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VADOŠĀ IESTĀDE\ES FONDU STRATĒĢIJAS DEPARTAMENTS\UIPN\24_RRF\RRF_plans\01a_ANM plana grozijumi\29_Aktuālās versijas pēc TAP\"/>
    </mc:Choice>
  </mc:AlternateContent>
  <xr:revisionPtr revIDLastSave="0" documentId="13_ncr:1_{066A333C-62C5-4D6B-8017-27199E42637A}" xr6:coauthVersionLast="47" xr6:coauthVersionMax="47" xr10:uidLastSave="{00000000-0000-0000-0000-000000000000}"/>
  <bookViews>
    <workbookView xWindow="-120" yWindow="-120" windowWidth="29040" windowHeight="15720" firstSheet="2" activeTab="2" xr2:uid="{00000000-000D-0000-FFFF-FFFF00000000}"/>
  </bookViews>
  <sheets>
    <sheet name="T1_Pick_List" sheetId="11" state="hidden" r:id="rId1"/>
    <sheet name="Components" sheetId="12" r:id="rId2"/>
    <sheet name="Measures" sheetId="1" r:id="rId3"/>
    <sheet name="Milestones_targets" sheetId="2" r:id="rId4"/>
    <sheet name="Costing_detailed" sheetId="4" r:id="rId5"/>
    <sheet name="T3a Impact (qualitative)" sheetId="5" r:id="rId6"/>
    <sheet name="T3b Impact (quantitative)" sheetId="6" r:id="rId7"/>
    <sheet name="T4a Investment baseline Input" sheetId="9" r:id="rId8"/>
    <sheet name="T4b Investment baseline Display" sheetId="10" r:id="rId9"/>
  </sheets>
  <externalReferences>
    <externalReference r:id="rId10"/>
  </externalReferences>
  <definedNames>
    <definedName name="_xlnm._FilterDatabase" localSheetId="1" hidden="1">Components!$A$4:$D$4</definedName>
    <definedName name="_xlnm._FilterDatabase" localSheetId="4" hidden="1">Costing_detailed!$A$5:$V$102</definedName>
    <definedName name="_xlnm._FilterDatabase" localSheetId="2" hidden="1">Measures!$A$3:$W$101</definedName>
    <definedName name="_xlnm._FilterDatabase" localSheetId="3" hidden="1">Milestones_targets!$B$3:$V$240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83" i="4" l="1"/>
  <c r="U64" i="4"/>
  <c r="U85" i="4" l="1"/>
  <c r="J104" i="1"/>
  <c r="Q101" i="4"/>
  <c r="S100" i="4"/>
  <c r="L17" i="10" l="1"/>
  <c r="K17" i="10"/>
  <c r="J17" i="10"/>
  <c r="I17" i="10"/>
  <c r="H17" i="10"/>
  <c r="G17" i="10"/>
  <c r="F17" i="10"/>
  <c r="D17" i="10"/>
  <c r="C17" i="10"/>
  <c r="B17" i="10"/>
  <c r="L15" i="10"/>
  <c r="K15" i="10"/>
  <c r="J15" i="10"/>
  <c r="I15" i="10"/>
  <c r="H15" i="10"/>
  <c r="G15" i="10"/>
  <c r="F15" i="10"/>
  <c r="L13" i="10"/>
  <c r="K13" i="10"/>
  <c r="J13" i="10"/>
  <c r="I13" i="10"/>
  <c r="H13" i="10"/>
  <c r="G13" i="10"/>
  <c r="F13" i="10"/>
  <c r="D13" i="10"/>
  <c r="C13" i="10"/>
  <c r="B13" i="10"/>
  <c r="L12" i="10"/>
  <c r="K12" i="10"/>
  <c r="J12" i="10"/>
  <c r="I12" i="10"/>
  <c r="H12" i="10"/>
  <c r="G12" i="10"/>
  <c r="F12" i="10"/>
  <c r="D12" i="10"/>
  <c r="C12" i="10"/>
  <c r="B12" i="10"/>
  <c r="L11" i="10"/>
  <c r="K11" i="10"/>
  <c r="J11" i="10"/>
  <c r="I11" i="10"/>
  <c r="H11" i="10"/>
  <c r="G11" i="10"/>
  <c r="F11" i="10"/>
  <c r="D11" i="10"/>
  <c r="C11" i="10"/>
  <c r="B11" i="10"/>
  <c r="L10" i="10"/>
  <c r="K10" i="10"/>
  <c r="J10" i="10"/>
  <c r="I10" i="10"/>
  <c r="H10" i="10"/>
  <c r="G10" i="10"/>
  <c r="F10" i="10"/>
  <c r="D10" i="10"/>
  <c r="C10" i="10"/>
  <c r="B10" i="10"/>
  <c r="L9" i="10"/>
  <c r="K9" i="10"/>
  <c r="J9" i="10"/>
  <c r="I9" i="10"/>
  <c r="H9" i="10"/>
  <c r="G9" i="10"/>
  <c r="F9" i="10"/>
  <c r="D9" i="10"/>
  <c r="C9" i="10"/>
  <c r="B9" i="10"/>
  <c r="L8" i="10"/>
  <c r="K8" i="10"/>
  <c r="J8" i="10"/>
  <c r="I8" i="10"/>
  <c r="H8" i="10"/>
  <c r="G8" i="10"/>
  <c r="F8" i="10"/>
  <c r="D8" i="10"/>
  <c r="C8" i="10"/>
  <c r="B8" i="10"/>
  <c r="L7" i="10"/>
  <c r="K7" i="10"/>
  <c r="J7" i="10"/>
  <c r="I7" i="10"/>
  <c r="H7" i="10"/>
  <c r="G7" i="10"/>
  <c r="F7" i="10"/>
  <c r="D7" i="10"/>
  <c r="C7" i="10"/>
  <c r="B7" i="10"/>
  <c r="L6" i="10"/>
  <c r="K6" i="10"/>
  <c r="J6" i="10"/>
  <c r="I6" i="10"/>
  <c r="H6" i="10"/>
  <c r="G6" i="10"/>
  <c r="F6" i="10"/>
  <c r="D6" i="10"/>
  <c r="C6" i="10"/>
  <c r="B6" i="10"/>
  <c r="L5" i="10"/>
  <c r="K5" i="10"/>
  <c r="J5" i="10"/>
  <c r="I5" i="10"/>
  <c r="H5" i="10"/>
  <c r="G5" i="10"/>
  <c r="F5" i="10"/>
  <c r="D5" i="10"/>
  <c r="C5" i="10"/>
  <c r="B5" i="10"/>
  <c r="L4" i="10"/>
  <c r="K4" i="10"/>
  <c r="J4" i="10"/>
  <c r="I4" i="10"/>
  <c r="H4" i="10"/>
  <c r="G4" i="10"/>
  <c r="F4" i="10"/>
  <c r="D4" i="10"/>
  <c r="C4" i="10"/>
  <c r="B4" i="10"/>
  <c r="K77" i="9"/>
  <c r="J77" i="9"/>
  <c r="I77" i="9"/>
  <c r="H77" i="9"/>
  <c r="G77" i="9"/>
  <c r="F77" i="9"/>
  <c r="E77" i="9"/>
  <c r="D77" i="9"/>
  <c r="C77" i="9"/>
  <c r="B77" i="9"/>
  <c r="K68" i="9"/>
  <c r="J68" i="9"/>
  <c r="I68" i="9"/>
  <c r="H68" i="9"/>
  <c r="G68" i="9"/>
  <c r="F68" i="9"/>
  <c r="E68" i="9"/>
  <c r="D68" i="9"/>
  <c r="C68" i="9"/>
  <c r="B68" i="9"/>
  <c r="K61" i="9"/>
  <c r="J61" i="9"/>
  <c r="I61" i="9"/>
  <c r="H61" i="9"/>
  <c r="G61" i="9"/>
  <c r="F61" i="9"/>
  <c r="E61" i="9"/>
  <c r="D61" i="9"/>
  <c r="C61" i="9"/>
  <c r="B61" i="9"/>
  <c r="K54" i="9"/>
  <c r="J54" i="9"/>
  <c r="I54" i="9"/>
  <c r="H54" i="9"/>
  <c r="G54" i="9"/>
  <c r="F54" i="9"/>
  <c r="E54" i="9"/>
  <c r="D54" i="9"/>
  <c r="C54" i="9"/>
  <c r="B54" i="9"/>
  <c r="K47" i="9"/>
  <c r="J47" i="9"/>
  <c r="I47" i="9"/>
  <c r="H47" i="9"/>
  <c r="G47" i="9"/>
  <c r="F47" i="9"/>
  <c r="E47" i="9"/>
  <c r="D47" i="9"/>
  <c r="C47" i="9"/>
  <c r="B47" i="9"/>
  <c r="K40" i="9"/>
  <c r="J40" i="9"/>
  <c r="I40" i="9"/>
  <c r="H40" i="9"/>
  <c r="G40" i="9"/>
  <c r="F40" i="9"/>
  <c r="E40" i="9"/>
  <c r="D40" i="9"/>
  <c r="C40" i="9"/>
  <c r="B40" i="9"/>
  <c r="K30" i="9"/>
  <c r="J30" i="9"/>
  <c r="I30" i="9"/>
  <c r="H30" i="9"/>
  <c r="G30" i="9"/>
  <c r="F30" i="9"/>
  <c r="E30" i="9"/>
  <c r="D30" i="9"/>
  <c r="C30" i="9"/>
  <c r="C7" i="9" s="1"/>
  <c r="B30" i="9"/>
  <c r="B7" i="9" s="1"/>
  <c r="K23" i="9"/>
  <c r="J23" i="9"/>
  <c r="I23" i="9"/>
  <c r="H23" i="9"/>
  <c r="G23" i="9"/>
  <c r="F23" i="9"/>
  <c r="E23" i="9"/>
  <c r="D23" i="9"/>
  <c r="C23" i="9"/>
  <c r="B23" i="9"/>
  <c r="K17" i="9"/>
  <c r="K7" i="9" s="1"/>
  <c r="J17" i="9"/>
  <c r="J7" i="9" s="1"/>
  <c r="I17" i="9"/>
  <c r="H17" i="9"/>
  <c r="G17" i="9"/>
  <c r="F17" i="9"/>
  <c r="E17" i="9"/>
  <c r="D17" i="9"/>
  <c r="C17" i="9"/>
  <c r="B17" i="9"/>
  <c r="K8" i="9"/>
  <c r="J8" i="9"/>
  <c r="I8" i="9"/>
  <c r="I7" i="9" s="1"/>
  <c r="H8" i="9"/>
  <c r="H7" i="9" s="1"/>
  <c r="G8" i="9"/>
  <c r="G7" i="9" s="1"/>
  <c r="F8" i="9"/>
  <c r="F7" i="9" s="1"/>
  <c r="E8" i="9"/>
  <c r="D8" i="9"/>
  <c r="C8" i="9"/>
  <c r="B8" i="9"/>
  <c r="E7" i="9"/>
  <c r="D7" i="9"/>
  <c r="K6" i="9"/>
  <c r="J6" i="9"/>
  <c r="I6" i="9"/>
  <c r="H6" i="9"/>
  <c r="G6" i="9"/>
  <c r="F6" i="9"/>
  <c r="E6" i="9"/>
  <c r="E5" i="10" l="1"/>
  <c r="E13" i="10"/>
  <c r="E9" i="10"/>
  <c r="E8" i="10"/>
  <c r="E12" i="10"/>
  <c r="E11" i="10"/>
  <c r="E10" i="10"/>
  <c r="M9" i="10"/>
  <c r="E7" i="10"/>
  <c r="M8" i="10"/>
  <c r="E6" i="10"/>
  <c r="B14" i="10"/>
  <c r="B16" i="10" s="1"/>
  <c r="B18" i="10" s="1"/>
  <c r="G14" i="10"/>
  <c r="G16" i="10" s="1"/>
  <c r="G18" i="10" s="1"/>
  <c r="I14" i="10"/>
  <c r="I16" i="10" s="1"/>
  <c r="I18" i="10" s="1"/>
  <c r="M13" i="10"/>
  <c r="J14" i="10"/>
  <c r="J16" i="10" s="1"/>
  <c r="J18" i="10" s="1"/>
  <c r="M12" i="10"/>
  <c r="K14" i="10"/>
  <c r="K16" i="10" s="1"/>
  <c r="K18" i="10" s="1"/>
  <c r="M11" i="10"/>
  <c r="E17" i="10"/>
  <c r="L14" i="10"/>
  <c r="L16" i="10" s="1"/>
  <c r="L18" i="10" s="1"/>
  <c r="M10" i="10"/>
  <c r="M7" i="10"/>
  <c r="M17" i="10"/>
  <c r="C14" i="10"/>
  <c r="C16" i="10" s="1"/>
  <c r="C18" i="10" s="1"/>
  <c r="M6" i="10"/>
  <c r="E4" i="10"/>
  <c r="M5" i="10"/>
  <c r="M15" i="10"/>
  <c r="F14" i="10"/>
  <c r="F16" i="10" s="1"/>
  <c r="F18" i="10" s="1"/>
  <c r="H14" i="10"/>
  <c r="H16" i="10" s="1"/>
  <c r="H18" i="10" s="1"/>
  <c r="M4" i="10"/>
  <c r="D14" i="10"/>
  <c r="D16" i="10" s="1"/>
  <c r="D18" i="10" s="1"/>
  <c r="E14" i="10" l="1"/>
  <c r="E16" i="10" s="1"/>
  <c r="E18" i="10" s="1"/>
  <c r="M18" i="10"/>
  <c r="M14" i="10"/>
  <c r="M16" i="10" s="1"/>
  <c r="S102" i="4"/>
  <c r="S101" i="4"/>
  <c r="J23" i="4" l="1"/>
  <c r="J55" i="4" l="1"/>
  <c r="J74" i="4"/>
  <c r="J73" i="4"/>
  <c r="J54" i="4" l="1"/>
  <c r="J53" i="4"/>
  <c r="J17" i="4"/>
  <c r="J18" i="4"/>
  <c r="J19" i="4"/>
  <c r="J20" i="4"/>
  <c r="J16" i="4"/>
  <c r="J22" i="4"/>
  <c r="AC100" i="4" l="1"/>
  <c r="AC45" i="4" l="1"/>
  <c r="AC102" i="4"/>
  <c r="AC32" i="4"/>
  <c r="AC33" i="4"/>
  <c r="AC34" i="4"/>
  <c r="AC35" i="4"/>
  <c r="AC36" i="4"/>
  <c r="AC37" i="4"/>
  <c r="AC38" i="4"/>
  <c r="AC39" i="4"/>
  <c r="AC40" i="4"/>
  <c r="AC41" i="4"/>
  <c r="AC42" i="4"/>
  <c r="AC43" i="4"/>
  <c r="AC44" i="4"/>
  <c r="AC46" i="4"/>
  <c r="AC47" i="4"/>
  <c r="AC49" i="4"/>
  <c r="AC51" i="4"/>
  <c r="AC52" i="4"/>
  <c r="AC53" i="4"/>
  <c r="AC54" i="4"/>
  <c r="AC55" i="4"/>
  <c r="AC56" i="4"/>
  <c r="AC57" i="4"/>
  <c r="AC58" i="4"/>
  <c r="AC59" i="4"/>
  <c r="AC60" i="4"/>
  <c r="AC61" i="4"/>
  <c r="AC62" i="4"/>
  <c r="AC63" i="4"/>
  <c r="AC64" i="4"/>
  <c r="AC65" i="4"/>
  <c r="AC66" i="4"/>
  <c r="AC67" i="4"/>
  <c r="AC68" i="4"/>
  <c r="AC69" i="4"/>
  <c r="AC70" i="4"/>
  <c r="AC71" i="4"/>
  <c r="AC72" i="4"/>
  <c r="AC73" i="4"/>
  <c r="AC74" i="4"/>
  <c r="AC76" i="4"/>
  <c r="AC77" i="4"/>
  <c r="AC78" i="4"/>
  <c r="AC79" i="4"/>
  <c r="AC80" i="4"/>
  <c r="AC81" i="4"/>
  <c r="AC82" i="4"/>
  <c r="AC83" i="4"/>
  <c r="AC84" i="4"/>
  <c r="AC85" i="4"/>
  <c r="AC86" i="4"/>
  <c r="AC87" i="4"/>
  <c r="AC88" i="4"/>
  <c r="AC89" i="4"/>
  <c r="AC90" i="4"/>
  <c r="AC91" i="4"/>
  <c r="AC92" i="4"/>
  <c r="AC93" i="4"/>
  <c r="AC94" i="4"/>
  <c r="AC95" i="4"/>
  <c r="AC96" i="4"/>
  <c r="AC97" i="4"/>
  <c r="AC98" i="4"/>
  <c r="AC101" i="4"/>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3" i="11"/>
  <c r="AC30" i="4" l="1"/>
  <c r="AC7" i="4"/>
  <c r="AC8" i="4"/>
  <c r="AC9" i="4"/>
  <c r="AC10" i="4"/>
  <c r="AC11" i="4"/>
  <c r="AC12" i="4"/>
  <c r="AC13" i="4"/>
  <c r="AC14" i="4"/>
  <c r="AC15" i="4"/>
  <c r="AC16" i="4"/>
  <c r="AC17" i="4"/>
  <c r="AC18" i="4"/>
  <c r="AC19" i="4"/>
  <c r="AC20" i="4"/>
  <c r="AC21" i="4"/>
  <c r="AC22" i="4"/>
  <c r="AC23" i="4"/>
  <c r="AC24" i="4"/>
  <c r="AC25" i="4"/>
  <c r="AC26" i="4"/>
  <c r="AC27" i="4"/>
  <c r="AC28" i="4"/>
  <c r="AC29" i="4"/>
  <c r="AC31" i="4"/>
  <c r="AC6" i="4"/>
  <c r="AC75" i="4" l="1"/>
</calcChain>
</file>

<file path=xl/sharedStrings.xml><?xml version="1.0" encoding="utf-8"?>
<sst xmlns="http://schemas.openxmlformats.org/spreadsheetml/2006/main" count="5866" uniqueCount="1817">
  <si>
    <t>Measure or 
Investment</t>
  </si>
  <si>
    <t>Milestone or 
Target</t>
  </si>
  <si>
    <t>Climate Tag</t>
  </si>
  <si>
    <t>Environmental Tag</t>
  </si>
  <si>
    <t>Digital Tag</t>
  </si>
  <si>
    <t>Yes/No</t>
  </si>
  <si>
    <t>Yes/Null</t>
  </si>
  <si>
    <t>Loans/Grants</t>
  </si>
  <si>
    <t>Policy pillar</t>
  </si>
  <si>
    <t>Quarters</t>
  </si>
  <si>
    <t>Unit of measure</t>
  </si>
  <si>
    <t>COFOG level 2</t>
  </si>
  <si>
    <t>Select Intervention field (Green)</t>
  </si>
  <si>
    <t>Select Intervention field (Digital)</t>
  </si>
  <si>
    <t>Measures</t>
  </si>
  <si>
    <t>Type</t>
  </si>
  <si>
    <t>action</t>
  </si>
  <si>
    <t>Investment</t>
  </si>
  <si>
    <t>Milestone</t>
  </si>
  <si>
    <t>Yes</t>
  </si>
  <si>
    <t>Loans</t>
  </si>
  <si>
    <t>a. Green transition</t>
  </si>
  <si>
    <t>Q1</t>
  </si>
  <si>
    <t>% (Percentage)</t>
  </si>
  <si>
    <t>01.1 - Executive and legislative organs, financial and fiscal affairs, external affairs</t>
  </si>
  <si>
    <t>001 - Investment in fixed assets, including research infrastructure, in micro enterprises directly linked to research and innovation activities</t>
  </si>
  <si>
    <t>1 - 051 - Very High-Capacity broadband network (backbone/backhaul network)</t>
  </si>
  <si>
    <t>-</t>
  </si>
  <si>
    <t>Measure</t>
  </si>
  <si>
    <t>N</t>
  </si>
  <si>
    <t>Reform</t>
  </si>
  <si>
    <t>Target</t>
  </si>
  <si>
    <t>No</t>
  </si>
  <si>
    <t>Grants</t>
  </si>
  <si>
    <t>b. Digital transformation</t>
  </si>
  <si>
    <t>Q2</t>
  </si>
  <si>
    <t>Number</t>
  </si>
  <si>
    <t>01.2 - Foreign economic aid</t>
  </si>
  <si>
    <t>002 - Investment in fixed assets, including research infrastructure, in small and medium-sized enterprises (including private research centres) directly linked to research and innovation activities</t>
  </si>
  <si>
    <t>1 - 052 - Very High-Capacity broadband network (access/local loop with a performance equivalent to an optical fibre installation up to the distribution point at the serving location for multi-dwelling premises)</t>
  </si>
  <si>
    <t>Sub-Measure</t>
  </si>
  <si>
    <t>M</t>
  </si>
  <si>
    <t>c. Smart, sustainable and inclusive growth</t>
  </si>
  <si>
    <t>Q3</t>
  </si>
  <si>
    <t>01.3 - General services</t>
  </si>
  <si>
    <t>002 bis1 - Investment in fixed assets in large, including research infrastructure, enterprises[1] directly linked to research and innovation activities</t>
  </si>
  <si>
    <t>1 - 053 - Very High-Capacity broadband network (access/local loop with a performance equivalent to an optical fibre installation up to the distribution point at the serving location for homes and business premises)</t>
  </si>
  <si>
    <t>U</t>
  </si>
  <si>
    <t>d. Social and territorial cohesion</t>
  </si>
  <si>
    <t>Q4</t>
  </si>
  <si>
    <t>01.4 - Basic research</t>
  </si>
  <si>
    <t>003 - Investment in fixed assets, including research infrastructure,  in public research centres and higher education directly linked to research and innovation activities</t>
  </si>
  <si>
    <t>1 - 054 - Very High-Capacity broadband network (access/local loop with a performance equivalent to an optical fibre installation up to the base station for advanced wireless communication)</t>
  </si>
  <si>
    <t>R</t>
  </si>
  <si>
    <t>e. Health, and economic, social and institutional resilience</t>
  </si>
  <si>
    <t>01.5 - R&amp;D General public services</t>
  </si>
  <si>
    <t>004 - Investment in intangible assets in micro enterprises directly linked to research and innovation activities</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</si>
  <si>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</si>
  <si>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f. Policies for the next generation</t>
  </si>
  <si>
    <t>01.6 - General public services n.e.c.</t>
  </si>
  <si>
    <t>005 - Investment in intangible assets in small and medium-sized enterprises (including private research centres) directly linked to research and innovation activities</t>
  </si>
  <si>
    <t>1 - 054ter - Mobile data connectivity with wide territorial coverage</t>
  </si>
  <si>
    <t>01.7 - Public debt transactions</t>
  </si>
  <si>
    <t>005bis1 - Investment in intangible assets in large enterprises directly linked to research and innovation activities</t>
  </si>
  <si>
    <t>2 - 009bis - Investment in digital-related R&amp;I activities (including excellence research centres, industrial research, experimental development, feasibility studies, acquisition of fixed or intangible assets for digital related R&amp;I activities)</t>
  </si>
  <si>
    <t>01.8 - Transfers of a general character between different levels of government</t>
  </si>
  <si>
    <t>006 - Investment in intangible assets in public research centres and higher education directly linked to research and innovation activities</t>
  </si>
  <si>
    <t>3 - 012 - IT services and applications for digital skills and digital inclusion</t>
  </si>
  <si>
    <t>02.1 - Military defence</t>
  </si>
  <si>
    <t>007 - Research and innovation activities in micro enterprises including networking (industrial research, experimental development, feasibility studies)</t>
  </si>
  <si>
    <t>3 - 016 - Skills development for smart specialisation, industrial transition, entrepreneurship, and adaptability of enterprises to change</t>
  </si>
  <si>
    <t>02.2 - Civil defence</t>
  </si>
  <si>
    <t>008 - Research and innovation activities in small and medium-sized enterprises, including networking</t>
  </si>
  <si>
    <t>3 - 099 - Specific support for youth employment and socio-economic integration of young people</t>
  </si>
  <si>
    <t>02.3 - Foreign military aid</t>
  </si>
  <si>
    <t>008bis1 - Research and innovation activities in large enterprises, including networking</t>
  </si>
  <si>
    <t>3 - 100 - Support for self-employment and business start-up</t>
  </si>
  <si>
    <t>02.4 - R&amp;D Defence</t>
  </si>
  <si>
    <t>009 - Research and innovation activities in public research centres, higher education and centres of competence including networking (industrial research, experimental development, feasibility studies)</t>
  </si>
  <si>
    <t>3 - 108 - Support for the development of digital skills</t>
  </si>
  <si>
    <t>02.5 - Defence n.e.c.</t>
  </si>
  <si>
    <t>010 - Digitising SMEs (including e-Commerce, e-Business and networked business processes, digital innovation hubs, living labs, web entrepreneurs and ICT start-ups, B2B)</t>
  </si>
  <si>
    <t>4 - 011 - Government ICT solutions, e-services, applications</t>
  </si>
  <si>
    <t>03.1 - Police services</t>
  </si>
  <si>
    <t>010bis1 - Digitising large enterprises (including e-Commerce, e-Business and networked business processes, digital innovation hubs, living labs, web entrepreneurs and ICT start-ups, B2B)</t>
  </si>
  <si>
    <t>4 - 011bis - Government ICT solutions, e-services, applications compliant with GHG emission reduction or energy efficiency criteria</t>
  </si>
  <si>
    <t>03.2 - Fire-protection services</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</si>
  <si>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</si>
  <si>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4 - 011quater - Digitalisation of Justice Systems</t>
  </si>
  <si>
    <t>03.3 - Law courts</t>
  </si>
  <si>
    <t>011 - Government ICT solutions, e-services, applications</t>
  </si>
  <si>
    <t>4 - 011ter - Deployment of the European digital identity scheme for public and private use</t>
  </si>
  <si>
    <t>03.4 - Prisons</t>
  </si>
  <si>
    <t>011bis - Government ICT solutions, e-services, applications compliant with GHG emission reduction or energy efficiency criteria (see footnote 2)</t>
  </si>
  <si>
    <t>4 - 013 - e-Health services and applications (including e-Care, Internet of Things for physical activity and ambient assisted living)</t>
  </si>
  <si>
    <t>03.5 - R&amp;D Public order and safety</t>
  </si>
  <si>
    <t>012 - IT services and applications for digital skills and digital inclusion</t>
  </si>
  <si>
    <t>4 - 033 - Smart Energy Systems (including smart grids and ICT systems) and related storage</t>
  </si>
  <si>
    <t>03.6 - Public order and safety n.e.c.</t>
  </si>
  <si>
    <t>013 - e-Health services and applications (including e-Care, Internet of Things for physical activity and ambient assisted living)</t>
  </si>
  <si>
    <t>4 - 063 - Digitalisation of transport: road</t>
  </si>
  <si>
    <t>04.1 - General economic, commercial and labour affairs</t>
  </si>
  <si>
    <t>014 - Business infrastructure for SMEs (including industrial parks and sites)</t>
  </si>
  <si>
    <t>4 - 063bis - Digitalisation of transport when dedicated in part to GHG emissions reduction: road</t>
  </si>
  <si>
    <t>04.2 - Agriculture, forestry, fishing and hunting</t>
  </si>
  <si>
    <t>015 - SME business development and internationalisation, including productive investments</t>
  </si>
  <si>
    <t>4 - 070 - Digitalisation of transport: rail</t>
  </si>
  <si>
    <t>04.3 - Fuel and energy</t>
  </si>
  <si>
    <t>015bis - Support for large enterprises through financial instruments, including productive investments</t>
  </si>
  <si>
    <t>4 - 071 - European Rail Traffic Management System (ERTMS)</t>
  </si>
  <si>
    <t>04.4 - Mining, manufacturing and construction</t>
  </si>
  <si>
    <t>016 - Skills development for smart specialisation, industrial transition, entrepreneurship, and adaptability of enterprises to change</t>
  </si>
  <si>
    <t>4 - 076 - Digitalisation of urban transport</t>
  </si>
  <si>
    <t>04.5 - Transport</t>
  </si>
  <si>
    <t>017 - Advanced support services for SMEs and groups of SMEs (including management, marketing and design services)</t>
  </si>
  <si>
    <t>4 - 076bis - Digitalisation of transport when dedicated in part to GHG emissions reduction: urban transport</t>
  </si>
  <si>
    <t>04.6 - Communication</t>
  </si>
  <si>
    <t>018 - Incubation, support to spin offs and spin outs and start ups</t>
  </si>
  <si>
    <t>4 - 084 - Digitising transport: other transport modes</t>
  </si>
  <si>
    <t>04.7 - Other industries</t>
  </si>
  <si>
    <t>019 - Support for Innovation clusters including between businesses, research organisations and public authorities and business networks primarily benefiting SMEs</t>
  </si>
  <si>
    <t>4 - 084bis - Digitising transport when dedicated in part to GHG emissions reduction: other transport modes</t>
  </si>
  <si>
    <t>04.8 - R&amp;D Economic affairs</t>
  </si>
  <si>
    <t>020 - Innovation processes in SMEs (process, organisational, marketing, co-creation, user and demand driven innovation)</t>
  </si>
  <si>
    <t>4 - 095 - Digitalisation in health care</t>
  </si>
  <si>
    <t>04.9 - Economic affairs n.e.c.</t>
  </si>
  <si>
    <t>021 - Technology transfer and cooperation between enterprises, research centres and higher education sector</t>
  </si>
  <si>
    <t>5 - 010 - Digitising SMEs (including e-Commerce, e-Business and networked business processes, digital innovation hubs, living labs, web entrepreneurs and ICT start-ups, B2B)</t>
  </si>
  <si>
    <t>05.1 - Waste management</t>
  </si>
  <si>
    <t xml:space="preserve">022 - Research and innovation processes, technology transfer and cooperation between enterprises focusing on the low carbon economy, resilience and adaptation to climate change </t>
  </si>
  <si>
    <t>5 - 010bis - Digitising large enterprises (including e-Commerce, e-Business and networked business processes, digital innovation hubs, living labs, web entrepreneurs and ICT start-ups, B2B)</t>
  </si>
  <si>
    <t>05.2 - Waste water management</t>
  </si>
  <si>
    <t>023 - Research and innovation processes, technology transfer and cooperation between enterprises focusing on circular economy</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</si>
  <si>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</si>
  <si>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05.3 - Pollution abatement</t>
  </si>
  <si>
    <t>024 - Energy efficiency and demonstration projects in SMEs and supporting measures</t>
  </si>
  <si>
    <t>5 - 014 - Business infrastructure for SMEs (including industrial parks and sites)</t>
  </si>
  <si>
    <t>05.4 - Protection of biodiversity and landscape</t>
  </si>
  <si>
    <t>024bis - Energy efficiency and demonstration projects in large enterprises and supporting measures</t>
  </si>
  <si>
    <t>5 - 015 - SME business development and internationalisation, including productive investments47</t>
  </si>
  <si>
    <t>05.5 - R&amp;D Environmental protection</t>
  </si>
  <si>
    <t>024ter - Energy efficiency and demonstration projects in SMEs or large enterprises and supporting measures compliant with energy efficiency criteria[3]</t>
  </si>
  <si>
    <t>5 - 017 - Advanced support services for SMEs and groups of SMEs (including management, marketing and design services)47</t>
  </si>
  <si>
    <t>05.6 - Environmental protection n.e.c.</t>
  </si>
  <si>
    <t>025 - Energy efficiency renovation of existing housing stock, demonstration projects and supporting measures</t>
  </si>
  <si>
    <t>5 - 018 - Incubation, support to spin offs and spin outs and start ups47</t>
  </si>
  <si>
    <t>06.1 - Housing development</t>
  </si>
  <si>
    <t>025bis - Energy efficiency renovation of existing housing stock, demonstration projects and supporting measures compliant with energy efficiency criteria[4]</t>
  </si>
  <si>
    <t>5 - 019 - Support for innovation clusters including between businesses, research organisations and public authorities and business networks primarily benefiting SMEs47 [8]</t>
  </si>
  <si>
    <t>06.2 - Community development</t>
  </si>
  <si>
    <t>025ter - Construction of new energy efficient buildings[5]</t>
  </si>
  <si>
    <t>5 - 020 - Innovation processes in SMEs (process, organisational, marketing, co-creation, user and demand driven innovation) 47</t>
  </si>
  <si>
    <t>06.3 - Water supply</t>
  </si>
  <si>
    <t xml:space="preserve">026 - Energy efficiency renovation or energy efficiency measures regarding public infrastructure, demonstration projects and supporting measures </t>
  </si>
  <si>
    <t>5 - 021 - Technology transfer and cooperation between enterprises, research centres and higher education sector 47</t>
  </si>
  <si>
    <t>06.4 - Street lighting</t>
  </si>
  <si>
    <t>026bis - Energy efficiency renovation or energy efficiency measures regarding public infrastructure, demonstration projects and supporting measures compliant with energy efficiency criteria [6]</t>
  </si>
  <si>
    <t xml:space="preserve">5 - 021bis - Support to digital content production and distribution </t>
  </si>
  <si>
    <t>06.5 - R&amp;D Housing and community amenities</t>
  </si>
  <si>
    <t>027 - Support to enterprises that provide services contributing to the low carbon economy and to resilience to climate change including awareness-raising measures</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</si>
  <si>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</si>
  <si>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06.6 - Housing and community amenities n.e.c.</t>
  </si>
  <si>
    <t>028 - Renewable energy: wind</t>
  </si>
  <si>
    <t xml:space="preserve">6 - 021quinquies - Development and deployment of cybersecurity technologies, measures and support facilities for public and private sector users. </t>
  </si>
  <si>
    <t>07.1 - Medical products, appliances and equipment</t>
  </si>
  <si>
    <t>029 - Renewable energy: solar</t>
  </si>
  <si>
    <t xml:space="preserve">6 - 021ter - Development of highly specialised support services and facilities for public administrations and businesses (national HPC Competence Centres, Cyber Centres, AI testing and experimentation facilities, blockchain, Internet of Things, etc.)  </t>
  </si>
  <si>
    <t>07.2 - Outpatient services</t>
  </si>
  <si>
    <t>030 - Renewable energy: biomass[7]</t>
  </si>
  <si>
    <t>6 - 055 - Other types of ICT infrastructure (including large-scale computer resources/equipment, data centres, sensors and other wireless equipment)</t>
  </si>
  <si>
    <t>07.3 - Hospital services</t>
  </si>
  <si>
    <t>030bis - Renewable energy: biomass with high GHG savings[8]</t>
  </si>
  <si>
    <t>6 - 055bis - Other types of ICT infrastructure (including large-scale computer resources/equipment, data centres, sensors and other wireless equipment) compliant with the carbon emission reduction and energy efficiency criteria (footnote 7).</t>
  </si>
  <si>
    <t>07.4 - Public health services</t>
  </si>
  <si>
    <t>031 - Renewable energy: marine</t>
  </si>
  <si>
    <t>7 - 027bis - Investment in technologies, skills, infrastructures and solutions that improve the energy efficiency and ensure climate neutrality of data centres and networks.</t>
  </si>
  <si>
    <t>07.5 - R&amp;D Health</t>
  </si>
  <si>
    <t xml:space="preserve">032 - Other renewable energy (including geothermal energy) </t>
  </si>
  <si>
    <t>07.6 - Health n.e.c.</t>
  </si>
  <si>
    <t>033 - Smart Energy Systems (including smart grids and ICT systems) and related storage.</t>
  </si>
  <si>
    <t>08.1 - Recreational and sporting services</t>
  </si>
  <si>
    <t>034 - High efficiency co-generation, district heating and cooling</t>
  </si>
  <si>
    <t>08.2 - Cultural services</t>
  </si>
  <si>
    <t>034bis0 - High efficiency co-generation, efficient district heating and cooling with low lifecycle emissions[9]</t>
  </si>
  <si>
    <t>08.3 - Broadcasting and publishing services</t>
  </si>
  <si>
    <t>034bis1 - Replacement of coal-based heating systems by gas-based heating systems for climate mitigation purposes</t>
  </si>
  <si>
    <t>08.4 - Religious and other community services</t>
  </si>
  <si>
    <t>034bis2 - Distribution and transport of natural gas substituting coal</t>
  </si>
  <si>
    <t>08.5 - R&amp;D Recreation, culture and religion</t>
  </si>
  <si>
    <t>035 - Adaptation to climate change measures and prevention and management of climate related risks: floods (including awareness raising, civil protection and disaster management systems, infrastructures and ecosystem based approaches)</t>
  </si>
  <si>
    <t>08.6 - Recreation, culture and religion n.e.c.</t>
  </si>
  <si>
    <t>036 - Adaptation to climate change measures and prevention and management of climate related risks: fires (including awareness raising, civil protection and disaster management systems, infrastructures and ecosystem based approaches)</t>
  </si>
  <si>
    <t>09.1 - Pre-primary and primary education</t>
  </si>
  <si>
    <t>037 - Adaptation to climate change measures and prevention and management of climate related risks: others, e.g. storms and drought (including awareness raising, civil protection and disaster management systems, infrastructures and ecosystem based approaches)</t>
  </si>
  <si>
    <t>09.2 - Secondary education</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</si>
  <si>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</si>
  <si>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09.3 - Post-secondary non-tertiary education</t>
  </si>
  <si>
    <t>039 - Provision of water for human consumption (extraction, treatment, storage and distribution infrastructure, efficiency measures, drinking water supply)</t>
  </si>
  <si>
    <t>09.4 - Tertiary education</t>
  </si>
  <si>
    <t>039bis - Provision of water for human consumption (extraction, treatment, storage and distribution infrastructure, efficiency measures, drinking water supply) compliant with efficiency criteria[10]</t>
  </si>
  <si>
    <t>09.5 - Education not definable by level</t>
  </si>
  <si>
    <t>040 - Water management and water resource conservation (including river basin management, specific climate change adaptation measures, reuse, leakage reduction)</t>
  </si>
  <si>
    <t>09.6 - Subsidiary services to education</t>
  </si>
  <si>
    <t>041 - Waste water collection and treatment</t>
  </si>
  <si>
    <t>09.7 - R&amp;D Education</t>
  </si>
  <si>
    <t>041bis - Waste water collection and treatment compliant with energy efficiency criteria[11]</t>
  </si>
  <si>
    <t>09.8 - Education n.e.c.</t>
  </si>
  <si>
    <t>042 - Household waste management: prevention, minimisation, sorting, reuse, recycling measures</t>
  </si>
  <si>
    <t>10.1 - Sickness and disability</t>
  </si>
  <si>
    <t>042bis - Household waste management: residual waste management</t>
  </si>
  <si>
    <t>10.2 - Old age</t>
  </si>
  <si>
    <t>044 - Commercial, industrial waste management: prevention, minimisation, sorting, reuse, recycling measures</t>
  </si>
  <si>
    <t>10.3 - Survivors</t>
  </si>
  <si>
    <t xml:space="preserve">044bis - Commercial, industrial waste management: residual and hazardous waste </t>
  </si>
  <si>
    <t>10.4 - Family and children</t>
  </si>
  <si>
    <t>045 - Promoting the use of recycled materials as raw materials</t>
  </si>
  <si>
    <t>10.5 - Unemployment</t>
  </si>
  <si>
    <t>045bis - Use of recycled materials as raw materials compliant with the efficiency criteria[12]</t>
  </si>
  <si>
    <t>10.6 - Housing</t>
  </si>
  <si>
    <t>046 - Rehabilitation of industrial sites and contaminated land</t>
  </si>
  <si>
    <t>10.7 - Social exclusion n.e.c.</t>
  </si>
  <si>
    <t>046bis - Rehabilitation of industrial sites and contaminated land compliant with efficiency criteria[13]</t>
  </si>
  <si>
    <t>10.8 - R&amp;D Social protection</t>
  </si>
  <si>
    <t>047 - Support to environmentally-friendly production processes and resource efficiency in SMEs</t>
  </si>
  <si>
    <t>10.9 - Social protection n.e.c.</t>
  </si>
  <si>
    <t>047bis - Support to environmentally-friendly production processes and resource efficiency in large enterprises</t>
  </si>
  <si>
    <t>Not relevant</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</si>
  <si>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</si>
  <si>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</si>
  <si>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</si>
  <si>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</si>
  <si>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</si>
  <si>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</si>
  <si>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</si>
  <si>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</si>
  <si>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</si>
  <si>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</si>
  <si>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</si>
  <si>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</si>
  <si>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</si>
  <si>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</si>
  <si>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</si>
  <si>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</si>
  <si>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</si>
  <si>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</si>
  <si>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</si>
  <si>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</si>
  <si>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</si>
  <si>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</si>
  <si>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</si>
  <si>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</si>
  <si>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</si>
  <si>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</si>
  <si>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</si>
  <si>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</si>
  <si>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</si>
  <si>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</si>
  <si>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</si>
  <si>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</si>
  <si>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</si>
  <si>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</si>
  <si>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</si>
  <si>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</si>
  <si>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</si>
  <si>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</si>
  <si>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</si>
  <si>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</si>
  <si>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</si>
  <si>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</si>
  <si>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</si>
  <si>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</si>
  <si>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</si>
  <si>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</si>
  <si>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</si>
  <si>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</si>
  <si>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</si>
  <si>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</si>
  <si>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</si>
  <si>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</si>
  <si>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</si>
  <si>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</si>
  <si>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</si>
  <si>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</si>
  <si>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</si>
  <si>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</si>
  <si>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</si>
  <si>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</si>
  <si>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</si>
  <si>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</si>
  <si>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</si>
  <si>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</si>
  <si>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</si>
  <si>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</si>
  <si>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</si>
  <si>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</si>
  <si>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</si>
  <si>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</si>
  <si>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</si>
  <si>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</si>
  <si>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</si>
  <si>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</si>
  <si>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</si>
  <si>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</si>
  <si>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</si>
  <si>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</si>
  <si>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</si>
  <si>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</si>
  <si>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</si>
  <si>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</si>
  <si>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</si>
  <si>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</si>
  <si>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</si>
  <si>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</si>
  <si>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</si>
  <si>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</si>
  <si>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</si>
  <si>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</si>
  <si>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</si>
  <si>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</si>
  <si>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</si>
  <si>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</si>
  <si>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</si>
  <si>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</si>
  <si>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</si>
  <si>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</si>
  <si>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</si>
  <si>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</si>
  <si>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</si>
  <si>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</si>
  <si>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</si>
  <si>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</si>
  <si>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</si>
  <si>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</si>
  <si>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</si>
  <si>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</si>
  <si>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</si>
  <si>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</si>
  <si>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</si>
  <si>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r>
      <rPr>
        <b/>
        <sz val="12"/>
        <color rgb="FF000000"/>
        <rFont val="Calibri"/>
        <family val="2"/>
        <charset val="186"/>
      </rPr>
      <t xml:space="preserve">README
</t>
    </r>
    <r>
      <rPr>
        <sz val="11"/>
        <color rgb="FF000000"/>
        <rFont val="Calibri"/>
        <family val="2"/>
        <charset val="186"/>
      </rPr>
      <t>This Excel file is provided in the context of an update or revision of a recovery and resilie</t>
    </r>
    <r>
      <rPr>
        <sz val="11"/>
        <rFont val="Calibri"/>
        <family val="2"/>
      </rPr>
      <t xml:space="preserve">nce plan for the submission of structured data. It should include the modifications proposed to the components as compared to the Council Implementing Decision.
</t>
    </r>
    <r>
      <rPr>
        <b/>
        <sz val="11"/>
        <color rgb="FF000000"/>
        <rFont val="Calibri"/>
        <family val="2"/>
        <charset val="186"/>
      </rPr>
      <t xml:space="preserve">Please only include information related to NEW, REMOVED or MODIFIED components. </t>
    </r>
    <r>
      <rPr>
        <b/>
        <sz val="11"/>
        <rFont val="Calibri"/>
        <family val="2"/>
      </rPr>
      <t xml:space="preserve">Changes that only concern the measure(s) and/or the milestone(s) and target(s) should be indicated in the relevant sheets ('Measures' and 'Milestones_targets').
</t>
    </r>
    <r>
      <rPr>
        <sz val="11"/>
        <rFont val="Calibri"/>
        <family val="2"/>
      </rPr>
      <t xml:space="preserve">For unchanged components, please select "U" in column A. No further input is </t>
    </r>
    <r>
      <rPr>
        <sz val="11"/>
        <color rgb="FF000000"/>
        <rFont val="Calibri"/>
        <family val="2"/>
        <charset val="186"/>
      </rPr>
      <t xml:space="preserve">needed. A component is only considered to remain unchanged if </t>
    </r>
    <r>
      <rPr>
        <u/>
        <sz val="11"/>
        <color rgb="FF000000"/>
        <rFont val="Calibri"/>
        <family val="2"/>
      </rPr>
      <t>no</t>
    </r>
    <r>
      <rPr>
        <sz val="11"/>
        <color rgb="FF000000"/>
        <rFont val="Calibri"/>
        <family val="2"/>
        <charset val="186"/>
      </rPr>
      <t xml:space="preserve"> information or element (e.g., milestone or target, costing information, etc.) is proposed to be modified.
For </t>
    </r>
    <r>
      <rPr>
        <u/>
        <sz val="11"/>
        <color rgb="FF000000"/>
        <rFont val="Calibri"/>
        <family val="2"/>
        <charset val="186"/>
      </rPr>
      <t>new components</t>
    </r>
    <r>
      <rPr>
        <sz val="11"/>
        <color rgb="FF000000"/>
        <rFont val="Calibri"/>
        <family val="2"/>
        <charset val="186"/>
      </rPr>
      <t>, please only provide the new component name (a component reference will be assigned at a later stage). A component reference will be assigned at a later stage.
All measures (and sub-measures) the new component comprises should be specified in the sheet "Measures". 
Please do not modify or add any information in columns where a drop-down menu is available.</t>
    </r>
  </si>
  <si>
    <t xml:space="preserve">Please select from the drop-down menu  whether you propose to modify, remove or leave unchanged the components included in your RRP, or to add a new component. </t>
  </si>
  <si>
    <t xml:space="preserve">This column contains information as available in FENIX, based on the CID. Please do not make any changes. </t>
  </si>
  <si>
    <t>Please leave empty cells where there is no change as compared to the consolidated RRP.
Please fill in this column for modified and new components.</t>
  </si>
  <si>
    <t>(N)ew - (M)odify - (U)nchanged - (R)emoved</t>
  </si>
  <si>
    <t>Component  Name</t>
  </si>
  <si>
    <t>Component name (revised)</t>
  </si>
  <si>
    <t>Component Reference</t>
  </si>
  <si>
    <t>Climate change</t>
  </si>
  <si>
    <t>LV-C[C1]</t>
  </si>
  <si>
    <t>Digital transformation</t>
  </si>
  <si>
    <t>LV-C[C2]</t>
  </si>
  <si>
    <t>Reduced Inequalities</t>
  </si>
  <si>
    <t>LV-C[C3]</t>
  </si>
  <si>
    <t>Health</t>
  </si>
  <si>
    <t>LV-C[C4]</t>
  </si>
  <si>
    <t>Economic transformation and productivity</t>
  </si>
  <si>
    <t>LV-C[C5]</t>
  </si>
  <si>
    <t>Rule of Law</t>
  </si>
  <si>
    <t>LV-C[C6]</t>
  </si>
  <si>
    <r>
      <rPr>
        <b/>
        <sz val="12"/>
        <color rgb="FF000000"/>
        <rFont val="Calibri"/>
        <family val="2"/>
        <charset val="186"/>
      </rPr>
      <t xml:space="preserve">README
</t>
    </r>
    <r>
      <rPr>
        <sz val="11"/>
        <color rgb="FF000000"/>
        <rFont val="Calibri"/>
        <family val="2"/>
        <charset val="186"/>
      </rPr>
      <t>This Excel file is provided in the context of an update or revision of a recovery and resilience p</t>
    </r>
    <r>
      <rPr>
        <sz val="11"/>
        <rFont val="Calibri"/>
        <family val="2"/>
      </rPr>
      <t>lan for the submission of structured data.</t>
    </r>
    <r>
      <rPr>
        <sz val="11"/>
        <color rgb="FF000000"/>
        <rFont val="Calibri"/>
        <family val="2"/>
        <charset val="186"/>
      </rPr>
      <t xml:space="preserve"> It should include the modifications proposed to the measures as compared to the Council Implementing Decision.
</t>
    </r>
    <r>
      <rPr>
        <b/>
        <sz val="11"/>
        <rFont val="Calibri"/>
        <family val="2"/>
      </rPr>
      <t>Please only include information related to NEW, REMOVED or MODIFIED measures. Changes that only concern the milestone(s) and target(s) should be indicated in the relevant sheet ('Milestones_targets').</t>
    </r>
    <r>
      <rPr>
        <sz val="11"/>
        <rFont val="Calibri"/>
        <family val="2"/>
      </rPr>
      <t xml:space="preserve">
For unchanged measures, please select "U" in column A. No further input is needed. A measure is only considered to remain unchanged if </t>
    </r>
    <r>
      <rPr>
        <u/>
        <sz val="11"/>
        <rFont val="Calibri"/>
        <family val="2"/>
      </rPr>
      <t>no</t>
    </r>
    <r>
      <rPr>
        <sz val="11"/>
        <rFont val="Calibri"/>
        <family val="2"/>
      </rPr>
      <t xml:space="preserve"> information or element (e.g., milestone or target, costing information, etc.) is proposed to be modified.
For </t>
    </r>
    <r>
      <rPr>
        <u/>
        <sz val="11"/>
        <rFont val="Calibri"/>
        <family val="2"/>
      </rPr>
      <t>new measures</t>
    </r>
    <r>
      <rPr>
        <sz val="11"/>
        <rFont val="Calibri"/>
        <family val="2"/>
      </rPr>
      <t>, please fill all columns with the exception of column D (a measure reference will be assigned at a later stage). In case you add a new sub-measure, please reference the relevant parent measure. The estimated costs should be provided for each sub-measure, while the estimated cost at the level of the parent measure should be 0. The climate and digital tagging should be done at the level of the sub-measure. 
All milestones and targets the new measures comprise should be specified in the sheet "Milestones_targets".
The climate and digital tagging (columns J-S) should be done at the sub-measure level.
Please do not modify or add any information in columns where a drop-down menu is available.</t>
    </r>
  </si>
  <si>
    <t>Please leave empty cells where there is no change as compared to the consolidated RRP.
Please fill in this column for modified and new measures.</t>
  </si>
  <si>
    <r>
      <t xml:space="preserve">This column contains information as available in FENIX, based on the CID. 
Please do not </t>
    </r>
    <r>
      <rPr>
        <sz val="11"/>
        <rFont val="Calibri"/>
        <family val="2"/>
        <scheme val="minor"/>
      </rPr>
      <t>make any changes</t>
    </r>
    <r>
      <rPr>
        <sz val="11"/>
        <color theme="1"/>
        <rFont val="Calibri"/>
        <family val="2"/>
        <scheme val="minor"/>
      </rPr>
      <t xml:space="preserve">. </t>
    </r>
  </si>
  <si>
    <r>
      <rPr>
        <sz val="11"/>
        <color rgb="FF000000"/>
        <rFont val="Calibri"/>
        <family val="2"/>
        <charset val="186"/>
      </rPr>
      <t xml:space="preserve">Please leave empty cells where there is no change as compared to the consolidated RRP.
</t>
    </r>
    <r>
      <rPr>
        <sz val="11"/>
        <rFont val="Calibri"/>
        <family val="2"/>
      </rPr>
      <t>Please select the climate tag in line wiith in Annex VI of the RRF Regulation. 
Please fill in this column for modified and new measures.</t>
    </r>
  </si>
  <si>
    <r>
      <t>This column contains information as available in FENIX, based on the CID. 
Please do not make any c</t>
    </r>
    <r>
      <rPr>
        <sz val="11"/>
        <rFont val="Calibri"/>
        <family val="2"/>
        <scheme val="minor"/>
      </rPr>
      <t>hanges</t>
    </r>
    <r>
      <rPr>
        <sz val="11"/>
        <color theme="1"/>
        <rFont val="Calibri"/>
        <family val="2"/>
        <scheme val="minor"/>
      </rPr>
      <t xml:space="preserve">. </t>
    </r>
  </si>
  <si>
    <r>
      <rPr>
        <sz val="11"/>
        <color rgb="FF000000"/>
        <rFont val="Calibri"/>
        <family val="2"/>
        <charset val="186"/>
      </rPr>
      <t xml:space="preserve">Please leave empty cells where there is no change as compared to the consolidated RRP.
</t>
    </r>
    <r>
      <rPr>
        <sz val="11"/>
        <rFont val="Calibri"/>
        <family val="2"/>
      </rPr>
      <t>Please select the environmental tag in line wiith in Annex VI of the RRF Regulation.</t>
    </r>
    <r>
      <rPr>
        <sz val="11"/>
        <color theme="1"/>
        <rFont val="Calibri"/>
        <family val="2"/>
      </rPr>
      <t xml:space="preserve">
Please fill in this column for modified and new measures.</t>
    </r>
  </si>
  <si>
    <r>
      <t>This column contains information as available in FENIX, based on the CID. 
Please do not make any changes</t>
    </r>
    <r>
      <rPr>
        <sz val="11"/>
        <rFont val="Calibri"/>
        <family val="2"/>
        <scheme val="minor"/>
      </rPr>
      <t xml:space="preserve">. </t>
    </r>
  </si>
  <si>
    <r>
      <rPr>
        <sz val="11"/>
        <color rgb="FF000000"/>
        <rFont val="Calibri"/>
        <family val="2"/>
        <charset val="186"/>
      </rPr>
      <t xml:space="preserve">Please leave empty cells where there is no change as compared to the consolidated RRP.
</t>
    </r>
    <r>
      <rPr>
        <sz val="11"/>
        <rFont val="Calibri"/>
        <family val="2"/>
      </rPr>
      <t>Please select the digital tag in line wiith in Annex VII of the RRF Regulation.</t>
    </r>
    <r>
      <rPr>
        <sz val="11"/>
        <color theme="1"/>
        <rFont val="Calibri"/>
        <family val="2"/>
      </rPr>
      <t xml:space="preserve">
Please fill in this column for modified and new measures.</t>
    </r>
  </si>
  <si>
    <t xml:space="preserve">This column contains information as available in FENIX, based on the CID. 
Please do not make any changes. </t>
  </si>
  <si>
    <r>
      <rPr>
        <sz val="11"/>
        <color rgb="FF000000"/>
        <rFont val="Calibri"/>
        <family val="2"/>
        <charset val="186"/>
      </rPr>
      <t>Please leave empty cells where there is no change as compared to the consolidated RRP.
Please only select Green Objective Intervention fields as defined in</t>
    </r>
    <r>
      <rPr>
        <sz val="11"/>
        <rFont val="Calibri"/>
        <family val="2"/>
      </rPr>
      <t xml:space="preserve"> Annex VI of</t>
    </r>
    <r>
      <rPr>
        <sz val="11"/>
        <color rgb="FF000000"/>
        <rFont val="Calibri"/>
        <family val="2"/>
        <charset val="186"/>
      </rPr>
      <t xml:space="preserve"> the RRF Regulation.</t>
    </r>
    <r>
      <rPr>
        <sz val="11"/>
        <color theme="1"/>
        <rFont val="Calibri"/>
        <family val="2"/>
      </rPr>
      <t xml:space="preserve">
Please fill in this column for modified and new measures.</t>
    </r>
  </si>
  <si>
    <r>
      <rPr>
        <sz val="11"/>
        <color rgb="FF000000"/>
        <rFont val="Calibri"/>
        <family val="2"/>
        <charset val="186"/>
      </rPr>
      <t>Please leave empty cells where there is no change as compared to the consolidated RRP.
Please only select Digital Objective Intervention fields as defined in</t>
    </r>
    <r>
      <rPr>
        <sz val="11"/>
        <rFont val="Calibri"/>
        <family val="2"/>
      </rPr>
      <t xml:space="preserve"> Annex VII of</t>
    </r>
    <r>
      <rPr>
        <sz val="11"/>
        <color rgb="FF000000"/>
        <rFont val="Calibri"/>
        <family val="2"/>
        <charset val="186"/>
      </rPr>
      <t xml:space="preserve"> the RRF Regulation.</t>
    </r>
    <r>
      <rPr>
        <sz val="11"/>
        <color theme="1"/>
        <rFont val="Calibri"/>
        <family val="2"/>
      </rPr>
      <t xml:space="preserve">
Please fill in this column for modified and new measures.</t>
    </r>
  </si>
  <si>
    <r>
      <t>This column contains information as available in FENIX, based on the CID. 
Please do not ma</t>
    </r>
    <r>
      <rPr>
        <sz val="11"/>
        <rFont val="Calibri"/>
        <family val="2"/>
        <scheme val="minor"/>
      </rPr>
      <t>ke any changes</t>
    </r>
    <r>
      <rPr>
        <sz val="11"/>
        <color theme="1"/>
        <rFont val="Calibri"/>
        <family val="2"/>
        <scheme val="minor"/>
      </rPr>
      <t xml:space="preserve">. </t>
    </r>
  </si>
  <si>
    <r>
      <t>This column contains information as available in FENIX, based on the CID. 
Please do not make an</t>
    </r>
    <r>
      <rPr>
        <sz val="11"/>
        <rFont val="Calibri"/>
        <family val="2"/>
        <scheme val="minor"/>
      </rPr>
      <t>y changes</t>
    </r>
    <r>
      <rPr>
        <sz val="11"/>
        <color theme="1"/>
        <rFont val="Calibri"/>
        <family val="2"/>
        <scheme val="minor"/>
      </rPr>
      <t xml:space="preserve">. </t>
    </r>
  </si>
  <si>
    <t xml:space="preserve">Please select from the drop-down menu  whether you propose to modify, remove or leave unchanged the measures included in your RRP, or to add a new measure. </t>
  </si>
  <si>
    <r>
      <t xml:space="preserve">These columns (component name, measure level, measure reference, measure name, parent measure reference, measure type, and cost) contain information as available in FENIX, based on the Council Implementing Decision (CID).
</t>
    </r>
    <r>
      <rPr>
        <b/>
        <sz val="11"/>
        <color theme="1"/>
        <rFont val="Calibri"/>
        <family val="2"/>
        <scheme val="minor"/>
      </rPr>
      <t>Please do not make any changes to the information in these colu</t>
    </r>
    <r>
      <rPr>
        <b/>
        <sz val="11"/>
        <rFont val="Calibri"/>
        <family val="2"/>
        <scheme val="minor"/>
      </rPr>
      <t>mns (except for new measures in columns B and C)</t>
    </r>
    <r>
      <rPr>
        <b/>
        <sz val="11"/>
        <color theme="1"/>
        <rFont val="Calibri"/>
        <family val="2"/>
        <scheme val="minor"/>
      </rPr>
      <t xml:space="preserve">. </t>
    </r>
  </si>
  <si>
    <r>
      <t xml:space="preserve">These columns (parent measure reference, measure type and cost) contain information as available in FENIX, based on the Council Implementing Decision (CID).
</t>
    </r>
    <r>
      <rPr>
        <b/>
        <sz val="11"/>
        <color theme="1"/>
        <rFont val="Calibri"/>
        <family val="2"/>
        <scheme val="minor"/>
      </rPr>
      <t>Please do not make any changes to the information in these colum</t>
    </r>
    <r>
      <rPr>
        <b/>
        <sz val="11"/>
        <rFont val="Calibri"/>
        <family val="2"/>
        <scheme val="minor"/>
      </rPr>
      <t>ns (except for new measures in in columns G and H)</t>
    </r>
    <r>
      <rPr>
        <b/>
        <sz val="11"/>
        <color theme="1"/>
        <rFont val="Calibri"/>
        <family val="2"/>
        <scheme val="minor"/>
      </rPr>
      <t xml:space="preserve">. </t>
    </r>
  </si>
  <si>
    <t>Measure Level</t>
  </si>
  <si>
    <t>Measure Reference</t>
  </si>
  <si>
    <t>Measure Name</t>
  </si>
  <si>
    <t>Measure name (revised)</t>
  </si>
  <si>
    <t>Parent Measure Reference</t>
  </si>
  <si>
    <t>Measure Type</t>
  </si>
  <si>
    <r>
      <rPr>
        <sz val="11"/>
        <rFont val="Calibri"/>
        <family val="2"/>
      </rPr>
      <t>Estimated co</t>
    </r>
    <r>
      <rPr>
        <sz val="11"/>
        <color rgb="FF000000"/>
        <rFont val="Calibri"/>
        <family val="2"/>
        <charset val="186"/>
      </rPr>
      <t xml:space="preserve">st </t>
    </r>
  </si>
  <si>
    <t>Estimated cost (revised)</t>
  </si>
  <si>
    <t>Climate Tag (Revised)</t>
  </si>
  <si>
    <t>Environmental Tag (Revised)</t>
  </si>
  <si>
    <t>Digital Tag (Revised)</t>
  </si>
  <si>
    <t>Green Objective Intervention field</t>
  </si>
  <si>
    <t>Green Objective Intervention field (revised)</t>
  </si>
  <si>
    <t>Digital Objective Intervention field</t>
  </si>
  <si>
    <t>Digital Objective Intervention field (Revised)</t>
  </si>
  <si>
    <t>COFOG L1 Category</t>
  </si>
  <si>
    <t>COFOG L2 Category</t>
  </si>
  <si>
    <t>EU Programmes</t>
  </si>
  <si>
    <t>EU Programmes (Revised)</t>
  </si>
  <si>
    <t>LV-C[C1]-R[1-1-1-r-]</t>
  </si>
  <si>
    <t>Greening the Riga Metropolitan Range Transport System</t>
  </si>
  <si>
    <t>LV-C[C1]-I[1-1-1-1-i-]</t>
  </si>
  <si>
    <t>Competitive rail passenger transport within the common public transport system of the city of Riga</t>
  </si>
  <si>
    <t>LV-C[C1]-I[1-1-1-1-i-.1]</t>
  </si>
  <si>
    <t>Competitive rail passenger transport within the common public transport system of the city of Riga sub1</t>
  </si>
  <si>
    <t>074 - Clean urban transport rolling stock[18]</t>
  </si>
  <si>
    <t>04 - Economic affairs, of which</t>
  </si>
  <si>
    <t>N/a</t>
  </si>
  <si>
    <t>LV-C[C1]-I[1-1-1-1-i-.2]</t>
  </si>
  <si>
    <t>Competitive rail passenger transport within the common public transport system of the city of Riga sub2</t>
  </si>
  <si>
    <t>LV-C[C1]-I[1-1-1-1-i-.3]</t>
  </si>
  <si>
    <t>Competitive rail passenger transport within the common public transport system of the city of Riga sub3</t>
  </si>
  <si>
    <t>LV-C[C1]-I[1-1-1-2-i-]</t>
  </si>
  <si>
    <t>Environmentally friendly improvements to the public transport system of the city of Riga</t>
  </si>
  <si>
    <t>LV-C[C1]-I[1-1-1-2-i-.1]</t>
  </si>
  <si>
    <t>Environmentally friendly improvements to the public transport system of the city of Riga sub1</t>
  </si>
  <si>
    <t>LV-C[C1]-I[1-1-1-2-i-.2]</t>
  </si>
  <si>
    <t>Environmentally friendly improvements to the public transport system of the city of Riga sub2</t>
  </si>
  <si>
    <t>LV-C[C1]-I[1-1-1-2-i-.3]</t>
  </si>
  <si>
    <t>Environmentally friendly improvements to the public transport system of the city of Riga sub3</t>
  </si>
  <si>
    <t>062 - Other reconstructed or modernised roads (motorway, national, regional or local)</t>
  </si>
  <si>
    <t>LV-C[C1]-I[1-1-1-3-i-]</t>
  </si>
  <si>
    <t>Complete bike riding infrastructure</t>
  </si>
  <si>
    <t>LV-C[C1]-I[1-2-1-1-i-I-]</t>
  </si>
  <si>
    <t>Improving the energy efficiency of multi-apartment buildings and transition to renewable energy technologies</t>
  </si>
  <si>
    <t>Measure “Improving energy efficiency in residential buildings” planned under the Operational Programme for Latvia for 2021-2027 SAM 2.1.1 “Promotion of energy efficiency and reduction of greenhouse gas emissions”, with an indicative amount of funding of EUR 137.84 million. Funding for the operational programme for Latvia for 2021-2027 will be made available during the demarcation period. No project will receive funding from two sources. The first projects will be funded through the Recovery and Resilience Facility. Once the Recovery and Resilience Facility has been used, implementation of the Operational Programme 2021-2027 for Latvia will start and projects will then be financed under the Operational Programme for Latvia for 2021-2027.</t>
  </si>
  <si>
    <t>LV-C[C1]-I[1-2-1-2-i-]</t>
  </si>
  <si>
    <t>Increasing energy efficiency in business, which is planned to be implemented nationally in the form of a combined financial instrument</t>
  </si>
  <si>
    <t>Indicative funding for greening entrepreneurship – priority 6.1 of the just transition plan – EUR 48385560
Operational Programme Latvia 2021-2027 Priority 2.1 “Climate Change Mitigation and Adaptation to Climate Change” planned financing for energy efficiency of business EUR 36975000. Total EUR 85360560</t>
  </si>
  <si>
    <t>LV-C[C1]-I[1-2-1-3-i-I-]</t>
  </si>
  <si>
    <t>Improving municipal buildings and infrastructure by promoting the transition to renewable energy technologies and improving energy efficiency</t>
  </si>
  <si>
    <t>SAM 2.1.1 of the Operational Programme for Latvia 2021-2027 “Promotion of energy efficiency and reduction of greenhouse gas emissions” (the funding indicated is part of the ERDF)</t>
  </si>
  <si>
    <t>LV-C[C1]-I[1-2-1-4-i-I-]</t>
  </si>
  <si>
    <t>Improving the energy efficiency of public sector buildings, including historical buildings</t>
  </si>
  <si>
    <t>The planned measure “Improving energy efficiency in public buildings” of the Operational Programme for Latvia for 2021-2027 SAM “Promotion of Energy Efficiency and Reduction of Greenhouse Gas Emissions” for which an indicative amount of EUR 104.4 million is foreseen. Funding for the operational programme for Latvia for 2021-2027 will be made available during the demarcation period. No project will receive funding from two sources. The first projects will be funded through the Recovery and Resilience Facility. Once the Recovery and Resilience Facility has been used, implementation of the Operational Programme 2021-2027 for Latvia will start and projects will then be financed under the Operational Programme for Latvia for 2021-2027.</t>
  </si>
  <si>
    <t>LV-C[C1]-I[1-2-1-5-i-]</t>
  </si>
  <si>
    <t>Modernisation of electricity transmission and distribution networks</t>
  </si>
  <si>
    <t>01 - General public services, of which</t>
  </si>
  <si>
    <t>LV-C[C1]-R[1-3-1-r-]</t>
  </si>
  <si>
    <t>Disaster management system adaptation to climate change, rescue and rapid response services</t>
  </si>
  <si>
    <t>LV-C[C1]-I[1-3-1-1-i-]</t>
  </si>
  <si>
    <t>Strengthening the capacity of the rescue services, in particular the upgrading of the infrastructure and the logistical base of the VUGD</t>
  </si>
  <si>
    <t xml:space="preserve">03 - Public order and safety, of which
</t>
  </si>
  <si>
    <t>LV-C[C1]-I[1-3-1-2-i-]</t>
  </si>
  <si>
    <t>Investments in flood risk reduction infrastructure</t>
  </si>
  <si>
    <t>LV-C[C2]-R[2-1-1-r-]</t>
  </si>
  <si>
    <t>Modernisation of national processes and services and digital transformation</t>
  </si>
  <si>
    <t>LV-C[C2]-I[2-1-1-1-i-]</t>
  </si>
  <si>
    <t>Administration modernisation and digital transformation of services, including business environment</t>
  </si>
  <si>
    <t>SAM 1.3.1 of the Operational Programme for Latvia 2021-2027 “Using the benefits of digitalisation for citizens, businesses and governments” (the indicated funding is part of the ERDF)</t>
  </si>
  <si>
    <t>LV-C[C2]-R[2-1-r-]</t>
  </si>
  <si>
    <t>Increasing efficiency and interoperability in the use of national ICT resources</t>
  </si>
  <si>
    <t>LV-C[C2]-I[2-1-2-1-i-]</t>
  </si>
  <si>
    <t>Centralised governance platforms and systems</t>
  </si>
  <si>
    <t>LV-C[C2]-I[2-1-2-2-i-]</t>
  </si>
  <si>
    <t>National Federal Cloud of Latvia</t>
  </si>
  <si>
    <t>LV-C[C2]-R[2-1-3-r-]</t>
  </si>
  <si>
    <t>Development of the national economic data and digital services economy</t>
  </si>
  <si>
    <t>LV-C[C2]-I[2-1-3-1-i-]</t>
  </si>
  <si>
    <t>Data availability, sharing and analysis</t>
  </si>
  <si>
    <t>LV-C[C2]-R[2-2-r-]</t>
  </si>
  <si>
    <t>Creating the full cycle of business digital transformation support with regional coverage</t>
  </si>
  <si>
    <t>LV-C[C2]-I[2-2-1-1-i-]</t>
  </si>
  <si>
    <t>Support for the establishment of Digital Innovation Hubs and Regional Contact Points</t>
  </si>
  <si>
    <t>Measure “Ensuring the operation of European Digital Innovation Centres (EDICs) and supporting enterprises” planned under the Operational Programme for Latvia for 2021-2027 SAM “Use digital advantages for business development” with an indicative amount of EUR 5 million. Funding for the operational programme for Latvia for 2021-2027 will be made available during the demarcation period. No project will receive funding from two sources. The first projects will be funded through the Recovery and Resilience Facility. Once funding from the Recovery and Resilience Facility has been used, implementation of the Operational Programme 2021-2027 for Latvia will start and projects will then be financed from the Operational Programme for Latvia for 2021-2027.</t>
  </si>
  <si>
    <t>LV-C[C2]-I[2-2-1-2-i-]</t>
  </si>
  <si>
    <t>Support for the digitisation of processes in commercial activities</t>
  </si>
  <si>
    <t>LV-C[C2]-I[2-2-1-3-i-]</t>
  </si>
  <si>
    <t>Aid for business introduction of new products and services</t>
  </si>
  <si>
    <t>The planned measure “Grants support for the development of new digital products and services” of the Operational Programme for Latvia for 2021-2027 SAM “Use digital advantages for business development”, with an indicative amount of EUR 21.15 million. Funding for the operational programme for Latvia for 2021-2027 will be made available during the demarcation period. No project will receive funding from two sources. The first projects will be funded through the Recovery and Resilience Facility. Once funding from the Recovery and Resilience Facility has been used, implementation of the Operational Programme 2021-2027 for Latvia will start and projects will then be financed from the Operational Programme for Latvia for 2021-2027.</t>
  </si>
  <si>
    <t>LV-C[C2]-I[2-2-1-4-i-]</t>
  </si>
  <si>
    <t>Financial instruments to facilitate the digital transformation of economic operators</t>
  </si>
  <si>
    <t>LV-C[C2]-I[2-2-1-5-i-]</t>
  </si>
  <si>
    <t>Fostering the digital transformation of media companies</t>
  </si>
  <si>
    <t>LV-C[C2]-R[2-3-1-r-]</t>
  </si>
  <si>
    <t>Development of a sustainable and socially responsible support framework for adult learning</t>
  </si>
  <si>
    <t>LV-C[C2]-I[2-3-1-1-i-]</t>
  </si>
  <si>
    <t>Delivering high-level digital skills</t>
  </si>
  <si>
    <t>09 - Education, of which</t>
  </si>
  <si>
    <t>EFSI 2014-2020: SAM measures 1.2.2.3, 1.1.1.5. Stage 2 studies at the University of Buffalo
EFSI 2021-2027: SAM Action 1.1.2 focusing on skills development to promote smart specialisation, industrial transition and entrepreneurship</t>
  </si>
  <si>
    <t>LV-C[C2]-I[2-3-1-2-i-]</t>
  </si>
  <si>
    <t>Development of digital skills of enterprises</t>
  </si>
  <si>
    <t>Measure “Non-financial support for the development of digital skills for enterprises and their employees” planned under the Operational Programme for Latvia for 2021-2027 SAM “Use digital advantages for business development” with an indicative amount of EUR 13 million. Funding for the operational programme for Latvia for 2021-2027 will be made available during the demarcation period. No project will receive funding from two sources. The first projects will be funded through the Recovery and Resilience Facility. Once funding from the Recovery and Resilience Facility has been used, implementation of the Operational Programme 2021-2027 for Latvia will start and projects will then be financed from the Operational Programme for Latvia for 2021-2027.</t>
  </si>
  <si>
    <t>LV-C[C2]-I[2-3-1-3-i-]</t>
  </si>
  <si>
    <t>Development of a self-accompanied training approach for ICT specialists</t>
  </si>
  <si>
    <t>LV-C[C2]-I[2-3-1-4-i-]</t>
  </si>
  <si>
    <t>Development of the approach to individual learning accounts</t>
  </si>
  <si>
    <t>LV-C[C2]-R[2-3-2-r-]</t>
  </si>
  <si>
    <t>Digital skills for the digital transformation of society and government</t>
  </si>
  <si>
    <t>LV-C[C2]-I[2-3-2-1-i-]</t>
  </si>
  <si>
    <t>Digital skills for citizens, including young people</t>
  </si>
  <si>
    <t>SAM 4.2.4 of the Operational Programme for Latvia 2021-2027 “Promoting lifelong learning, in particular by providing flexible upskilling and reskilling opportunities for all, taking into account digital skills, better anticipating changes and new skills requirements based on labour market needs, facilitating career transitions and promoting professional mobility” (the funding indicated is part of the EFSI). The general objective of ANM Action 2.3.2.1i is to provide digital self-service skills training for citizens, which can be implemented through self-learning or mentoring (on-site or online), as well as to establish common technology creativity guidelines for the development of youth technology and innovation capacity (ensuring their implementation for youth involvement). 
OP 2021-2027 4.3.4. The SAM provides for the provision of a network of digital agents/layers by providing them with annual training to promote the existence of a network of digital agents competent in Latvia, where 2000 unique persons are able to support society in the use of electronic solutions developed by the state (no one left behind). In addition to the training, various communication and outreach activities will be implemented to inform citizens about the possibility of receiving support within the network of digital agents for the use of state-developed electronic solutions.  
Demarcation will be ensured at project level.</t>
  </si>
  <si>
    <t>LV-C[C2]-I[2-3-2-2-i-]</t>
  </si>
  <si>
    <t>Development of state and local government digital transformation skills and capabilities</t>
  </si>
  <si>
    <t>Operational Programme for Latvia for 2021-2027 SAM 4.2.4 “Promoting lifelong learning, in particular by providing flexible upskilling and reskilling opportunities for all, taking into account digital skills, better anticipating changes and new skills requirements based on labour market needs, facilitating career transitions and promoting professional mobility” (the indicated funding is part of the ESF)</t>
  </si>
  <si>
    <t>LV-C[C2]-I[2-3-2-3-i-]</t>
  </si>
  <si>
    <t>Closing the digital divide for socially vulnerable learners and educational institutions</t>
  </si>
  <si>
    <t>LV-C[C2]-R[2-4-r-]</t>
  </si>
  <si>
    <t>Broadband infrastructure development</t>
  </si>
  <si>
    <t>LV-C[C2]-I[2-4-1-1-i-]</t>
  </si>
  <si>
    <t>Construction of the Passive Infrastructure on the Via Baltica Corridor for 5G coverage</t>
  </si>
  <si>
    <t>Operational programmes for Latvia for 2021-2027 SAM 3.1.1</t>
  </si>
  <si>
    <t>LV-C[C2]-I[2-4-1-2-i-]</t>
  </si>
  <si>
    <t>Broadband or very high capacity network “last mile” infrastructure development</t>
  </si>
  <si>
    <t>LV-C[C3]-R[3-1-1-r-]</t>
  </si>
  <si>
    <t>Administrative territorial reform</t>
  </si>
  <si>
    <t>LV-C[C3]-I[3-1-1-1-i-]</t>
  </si>
  <si>
    <t>Improvement of the national network of regional and local roads</t>
  </si>
  <si>
    <t>LV-C[C3]-I[3-1-1-2-i-]</t>
  </si>
  <si>
    <t>Strengthening the capacity of municipalities to improve the efficiency and quality of their operations</t>
  </si>
  <si>
    <t>SAM 5.1.1 of the Operational Programme for Latvia 2021-2027 “Promotion of integrated social, economic and environmental development of local territory and cultural heritage, tourism and security” (the indicated funding is the part of the ERDF planned for capacity measures)</t>
  </si>
  <si>
    <t>LV-C[C3]-I[3-1-1-3-i-]</t>
  </si>
  <si>
    <t>Investments in business public infrastructure for the development of industrial parks and areas in regions</t>
  </si>
  <si>
    <t>SAM 5.1.1 of the Operational Programme for Latvia 2021-2027 “Promotion of integrated social, economic and environmental development of local territory and cultural heritage, tourism and security” (the indicated funding is the part of the ERDF planned for the development of public business infrastructure in urban functional areas)</t>
  </si>
  <si>
    <t>LV-C[C3]-I[3-1-1-4-i-]</t>
  </si>
  <si>
    <t>Establishing a financing fund for the construction of low-rented dwellings</t>
  </si>
  <si>
    <t>10 - Social protection, of which</t>
  </si>
  <si>
    <t>LV-C[C3]-I[3-1-1-5-i-]</t>
  </si>
  <si>
    <t>Development and equipping of educational institutions’ infrastructure</t>
  </si>
  <si>
    <t>SAM 4.2.1 of the Operational Programme for Latvia 2021-2027 “Improving access to inclusive and quality services in education, training and lifelong learning by developing infrastructure, including by strengthening distance learning, online education and training”, the total planned funding for the provision of educational institutions (including vocational education institutions) (including kits of specialised devices for programming, multimedia laboratories, robotics) for the implementation of the improved general education content. Investments of EU funds 2021-27 are not planned to improve the infrastructure of educational institutions.</t>
  </si>
  <si>
    <t>LV-C[C3]-I[3-1-1-6-i-]</t>
  </si>
  <si>
    <t>Purchase of zero-emission vehicles for the performance of municipal functions and services</t>
  </si>
  <si>
    <t>Indicative JTF funding is indicated (Investment measure of the Territorial Just Transition Plan to promote zero-emission mobility in municipalities). Discussions on the JTF plan and transformation paths are still ongoing.</t>
  </si>
  <si>
    <t>LV-C[C3]-R[3-1-2-r-]</t>
  </si>
  <si>
    <t>Access to social and employment services in support of minimum income reform</t>
  </si>
  <si>
    <t>LV-C[C3]-I[3-1-2-1-i-]</t>
  </si>
  <si>
    <t>Measures to promote access to public services and employment for people with disabilities</t>
  </si>
  <si>
    <t>LV-C[C3]-I[3-1-2-2-i-]</t>
  </si>
  <si>
    <t>Development of a forecast tool</t>
  </si>
  <si>
    <t>LV-C[C3]-I[3-1-2-3-i-]</t>
  </si>
  <si>
    <t>Resilience and continuity of the long-term social care service</t>
  </si>
  <si>
    <t>LV-C[C3]-I[3-1-2-4-i-]</t>
  </si>
  <si>
    <t>Synergistic development of social and occupational rehabilitation services for the promotion of the safety of people with functional impairments</t>
  </si>
  <si>
    <t>LV-C[C3]-I[3-1-2-5-i-]</t>
  </si>
  <si>
    <t>Participation in the labour market of unemployed, job-seekers and people at risk of unemployment</t>
  </si>
  <si>
    <t>LV-C[C4]-R[4-1-1-r-]</t>
  </si>
  <si>
    <t>Sustainability and resilience of a human-centred, comprehensive, integrated healthcare system</t>
  </si>
  <si>
    <t>07 - Health, of which</t>
  </si>
  <si>
    <t>Operational Programme for Latvia 2021-2027. Recommendations for epidemiological safety and integrated care, as well as common principles for oncology methodology will be developed within the framework of the ANM, while complementary funding for the development of the quality assurance system (including clinic guidelines, patient safety) is planned from the ESF, thus ensuring complementarity and demarcation.</t>
  </si>
  <si>
    <t>LV-C[C4]-I[4-1-1-1-i-]</t>
  </si>
  <si>
    <t>Support for public health research</t>
  </si>
  <si>
    <t>Operational Programme for Latvia 2021-2027. Research on antimicrobial resistance, causes of non-vaccination and reduction of infectious diseases will be carried out as part of the ANM plan, while the ESF will implement health promotion measures, disease prevention and complementary public health research ensuring complementarity and demarcation.</t>
  </si>
  <si>
    <t>LV-C[C4]-I[4-1-1-2-i-]</t>
  </si>
  <si>
    <t>i-e- Support for strengthening health infrastructure of universities and regional hospitals</t>
  </si>
  <si>
    <t>The operational programme for Latvia for 2021-2027, part of the planned funding will be invested in the development of secondary non-hospital health service infrastructure. In the implementation of ANM and ERDF measures, control of costs will be ensured, including by drawing up Cabinet regulations on specific activities to be supported in accordance with the ANM plan and the operational programme, taking into account the conditions and principles approved in the investment strategy. In addition, experts from the MoU and the sector are involved in the evaluation of all projects, thus ensuring demarcation between the planned investments in the projects. Within the framework of the ARM and ERDF projects, a working group set up by the MoU will assess the compliance of technologies with the normative and planning framework. Taking into account the investment needs of medical establishments, funding from the ANM Plan and ERDF will ensure additionality of investments and will ensure demarcation of investments according to implementation documents.</t>
  </si>
  <si>
    <t>LV-C[C4]-I[4-1-1-3-i-]</t>
  </si>
  <si>
    <t>Support for strengthening health infrastructure of secondary outpatient providers</t>
  </si>
  <si>
    <t>Operational Programme for Latvia 2021-2027. As part of the ANM plan, the infrastructure necessary for the provision of secondary outpatient health services will be developed, in line with the recommendations for integrated care and epidemiological safety developed in the framework of the ANM plan, as well as improving access to the environment, while specific measures will be taken under the ERDF to improve chronic care in line with the investment strategy, thus ensuring complementarity and demarcation.</t>
  </si>
  <si>
    <t>LV-C[C4]-R[4-2-1-r-]</t>
  </si>
  <si>
    <t>Human resources and upskilling</t>
  </si>
  <si>
    <t>LV-C[C4]-I[4-2-1-1-i-]</t>
  </si>
  <si>
    <t>Support for the implementation of the human resources development system</t>
  </si>
  <si>
    <t>LV-C[C4]-R[4-3-1-r-]</t>
  </si>
  <si>
    <t>Sustainability of health care, strengthening governance, efficient use of health resources, increase of the total public budget in the health sector</t>
  </si>
  <si>
    <t>LV-C[C4]-I[4-3-1-1-i-]</t>
  </si>
  <si>
    <t>Support for assessing and improving the quality and accessibility of non-hospital secondary healthcare</t>
  </si>
  <si>
    <t>The results of the study will be used for the implementation of OP measures for the development of SAVA service infrastructure referred to in cell O52 (at 4.1.1.3.i. top-up EU funds)</t>
  </si>
  <si>
    <t>LV-C[C5]-R[5-1-r-]</t>
  </si>
  <si>
    <t>Innovation management and private P &amp; D &amp; A investment motivation</t>
  </si>
  <si>
    <t>LV-C[C5]-I[5-1-1-1-i-]</t>
  </si>
  <si>
    <t>Development and continuous operation of a fully-fledged innovation system governance model</t>
  </si>
  <si>
    <t>ERDF 2021-2027
1.2.1. SAM “Strengthening Research and Innovation Capacity and Advanced Technologies for Enterprises”</t>
  </si>
  <si>
    <t>LV-C[C5]-I[5-1-1-2-i-]</t>
  </si>
  <si>
    <t>Instrument to support the development of innovation clusters</t>
  </si>
  <si>
    <t>LV-C[C5]-R[5-2-1-r-]</t>
  </si>
  <si>
    <t>Reform of Higher Education and Scientific Excellence and Governance</t>
  </si>
  <si>
    <t>LV-C[C5]-I[5-2-1-1-i-]</t>
  </si>
  <si>
    <t>Research, development and consolidation grants</t>
  </si>
  <si>
    <t>Investments from EU funds 2021-27 also include previously unfunded activities for the implementation of reforms, as well as in some cases increase the volume of operations. EU funds investments will continue to support doctoral and post-doctoral grants supported under the ANM Plan, as well as initiatives to improve digitalisation, technological development, research and education infrastructure. In addition to the following reform components, EU funds support is planned: the introduction of the new academic career model and the introduction of cyclical institutional accreditation, which in turn is not planned within the framework of ANM investments. In contrast to previous investments, it is planned to invest more in the renewal and strengthening of research human resources in the new programming period, which is also one of the priorities of the S &amp; DI 2027, as well as an overall increase in investment in P &amp; &amp;A in order to achieve the national target of increasing P &amp; D expenditure to 1.5 % of GDP. 
EFSI 2014-2020: SAM 8.2.1, 8.2.2 Round 3, 8.2.3, SAM Measure 1.1.1.3.
EFSI 2021-2027: SAM 1.1.1 (Doctoral granti ⁇ Student Innovation Granti ⁇ Post-doctoral research, including attracting excellent foreign academic and scientific personnel ⁇ RIS3 Centres of Excellence), SAM 4.2.2/SAM 4.2.1. (Modernisation and digitalisation of studies ⁇ Academic Career Systems ⁇ Cyclic institutional accreditation).</t>
  </si>
  <si>
    <t>LV-C[C6]-R[6-1-1-r-]</t>
  </si>
  <si>
    <t>Strengthening analytics and developing data management in the field of tax administration and customs</t>
  </si>
  <si>
    <t>LV-C[C6]-I[6-1-1-1-i-]</t>
  </si>
  <si>
    <t>Modernisation of existing analytical solutions</t>
  </si>
  <si>
    <t>LV-C[C6]-I[6-1-1-2-i-]</t>
  </si>
  <si>
    <t>Development of new analytical systems</t>
  </si>
  <si>
    <t>LV-C[C6]-I[6-1-1-3-i-]</t>
  </si>
  <si>
    <t>Personnel training to work with an analytical platform and consultancy</t>
  </si>
  <si>
    <t>LV-C[C6]-R[6-1-2-r-]</t>
  </si>
  <si>
    <t>R- Distance and centralised analysis of scanned images at Customs Control Points</t>
  </si>
  <si>
    <t>LV-C[C6]-I[6-1-2-1-i-]</t>
  </si>
  <si>
    <t>Linking railway x-ray equipment to Baxe and use of artificial intelligence for rail freight scanning image analysis</t>
  </si>
  <si>
    <t>LV-C[C6]-I[6-1-2-2-i-]</t>
  </si>
  <si>
    <t>Capacity building of the Customs Laboratory</t>
  </si>
  <si>
    <t>LV-C[C6]-I[6-1-2-3-i-]</t>
  </si>
  <si>
    <t>LV-C[C6]-I[6-1-2-4-i-]</t>
  </si>
  <si>
    <t>Creation of infrastructure for the performance of control services in Kundziņsala</t>
  </si>
  <si>
    <t>LV-C[C6]-R[6-2-1-r-]</t>
  </si>
  <si>
    <t>Modernisation of the process of identifying money laundering, investigating economic crimes and judicial proceedings</t>
  </si>
  <si>
    <t>LV-C[C6]-I[6-2-1-1-i-]</t>
  </si>
  <si>
    <t>Establishment of AML Innovation Centre to improve the identification of money laundering</t>
  </si>
  <si>
    <t>LV-C[C6]-I[6-2-1-2-i-]</t>
  </si>
  <si>
    <t>Strengthening the capacity to investigate economic crime</t>
  </si>
  <si>
    <t>Internal security Fund</t>
  </si>
  <si>
    <t>LV-C[C6]-I[6-2-1-3-i-]</t>
  </si>
  <si>
    <t>Establishment of a single training centre for the development of the qualifications of judges, court staff, prosecutors, assistant prosecutors and specialised investigators (interdisciplinary matters)</t>
  </si>
  <si>
    <t>LV-C[C6]-R[6-3-1-r-]</t>
  </si>
  <si>
    <t>Modernisation of public administration</t>
  </si>
  <si>
    <t>LV-C[C6]-I[6-3-1-1-i-]</t>
  </si>
  <si>
    <t>Open, transparent, fair and accountable public administration</t>
  </si>
  <si>
    <t>LV-C[C6]-I[6-3-1-2-i-]</t>
  </si>
  <si>
    <t>Professionalisation of public administration and administrative and capacity building</t>
  </si>
  <si>
    <t>LV-C[C6]-I[6-3-1-3-i-]</t>
  </si>
  <si>
    <t>Development of the innovation ecosystem of public administration</t>
  </si>
  <si>
    <t>Operational programmes for Latvia for 2021-2027 SAM 1.3.1 “Using the benefits of digitalisation for citizens, businesses and governments”</t>
  </si>
  <si>
    <t>LV-C[C6]-I[6-3-1-4-i-]</t>
  </si>
  <si>
    <t>Growth of non-governmental organisations to strengthen social security representation and monitor public interests</t>
  </si>
  <si>
    <t>Operational programmes for Latvia 2021-2027 on 4.3.4
SAM “Promoting active inclusion to promote equal opportunities and active participation and improve employment”</t>
  </si>
  <si>
    <t>LV-C[C6]-R[6-4-1-r-]</t>
  </si>
  <si>
    <t>Creation of a register of public procurement contracts</t>
  </si>
  <si>
    <t>LV-C[C6]-R[6-4-2-r-]</t>
  </si>
  <si>
    <t>Improvement of the Competition Environment</t>
  </si>
  <si>
    <t>LV-C[C6]-R[6-4-3-r-]</t>
  </si>
  <si>
    <t>Development and implementation of a professionalisation strategy</t>
  </si>
  <si>
    <t>LV-C[C6]-R[6-4-4-r-]</t>
  </si>
  <si>
    <t>IUB IT and analytical capacity building</t>
  </si>
  <si>
    <r>
      <rPr>
        <b/>
        <sz val="12"/>
        <color rgb="FF000000"/>
        <rFont val="Calibri"/>
        <family val="2"/>
        <charset val="186"/>
      </rPr>
      <t xml:space="preserve">README
</t>
    </r>
    <r>
      <rPr>
        <sz val="11"/>
        <color rgb="FF000000"/>
        <rFont val="Calibri"/>
        <family val="2"/>
        <charset val="186"/>
      </rPr>
      <t>This Excel file is provided in the context of an update or revision of a recovery and resilience pla</t>
    </r>
    <r>
      <rPr>
        <sz val="11"/>
        <rFont val="Calibri"/>
        <family val="2"/>
      </rPr>
      <t xml:space="preserve">n for the submission of structured data. It should include the modifications proposed to the milestones and targets as compared to the Council Implementing Decision.
</t>
    </r>
    <r>
      <rPr>
        <b/>
        <sz val="11"/>
        <color rgb="FF000000"/>
        <rFont val="Calibri"/>
        <family val="2"/>
        <charset val="186"/>
      </rPr>
      <t xml:space="preserve">Please only include information related to NEW, REMOVED or MODIFIED </t>
    </r>
    <r>
      <rPr>
        <b/>
        <sz val="11"/>
        <rFont val="Calibri"/>
        <family val="2"/>
      </rPr>
      <t xml:space="preserve">milestones and targets. 
</t>
    </r>
    <r>
      <rPr>
        <sz val="11"/>
        <color rgb="FF000000"/>
        <rFont val="Calibri"/>
        <family val="2"/>
        <charset val="186"/>
      </rPr>
      <t xml:space="preserve">For unchanged milestones and targets, please select "U" in column A. No further input is needed. A milestone or target is only considered to remain unchanged if </t>
    </r>
    <r>
      <rPr>
        <u/>
        <sz val="11"/>
        <color rgb="FF000000"/>
        <rFont val="Calibri"/>
        <family val="2"/>
      </rPr>
      <t>no</t>
    </r>
    <r>
      <rPr>
        <sz val="11"/>
        <color rgb="FF000000"/>
        <rFont val="Calibri"/>
        <family val="2"/>
        <charset val="186"/>
      </rPr>
      <t xml:space="preserve"> information or element is proposed to be modified.
For </t>
    </r>
    <r>
      <rPr>
        <u/>
        <sz val="11"/>
        <color rgb="FF000000"/>
        <rFont val="Calibri"/>
        <family val="2"/>
        <charset val="186"/>
      </rPr>
      <t>new milestones and targets</t>
    </r>
    <r>
      <rPr>
        <sz val="11"/>
        <color rgb="FF000000"/>
        <rFont val="Calibri"/>
        <family val="2"/>
        <charset val="186"/>
      </rPr>
      <t>, please fill a columns with the exception of columns B and F (a milestone/target reference will be assigned at a later stage). 
Please do not modify or add any information in columns where a drop-down menu is available.</t>
    </r>
  </si>
  <si>
    <r>
      <t xml:space="preserve">Please leave empty cells where there is no change as compared to the Council Implementing Decision. 
For </t>
    </r>
    <r>
      <rPr>
        <u/>
        <sz val="11"/>
        <color theme="1"/>
        <rFont val="Calibri"/>
        <family val="2"/>
        <scheme val="minor"/>
      </rPr>
      <t>milestones</t>
    </r>
    <r>
      <rPr>
        <sz val="11"/>
        <color theme="1"/>
        <rFont val="Calibri"/>
        <family val="2"/>
        <scheme val="minor"/>
      </rPr>
      <t xml:space="preserve"> (for modified and new measures), please fill in this column.</t>
    </r>
  </si>
  <si>
    <r>
      <t>This column contains information as available in FENIX, based on the CID. Please do not make an</t>
    </r>
    <r>
      <rPr>
        <sz val="11"/>
        <rFont val="Calibri"/>
        <family val="2"/>
        <scheme val="minor"/>
      </rPr>
      <t>y changes</t>
    </r>
    <r>
      <rPr>
        <sz val="11"/>
        <color theme="1"/>
        <rFont val="Calibri"/>
        <family val="2"/>
        <scheme val="minor"/>
      </rPr>
      <t xml:space="preserve">. </t>
    </r>
  </si>
  <si>
    <r>
      <t xml:space="preserve">Please leave empty cells where there is no change as compared to the Council Implementing Decision.
For </t>
    </r>
    <r>
      <rPr>
        <u/>
        <sz val="11"/>
        <color theme="1"/>
        <rFont val="Calibri"/>
        <family val="2"/>
        <scheme val="minor"/>
      </rPr>
      <t>targets</t>
    </r>
    <r>
      <rPr>
        <sz val="11"/>
        <color theme="1"/>
        <rFont val="Calibri"/>
        <family val="2"/>
        <scheme val="minor"/>
      </rPr>
      <t xml:space="preserve"> (for modified and new measures), please fill in this column.</t>
    </r>
  </si>
  <si>
    <r>
      <t>This column contains information as available in FENIX, based on the CID. Pleas</t>
    </r>
    <r>
      <rPr>
        <sz val="11"/>
        <rFont val="Calibri"/>
        <family val="2"/>
        <scheme val="minor"/>
      </rPr>
      <t>e do not make any changes</t>
    </r>
    <r>
      <rPr>
        <sz val="11"/>
        <color theme="1"/>
        <rFont val="Calibri"/>
        <family val="2"/>
        <scheme val="minor"/>
      </rPr>
      <t xml:space="preserve">. </t>
    </r>
  </si>
  <si>
    <r>
      <t>Please leave empty cells where there is no change as compared to the Council Implementing Decision. 
For</t>
    </r>
    <r>
      <rPr>
        <u/>
        <sz val="11"/>
        <color theme="1"/>
        <rFont val="Calibri"/>
        <family val="2"/>
        <scheme val="minor"/>
      </rPr>
      <t xml:space="preserve"> targets</t>
    </r>
    <r>
      <rPr>
        <sz val="11"/>
        <color theme="1"/>
        <rFont val="Calibri"/>
        <family val="2"/>
        <scheme val="minor"/>
      </rPr>
      <t xml:space="preserve"> (for modified and new measures), please fill in this column.</t>
    </r>
  </si>
  <si>
    <r>
      <t>This column contains information as available in FENIX, based on the CID. Please do not make a</t>
    </r>
    <r>
      <rPr>
        <sz val="11"/>
        <rFont val="Calibri"/>
        <family val="2"/>
        <scheme val="minor"/>
      </rPr>
      <t>ny changes</t>
    </r>
    <r>
      <rPr>
        <sz val="11"/>
        <color theme="1"/>
        <rFont val="Calibri"/>
        <family val="2"/>
        <scheme val="minor"/>
      </rPr>
      <t xml:space="preserve">. </t>
    </r>
  </si>
  <si>
    <r>
      <t xml:space="preserve">Please leave empty cells where there is no change as compared to the Council Implementing Decision.
Please fill in this column for </t>
    </r>
    <r>
      <rPr>
        <u/>
        <sz val="11"/>
        <color theme="1"/>
        <rFont val="Calibri"/>
        <family val="2"/>
        <scheme val="minor"/>
      </rPr>
      <t>both</t>
    </r>
    <r>
      <rPr>
        <sz val="11"/>
        <color theme="1"/>
        <rFont val="Calibri"/>
        <family val="2"/>
        <scheme val="minor"/>
      </rPr>
      <t xml:space="preserve"> milestones and targets for modified and new measures.</t>
    </r>
  </si>
  <si>
    <r>
      <t>This column contains information as available in FENIX, based on the CID. Plea</t>
    </r>
    <r>
      <rPr>
        <sz val="11"/>
        <rFont val="Calibri"/>
        <family val="2"/>
        <scheme val="minor"/>
      </rPr>
      <t>se do not make any changes</t>
    </r>
    <r>
      <rPr>
        <sz val="11"/>
        <color theme="1"/>
        <rFont val="Calibri"/>
        <family val="2"/>
        <scheme val="minor"/>
      </rPr>
      <t xml:space="preserve">. </t>
    </r>
  </si>
  <si>
    <t xml:space="preserve">Please select whether you propose to modify, remove or leave unchanged the milestones and targets included in your RRP, or to add a new milestone or target. </t>
  </si>
  <si>
    <r>
      <t xml:space="preserve">These columns (related measure reference, related measure name, measure type, milestone or target, milestone/target reference, milestone/target name) contain information as available in FENIX, based on the Council Implementing Decision (CID).
</t>
    </r>
    <r>
      <rPr>
        <b/>
        <sz val="11"/>
        <color theme="1"/>
        <rFont val="Calibri"/>
        <family val="2"/>
        <scheme val="minor"/>
      </rPr>
      <t>Please do not make any changes to the information in these column</t>
    </r>
    <r>
      <rPr>
        <b/>
        <sz val="11"/>
        <rFont val="Calibri"/>
        <family val="2"/>
        <scheme val="minor"/>
      </rPr>
      <t>s (except for new milestones or targets)</t>
    </r>
    <r>
      <rPr>
        <b/>
        <sz val="11"/>
        <color theme="1"/>
        <rFont val="Calibri"/>
        <family val="2"/>
        <scheme val="minor"/>
      </rPr>
      <t xml:space="preserve">. </t>
    </r>
  </si>
  <si>
    <t>Related Measure Reference</t>
  </si>
  <si>
    <t>Related Measure Name</t>
  </si>
  <si>
    <t>Milestone or Target</t>
  </si>
  <si>
    <t>Milestone/Target Reference</t>
  </si>
  <si>
    <t>Milestone/Target Name</t>
  </si>
  <si>
    <t xml:space="preserve">Milestone/Target Description </t>
  </si>
  <si>
    <t>Qualitative Indicator</t>
  </si>
  <si>
    <t>Qualitative Indicator (revised)</t>
  </si>
  <si>
    <t>Unit of measure (revised)</t>
  </si>
  <si>
    <t>Baseline</t>
  </si>
  <si>
    <t>Baseline (revised)</t>
  </si>
  <si>
    <t>Goal</t>
  </si>
  <si>
    <t>Goal (revised)</t>
  </si>
  <si>
    <t>Completion Quarter</t>
  </si>
  <si>
    <t>Completion Quarter (revised)</t>
  </si>
  <si>
    <t>Completion Year</t>
  </si>
  <si>
    <t>Completion Year (revised)</t>
  </si>
  <si>
    <t>LV-C[C3]-R[3-1-2-r-]-M[110]</t>
  </si>
  <si>
    <t>Adoption  of the strategic framework for further development of the minimum income support system</t>
  </si>
  <si>
    <t>A strategic framework for further development of the minimum income support system has been developed and approved by the Cabinet of Ministers, which shall include at least: 
 — Plan for improvement of the minimum income support system for 2022-2024, with a view to strengthening the methodology for calculating the minimum income; 
 — Social Protection and Labour Market Guidelines 2021. —2027 to promote the social inclusion of the population, reduce income inequalities and poverty, develop accessible and tailored social services and promote a high level of employment in a quality work environment; 
 — Social Services Development Plan 2021. —2023, aimed at improving the provision of community-based services; 
   — The Plan for the Promotion of Equal Opportunities for Persons with Disabilities 2021-2023, which aims to develop an integrated support system that meets the needs of persons with disabilities</t>
  </si>
  <si>
    <t>The strategic framework for further development of the minimum income support system has been approved by the Cabinet of Ministers</t>
  </si>
  <si>
    <t>N/A</t>
  </si>
  <si>
    <t>LV-C[C3]-R[3-1-2-r-]-M[111]</t>
  </si>
  <si>
    <t>Entry into force of legislative amendments to improve the minimum income support system</t>
  </si>
  <si>
    <t>Entry into force of legislative amendments to improve the minimum income support system, which shall include: 
   — a floor of the minimum income threshold of not less than 20% of the median income; 
   — the procedure for revising the minimum income thresholds, which is to take place on an annual basis (from 2023), on the basis of changes in the median income and ensuring that the minimum income thresholds are not changed in the event of a decrease in the median income.</t>
  </si>
  <si>
    <t>Entry into force of legislative amendments  to improve the minimum income support system</t>
  </si>
  <si>
    <t>LV-C[C2]-I[2-1-1-1-i-]-T[30]</t>
  </si>
  <si>
    <t>0.0</t>
  </si>
  <si>
    <t>LV-C[C2]-I[2-1-1-1-i-]-T[29]</t>
  </si>
  <si>
    <t>Descriptions of ICT solutions development activities developed and harmonised</t>
  </si>
  <si>
    <t>LV-C[C3]-R[3-1-1-r-]-M[84]</t>
  </si>
  <si>
    <t>Entry into force of a new “Municipality Law”</t>
  </si>
  <si>
    <t>Entry into force of the “Municipality Law” which shall review the functions and tasks of local governments, to align them with the  outcome of the administrative territorial reform (replacing the Law on Local Government of 19.05.1994). It shall ensure improved governance after the administrative territorial reform of the municipalities, promoting democratisation, and a clearer separation of the decision-making power from the executive, establishing a clear division of competences and functions, reducing the concentration of powers and increasing the participation of the local community on a regular basis.</t>
  </si>
  <si>
    <t>Entry into force of the new “Municipality Law”</t>
  </si>
  <si>
    <t>LV-C[C2]-I[2-2-1-3-i-]-T[47]</t>
  </si>
  <si>
    <t>Number of projects supported</t>
  </si>
  <si>
    <t>Supported economic operators/projects</t>
  </si>
  <si>
    <t>LV-C[C2]-I[2-2-1-3-i-]-T[48]</t>
  </si>
  <si>
    <t>LV-C[C2]-I[2-2-1-3-i-]-T[49]</t>
  </si>
  <si>
    <t>Private finance attracted</t>
  </si>
  <si>
    <t>Attracted private financing from enterprises for introduction of new products and services</t>
  </si>
  <si>
    <t>EUR</t>
  </si>
  <si>
    <t>LV-C[C2]-R[2-4-r-]-M[81]</t>
  </si>
  <si>
    <t>Adoption of a common model for the development of the last mile</t>
  </si>
  <si>
    <t>1. On the basis of the studies carried out, the Ministry of Transport shall draw up a development plan for the electronic communications sector, which shall include a draft model. 
2. The outcome of the public consultation shall lead to a final decision on the model, which shall be adopted and implemented.</t>
  </si>
  <si>
    <t>LV-C[C2]-R[2-4-r-]-M[80]</t>
  </si>
  <si>
    <t>Adoption of technical requirement for connected and automated driving</t>
  </si>
  <si>
    <t>1. The SJSC “Latvian State Radio and Television Centre” identifies the common technical requirements for electronic communications operators to allow for connected and automated driving.  This shall take into account the needs of operators in cooperation with representatives of Estonia, Lithuania and Poland to facilitate the development of a connected and automated driving corridor along the Via Baltica track Following that common technical requirements are adopted by the procurement committee.</t>
  </si>
  <si>
    <t>Adoption of common technical requirements</t>
  </si>
  <si>
    <t>LV-C[C2]-I[2-4-1-2-i-]-T[83]</t>
  </si>
  <si>
    <t>Number of households, businesses, schools, hospitals and other public buildings which have access to the   broadband connections to a very high capacity network</t>
  </si>
  <si>
    <t>The indicator is defined as the number of households, businesses a schools, hospitals and other public buildings which have access to the broadband connections to a very high capacity network as certified by a contract with an electronic communications merchant for subscription to a service speed of at least 100 Mbps (very high capacity broadband network (VHCN)) and have access to such a service, i.e. the possibility to conclude a contract with an electronic communications merchant and start receiving the service within an indicative month of the service application.</t>
  </si>
  <si>
    <t>LV-C[C6]-I[6-1-2-2-i-]-M[179]</t>
  </si>
  <si>
    <t>Purchased and installed spectrophotometer for use in Airport customs control point</t>
  </si>
  <si>
    <t>A spectrophotometer is set up and in use at the airport customs control point.</t>
  </si>
  <si>
    <t>Deed of acceptance signed</t>
  </si>
  <si>
    <t>LV-C[C6]-I[6-1-2-2-i-]-M[178]</t>
  </si>
  <si>
    <t>Purchased and installed spectrophotometer for use in the Customs Laboratory</t>
  </si>
  <si>
    <t>A spectrophotometer is set up and in use at the Customs Laboratory.</t>
  </si>
  <si>
    <t>LV-C[C2]-I[2-1-2-1-i-]-T[33]</t>
  </si>
  <si>
    <t>Adoption of harmonised descriptions of the development activities of centralised ICT solutions</t>
  </si>
  <si>
    <t>LV-C[C2]-I[2-1-2-1-i-]-T[32]</t>
  </si>
  <si>
    <t>Approval of coordinated plans for the creation, transformation or deployment of centralised functions or services</t>
  </si>
  <si>
    <t>Before the start of the activity, to develop ICT solutions, the responsible institution shall prepare and coordinate approval of the centralised ICT function or service development plan (including with regard to the financing of services)</t>
  </si>
  <si>
    <t>LV-C[C2]-I[2-1-2-1-i-]-T[34]</t>
  </si>
  <si>
    <t>Number of centralised ICT platforms and systems set up and in operation</t>
  </si>
  <si>
    <t>LV-C[C2]-I[2-3-2-3-i-]-M[77]</t>
  </si>
  <si>
    <t>Entry into force of a regulatory framework laying down procedures for the organisation and implementation of remote learning</t>
  </si>
  <si>
    <t>Entry into force of regulations of the Cabinet of Ministers laying down criteria and conditions for the organisation and conduct of remote learning to ensure that remote learning is organised and implemented in all Latvian educational institutions and levels of education (except at pre-school level). 
The educational establishment shall  include in its internal rules a framework for the organisation and implementation of remote learning, including:
 1. the procedure by which the educational establishment shall identify whether technical means are available to learners for the provision of remote learning, as well as the procedures for providing these technical means if they are not available to learners;
 2. the procedure for recording students’ participation in remote learning and the performance of the tasks assigned;
 3. in cases where the participation of the learner in remote learning is not possible or is hampered for technical reasons;
 4. the procedures for ensuring compliance with safety requirements during remote learning and the procedures for communication with the legal representatives of the learner in the event of safety or health risks;
 5. The procedure by which learners make use of educational institution resources and infrastructure (premises, libraries, etc.) as part of remote learning.</t>
  </si>
  <si>
    <t>LV-C[C2]-I[2-3-2-3-i-]-T[79]</t>
  </si>
  <si>
    <t>Number of ICT equipment units available for learning from the “computer library”, which improves learning efficiency and reduces inequalities. The “computer library” of schools provides an opportunity for pupils and teachers who need computer to learn and teach it to “borrow” for the duration of their studies, while working on a sustainable system that shall ensure access to technology for every pupil and teachers across Latvia.</t>
  </si>
  <si>
    <t>LV-C[C2]-I[2-3-2-3-i-]-T[78]</t>
  </si>
  <si>
    <t>Number of      ICT equipment units for the target group (learners    )</t>
  </si>
  <si>
    <t>Number of ICT equipment units available for learning from the “computer library”, which improves learning efficiency and reduces inequalities. The “Computer Library” of schools provides an opportunity for pupils and teachers who need computer to learn and teach it to “borrow” for the duration of their studies, while working on a sustainable system that shall ensure access to technology for every pupil and teachers across Latvia.</t>
  </si>
  <si>
    <t>LV-C[C1]-I[1-1-1-1-i-]-T[3]</t>
  </si>
  <si>
    <t>Length of electric rail lines created and existing railway upgraded  for passenger transport</t>
  </si>
  <si>
    <t>Km</t>
  </si>
  <si>
    <t>LV-C[C1]-I[1-1-1-1-i-]-T[4]</t>
  </si>
  <si>
    <t>LV-C[C1]-I[1-1-1-3-i-]-T[6]</t>
  </si>
  <si>
    <t>Length of newly built or renovated cycle infrastructure in the city of Riga and Pieriga (part of Riga Metropolitan Area)</t>
  </si>
  <si>
    <t>Entry into operation of newly built or renovated cycle infrastructure.</t>
  </si>
  <si>
    <t>LV-C[C2]-I[2-4-1-1-i-]-T[82]</t>
  </si>
  <si>
    <t>Availability of optical networks on the Via Baltica track</t>
  </si>
  <si>
    <t>The indicator shall be measured as a percentage of the overall length of the Via Baltica track. The data shall be derived from the works completed in the project, i.e. the overall length of the installed optical network.</t>
  </si>
  <si>
    <t>%</t>
  </si>
  <si>
    <t>Digital maturity test system in place</t>
  </si>
  <si>
    <t>Regional business support centres provide new digital transformation support functions</t>
  </si>
  <si>
    <t>The regional business support centres shall have started providing the following new digital transformation support functions:
1. Digital maturity tests in regions; 
2. Access to testing and piloting;
3.  Mentoring and digital skills training.</t>
  </si>
  <si>
    <t>Regional business support centres provide digital transformation support functions</t>
  </si>
  <si>
    <t>The European Digital Innovation Hub (EDIH) has been established</t>
  </si>
  <si>
    <t>The European Digital Innovation Hub (EDIH) has been established.</t>
  </si>
  <si>
    <t>LV-C[C6]-R[6-4-1-r-]-M[208]</t>
  </si>
  <si>
    <t>A register of public procurement contracts made available.</t>
  </si>
  <si>
    <t>Amendments to the legislation governing public procurement have entered into force, providing for a register of contracts containing structured information on procurement contracts concluded and their actual performance (including actual costs and deadlines or the reason for termination).
A technical solution for the register of public procurement contracts has been developed and made available online.</t>
  </si>
  <si>
    <t>Amendments to public procurement legislation and technical solution developed and available for production</t>
  </si>
  <si>
    <t>LV-C[C6]-I[6-1-2-4-i-]-M[183]</t>
  </si>
  <si>
    <t>Certificate of works completion received and an act of reception signed</t>
  </si>
  <si>
    <t>LV-C[C6]-I[6-1-2-4-i-]-M[182]</t>
  </si>
  <si>
    <t>Building permit received</t>
  </si>
  <si>
    <t>Notification of the permit approval decision</t>
  </si>
  <si>
    <t>LV-C[C6]-I[6-1-2-4-i-]-M[185]</t>
  </si>
  <si>
    <t>Cargo control x-ray equipment installed</t>
  </si>
  <si>
    <t>Deed of delivery</t>
  </si>
  <si>
    <t>LV-C[C6]-I[6-1-2-4-i-]-M[181]</t>
  </si>
  <si>
    <t>Joint design – construction contract signed</t>
  </si>
  <si>
    <t>A contract for the design and construction of infrastructure for the control services at Kundzinsala has been signed following a tender procedure.</t>
  </si>
  <si>
    <t>Construction and design contract signed</t>
  </si>
  <si>
    <t>LV-C[C6]-I[6-1-2-4-i-]-M[184]</t>
  </si>
  <si>
    <t>Procurement and conclusion of a contract for the supply and installation of X-ray cargo control equipment</t>
  </si>
  <si>
    <t>A contract for the supply and installation of X-ray cargo control equipment has been signed following a tender procedure.</t>
  </si>
  <si>
    <t>Contract signed</t>
  </si>
  <si>
    <t>LV-C[C2]-I[2-1-3-1-i-]-T[39]</t>
  </si>
  <si>
    <t>LV-C[C2]-I[2-3-1-1-i-]-T[62]</t>
  </si>
  <si>
    <t>Number of professionals (business, academic and public sector) and students with advanced digital skills in quantum technologies, HPC and language technologies</t>
  </si>
  <si>
    <t>Number of business specialists, academic and research professionals as well as public sector professionals, higher education students and other stakeholders who have received support for attending advanced digital skills training modules in quantum technologies, HPC and language technologies.
 It is planned that approximately 20 study modules shall  be developed  for inclusion in bachelor’s, master’s, doctoral programmes in all thematic groups of education, as well as adult education programmes for professionals employed in enterprises and other stakeholders with an appropriate knowledge base. The content of the study modules shall consist of the knowledge accumulated so far in the fields of HPC, quantum technologies and language technologies, as well as the results of research carried out under the ANM.</t>
  </si>
  <si>
    <t>LV-C[C5]-I[5-1-1-1-i-]-M[156]</t>
  </si>
  <si>
    <t>Publishing of a monitoring report providing information on each RIS3 area, the operation of the innovation management model and long-term financing.</t>
  </si>
  <si>
    <t>Published analytical monitoring report approved by the Strategic Steering Boards of the RIS3 specialisation areas.</t>
  </si>
  <si>
    <t>LV-C[C5]-I[5-1-1-1-i-]-T[155]</t>
  </si>
  <si>
    <t>Mobilising the human resources needed</t>
  </si>
  <si>
    <t>LV-C[C3]-I[3-1-1-5-i-]-M[105]</t>
  </si>
  <si>
    <t>Adoption of decisions by local councils on the reorganisation of at least 20 general secondary education institutions</t>
  </si>
  <si>
    <t>Reorganisation decisions (mergers, change of education level) of at least 20 general secondary education institutions adopted by local governments.</t>
  </si>
  <si>
    <t>Adoption of decisions by local councils</t>
  </si>
  <si>
    <t>LV-C[C3]-I[3-1-1-5-i-]-M[104]</t>
  </si>
  <si>
    <t>Definition of qualitative and quantitative criteria adopted</t>
  </si>
  <si>
    <t>Entry into force of a legal framework adopted by the government promoting the provision of high-quality education by promoting a comprehensive offer of educational programmes at regional level, as well as by creating a network of general secondary education institutions in line with the demographic situation. The legal framework shall establish minimum quantitative and qualitative criteria (such as minimum number of learners, availability of infrastructure, etc.) for general secondary education institutions.</t>
  </si>
  <si>
    <t>The legal framework has entered into force</t>
  </si>
  <si>
    <t>LV-C[C3]-I[3-1-1-5-i-]-T[106]</t>
  </si>
  <si>
    <t>Developing and equipping educational institutions’ infrastructure</t>
  </si>
  <si>
    <t>n/a</t>
  </si>
  <si>
    <t>LV-C[C6]-R[6-4-3-r-]-M[210]</t>
  </si>
  <si>
    <t>Adoption of a strategy for the professionalization of procurers</t>
  </si>
  <si>
    <t>Adoption of a professionalisation strategy that includes specific directions of action for the competence of procurers and for conducting centralised procurements</t>
  </si>
  <si>
    <t>A strategy has been adopted.</t>
  </si>
  <si>
    <t>LV-C[C6]-R[6-4-3-r-]-M[211]</t>
  </si>
  <si>
    <t>Amendments to the relevant legal acts, regulation and internal procedures</t>
  </si>
  <si>
    <t>The adoption of the following has been completed: 
(1) Standardised qualification requirements by sector (information and communication technologies, construction, road transport, mobile and fixed communication services), (2) Standardised acceptance-transfer documents in works procurements, (3) public access to methodological materials, (4) a single training programme to ensure that procurers’ competence has been developed and implemented, (5) increased requirements for procurement commission competence in procurements reaching a certain threshold of contract prices, e.g. certification to the Chair of the Procurement Commission, (6) pre-verification of procurements ensure that the procurement commission advertises the appropriate quality of tenders.</t>
  </si>
  <si>
    <t>Entry into force of amendments to relevant legal acts, regulations or internal procedures</t>
  </si>
  <si>
    <t>LV-C[C6]-R[6-4-3-r-]-M[212]</t>
  </si>
  <si>
    <t>Entry into force of legal acts implementing centralization of procurement</t>
  </si>
  <si>
    <t>The entry into force of a decision by the Cabinet of Ministers on the execution of centralised procurements in certain areas that shall be identified in a preceding feasibility study.</t>
  </si>
  <si>
    <t>Entry into force of relevant legal acts</t>
  </si>
  <si>
    <t>LV-C[C3]-I[3-1-2-2-i-]-M[119]</t>
  </si>
  <si>
    <t>LV-C[C3]-I[3-1-2-2-i-]-M[118]</t>
  </si>
  <si>
    <t>LV-C[C3]-I[3-1-2-2-i-]-M[120]</t>
  </si>
  <si>
    <t>Development of a forecasting tool</t>
  </si>
  <si>
    <t>Forecasting tool developed for the long-term projections of the social security system</t>
  </si>
  <si>
    <t>LV-C[C2]-I[2-3-1-3-i-]-T[65]</t>
  </si>
  <si>
    <t>LV-C[C2]-R[2-3-1-r-]-M[57]</t>
  </si>
  <si>
    <t>Cabinet Regulation entered into force</t>
  </si>
  <si>
    <t>LV-C[C2]-R[2-3-1-r-]-M[55]</t>
  </si>
  <si>
    <t>LV-C[C2]-R[2-3-1-r-]-M[58]</t>
  </si>
  <si>
    <t>Developing the concept of skills funds</t>
  </si>
  <si>
    <t>Cabinet Regulations for the Implementation of Skills Funds have entered into force, defining the set-up of the skills funds and the rights and responsibilities of the involved parties.</t>
  </si>
  <si>
    <t>Regulations of the Cabinet of Ministers entered into force</t>
  </si>
  <si>
    <t>LV-C[C2]-R[2-3-1-r-]-M[60]</t>
  </si>
  <si>
    <t>Entry into force of Regulations specifying the approach for the development of the individual learning account including:
 (a) the establishment of eligibility criteria,
 (b) the establishment of criteria for the selection of educational providers.</t>
  </si>
  <si>
    <t>LV-C[C2]-R[2-3-1-r-]-T[59]</t>
  </si>
  <si>
    <t>Piloting skills funds</t>
  </si>
  <si>
    <t>Creation of Skills Funds</t>
  </si>
  <si>
    <t>LV-C[C2]-R[2-3-1-r-]-T[61]</t>
  </si>
  <si>
    <t>Piloting the individual learning account approach</t>
  </si>
  <si>
    <t>One pilot project has been completed to assess the establishment of the individual learning account solution most appropriate to the situation of Latvia. The pilot project is expected to involve 3500 persons who are in the process of setting up the individual learning accounts and administering these individual learning accounts and storing data on participation and output creators during the project.</t>
  </si>
  <si>
    <t>LV-C[C2]-R[2-3-1-r-]-T[56]</t>
  </si>
  <si>
    <t>Share of adults (25-64) involved in adult learning in the last four weeks prior to the survey (%)</t>
  </si>
  <si>
    <t>LV-C[C2]-I[2-3-1-2-i-]-T[63]</t>
  </si>
  <si>
    <t>LV-C[C2]-I[2-3-1-2-i-]-T[64]</t>
  </si>
  <si>
    <t>LV-C[C6]-I[6-1-1-2-i-]-M[173]</t>
  </si>
  <si>
    <t>Entry into operation of new analytical systems</t>
  </si>
  <si>
    <t>An IT system for taxpayer segmentation (including integration with a published database and data visualisation in the Electronic Declaration System (EDS)) shall be developed and entered into operation. 
The new system is integrated with the 360 degrees analysis of the taxpayer.</t>
  </si>
  <si>
    <t>Advanced risk analysis system enters into operation</t>
  </si>
  <si>
    <t>LV-C[C2]-I[2-3-2-2-i-]-M[74]</t>
  </si>
  <si>
    <t>LV-C[C2]-I[2-3-2-2-i-]-T[76]</t>
  </si>
  <si>
    <t>Public administration (state and local government) employees who have developed digital transformation skills, including e-learning;</t>
  </si>
  <si>
    <t>LV-C[C2]-I[2-3-2-2-i-]-T[75]</t>
  </si>
  <si>
    <t>Public administration (state and local government) employees with advanced digital skills, including e-learning</t>
  </si>
  <si>
    <t>LV-C[C2]-I[2-3-1-4-i-]-T[66]</t>
  </si>
  <si>
    <t>Adults supported to acquire digital skills through individual learning account resources</t>
  </si>
  <si>
    <t>LV-C[C2]-I[2-3-1-4-i-]-T[67]</t>
  </si>
  <si>
    <t>LV-C[C6]-I[6-3-1-3-i-]-M[205]</t>
  </si>
  <si>
    <t>Ensuring the financial sustainability of the Innovation Lab</t>
  </si>
  <si>
    <t>State budget financing for the operation of the innovation lab shall be ensured starting from 2026.</t>
  </si>
  <si>
    <t>Entry into force of state budget law for 2026</t>
  </si>
  <si>
    <t>LV-C[C6]-I[6-3-1-3-i-]-M[204]</t>
  </si>
  <si>
    <t>Entry into force  of the regulatory framework in relation to the innovation eco-system</t>
  </si>
  <si>
    <t>A regulatory framework (guidelines, regulations, recommendations, etc.) to support the development of the public sector innovation ecosystem shall enter into force. 
The framework  shall, inter alia, address the following challenges:
— Reduce the fragmentation of the Latvian innovation ecosystem and its governance;
— Improve cooperation among institutions in the implementation of innovation policy;
— develop a common framework for experimentation
Innovation lab is set-up and operating. Main functions of the Innovation Lab are:
1) development of a case studies of public innovation;
2) creation of innovative solutions to public administration challenges;
3) Testing of a prototype solutions
6) Communication to the public on innovation in public administration</t>
  </si>
  <si>
    <t>Development and implementation of a common experimental framework for public sector innovation</t>
  </si>
  <si>
    <t>LV-C[C2]-R[2-1-3-r-]-M[37]</t>
  </si>
  <si>
    <t>Entry into force of the normative framework for receiving support in the field of transformation of economic data management</t>
  </si>
  <si>
    <t>Entry into force of the Legal framework for granting support in the field of transformation of economic data management harmonised by the Cabinet of Ministers</t>
  </si>
  <si>
    <t>Entry into force of the legal framework</t>
  </si>
  <si>
    <t>LV-C[C2]-R[2-1-3-r-]-M[38]</t>
  </si>
  <si>
    <t>Legal framework for the functioning of the national platform for the circulation of data</t>
  </si>
  <si>
    <t>The successful implementation of the reform shall be ensured by entry into force of the legal framework specifying the following aspects of the national platform:
1. data sharing management, including the data exchange process in the central data exchange platform;
2. the rights and duties of the participating institutions for the sharing and circulation of data within the central data exchange platform,
3. uniformed and facilitated processing of personal data within the central data exchange platform.</t>
  </si>
  <si>
    <t>LV-C[C2]-I[2-3-2-1-i-]-T[71]</t>
  </si>
  <si>
    <t>LV-C[C2]-I[2-3-2-1-i-]-T[72]</t>
  </si>
  <si>
    <t>LV-C[C2]-I[2-3-2-1-i-]-T[73]</t>
  </si>
  <si>
    <t>Number of municipalities with digital skills development programmes for young people</t>
  </si>
  <si>
    <t>As a result of investments, 42 municipalities had defined and fully implemented programmes of activities to ensure the acquisition and use of digital skills in youth work, the creation of a digital environment for youth work and foster the participation of young people in local government processes</t>
  </si>
  <si>
    <t>LV-C[C2]-R[2-3-2-r-]-M[70]</t>
  </si>
  <si>
    <t>Amendments have entered into force to normative acts on national higher education standards, envisaging achievement of digital competence study results at the corresponding levels of the Latvian Qualification Framework.</t>
  </si>
  <si>
    <t>Amendments to national higher education standards (State Standard for Higher Academic Education and National Standard for Higher Vocational Education) have entered into force. They shall establish the results to be achieved in the acquisition of digital competences and ensure their application in the development, licensing and accreditation of higher education programmes, providing that study programmes that are drawn up, licensed and accredited after the entry into force of the regulatory framework include such achievable study results and appropriate courses or modules to achieve them.</t>
  </si>
  <si>
    <t>Amended regulatory framework entered into force</t>
  </si>
  <si>
    <t>LV-C[C2]-R[2-3-2-r-]-M[69]</t>
  </si>
  <si>
    <t>The normative framework strengthens and implements a common framework for assessment of basic digital skills, identification and planning of training needs and assessment</t>
  </si>
  <si>
    <t>Legislative acts establishing a common framework for the assessment of basic digital skills, the identification and planning of training needs and the assessment based on DigiComp 2.1 have entered into force.</t>
  </si>
  <si>
    <t>Regulatory framework entered into force</t>
  </si>
  <si>
    <t>LV-C[C2]-R[2-3-2-r-]-T[68]</t>
  </si>
  <si>
    <t>Upskilling digital skills 16-74: citizens with at least basic digital skills.</t>
  </si>
  <si>
    <t>Share of Latvian inhabitants with at least basic digital skills. The achievement of the target is directly linked to the planned reform measures, which include both strengthening the structure of digital skills levels, i, allowing them to be assessed on the basis of a common approach and the design of appropriate training measures to improve them, as well as to assess the results achieved by these training activities and their relevance to the objectives set.</t>
  </si>
  <si>
    <t>LV-C[C1]-R[1-3-1-r-]-M[22]</t>
  </si>
  <si>
    <t>Publication of a report on implementation of the disaster risk management system</t>
  </si>
  <si>
    <t>In agreement with the institutions involved in the disaster management system, the Ministry of the Interior shall publish an informative report to the Cabinet of Ministers on the construction sites of disaster centres, construction areas and costs at each construction site, as well as the indicative timetable for the implementation of the disaster management plans to be deployed at each site and on the conclusion of construction contracts, including in the report. The report shall also include an overall reform progress report and an implementation plan on the following reform components: (i) the technical capacity building (notably on the upgrading of  specialised response and rescue vehicles), (ii) the timetable for implementation of related disaster management ICT solutions and (iii) progress on implementation of training and preventive measures.</t>
  </si>
  <si>
    <t>Publication of an information report on the implementation of the disaster risk management system approved by the Cabinet of Ministers</t>
  </si>
  <si>
    <t>LV-C[C1]-R[1-3-1-r-]-T[24]</t>
  </si>
  <si>
    <t>Total fire area for wild fires over the 5-year period (2020-2024)</t>
  </si>
  <si>
    <t>Total area affected by wildfires counted as an average over past four consecutive years. Wild fires shall be defined as peat, dry grass, beams, bushes, trees, crop stubbles, hay, melts and reeds, forest ground, individual tree fires, cumulative State Fire and Rescue Service statistics. .</t>
  </si>
  <si>
    <t>Area (hectares)</t>
  </si>
  <si>
    <t>LV-C[C1]-I[1-1-1-2-i-]-T[5]</t>
  </si>
  <si>
    <t>LV-C[C3]-I[3-1-1-4-i-]-M[99]</t>
  </si>
  <si>
    <t>Adoption of a  housing affordability strategy</t>
  </si>
  <si>
    <t>The housing affordability strategy shall include directions of action, policy indicators and set of tasks for promoting access to housing, providing solutions for providing housing affordability support to households of different types and income levels, including the lowest-income households, and that support mechanisms and regulations promote both the repair of the existing housing stock and the development of a new housing stock.</t>
  </si>
  <si>
    <t>The government has adopted housing, affordability strategy</t>
  </si>
  <si>
    <t>LV-C[C3]-I[3-1-1-4-i-]-M[98]</t>
  </si>
  <si>
    <t>Entry into force of the law balancing the rights of tenants and landlords</t>
  </si>
  <si>
    <t>Entry into force of a new legal framework for rents to ensure a fair balance between the interests of the tenant and the landlord and to speed up the resolution of disputes over the term of the rent and the settlement of rents, which is particularly important in order to promote the construction of renting housing and consequently to facilitate affordability of housing.</t>
  </si>
  <si>
    <t>Entry into force of the Rental Law of housing premises</t>
  </si>
  <si>
    <t>LV-C[C3]-I[3-1-1-4-i-]-M[100]</t>
  </si>
  <si>
    <t>Government regulation on the construction of low-rent dwellings</t>
  </si>
  <si>
    <t>Regulation of the Cabinet of Ministers on the construction of low-rent dwellings has entered into force in order to define size, scope and type of support and criteria for beneficiaries.</t>
  </si>
  <si>
    <t>Entry into force of  government regulation on construction of low-rent dwellings</t>
  </si>
  <si>
    <t>LV-C[C3]-I[3-1-1-4-i-]-T[103]</t>
  </si>
  <si>
    <t>Number of apartments built</t>
  </si>
  <si>
    <t>Projects finished with 300 apartments built and delivered in line with the following specifications:  (1) the building shall be a nearly zero-energy building; (2) appropriate quality tests (acoustic measurements, building air permeability test) shall be carried out at the time of entry into service.</t>
  </si>
  <si>
    <t>LV-C[C3]-I[3-1-1-4-i-]-T[101]</t>
  </si>
  <si>
    <t>Number of apartments within approved projects</t>
  </si>
  <si>
    <t>The funding shall have been approved by national development institution Altum for the projects of at least 300 apartments.
 As part of the approved projects, housing shall be provided for a low rent (indicatively, EUR 4.40/m²). The approved projects shall meet high quality requirements: (1) the building shall be a nearly zero-energy building; (2) Appropriate quality tests (acoustic measurements, building air permeability test) shall be carried out at the time of entry into service.</t>
  </si>
  <si>
    <t>LV-C[C3]-I[3-1-1-4-i-]-T[102]</t>
  </si>
  <si>
    <t>LV-C[C6]-I[6-2-1-3-i-]-M[192]</t>
  </si>
  <si>
    <t>Entry into force of the law and other legal acts related to the justice training centre</t>
  </si>
  <si>
    <t>LV-C[C6]-I[6-2-1-3-i-]-M[195]</t>
  </si>
  <si>
    <t>Establishment of a training centre</t>
  </si>
  <si>
    <t>The necessary adaptation of the premises (renovation) to the needs of the training centre has been completed.  Purchase and development of the necessary equipment in the premises of the training centre. The premises of the training centre are refurbished and equipped.</t>
  </si>
  <si>
    <t>Adaptation of premises (renovation) and provision of equipment for the training centre completed</t>
  </si>
  <si>
    <t>LV-C[C6]-I[6-2-1-3-i-]-T[194]</t>
  </si>
  <si>
    <t>Implementation and adoption of training programmes</t>
  </si>
  <si>
    <t>The training programmes (on-site, remote and e-learning) for judges, court staff, prosecutors and assistant prosecutors, specific interdisciplinary training for investigators, including on issues such as cybercrime, fraud and tax evasion, corruption in public procurement and money laundering shall be implemented and kept up to date..</t>
  </si>
  <si>
    <t>LV-C[C6]-I[6-2-1-3-i-]-T[193]</t>
  </si>
  <si>
    <t>New training programme development</t>
  </si>
  <si>
    <t>Ten new training programmes for judges, court staff, prosecutors and assistant prosecutors, specific interdisciplinary training for investigators, including on issues such as cybercrime, fraud and tax evasion, corruption in public procurement and money laundering shall be completed.</t>
  </si>
  <si>
    <t>LV-C[C6]-I[6-2-1-1-i-]-M[187]</t>
  </si>
  <si>
    <t>An IT platform for the exchange of knowledge and documents and for the coordination of cooperation between the stakeholders</t>
  </si>
  <si>
    <t>1) Secure platforms for knowledge sharing, transfer and communication, including equipped research hall and a strategic communication space have been set up and are in use. The platforms shall provide for the development of algorithms for data analysis and management, definition of problems to be addressed and selection of mathematical models, and the creation of a technology analytical platform for hypotheses analysis. 
2) Intra-system connections between the involved parties ensuring information protection are established and operational. Necessary equipment to perform full-length functions is purchased and FIU system is adapted for the required data exchanges.</t>
  </si>
  <si>
    <t>Completion of the IT platform for knowledge exchange and communication with stakeholders</t>
  </si>
  <si>
    <t>LV-C[C2]-I[2-2-1-4-i-]-T[50]</t>
  </si>
  <si>
    <t>Number of loans granted</t>
  </si>
  <si>
    <t>Number of loans granted by Altum or with a grant element (payment of a loan or grant) under the programme for the digital transformation of economic operators.
 The performance indicator is deemed to have been fulfilled when a contract has been concluded between the economic operator and Altum for the execution of the project.
The selection criteria shall ensure that the selected projects comply with the ‘Do no significant harm’ Technical Guidance (2021/C58/01) through the use of an exclusion list and the requirement of compliance with the relevant EU and national environmental legislation.</t>
  </si>
  <si>
    <t>LV-C[C2]-I[2-2-1-4-i-]-T[51]</t>
  </si>
  <si>
    <t>Number of loans granted by Altum or with a grant element (payment of a loan or grant) under the programme for the digital transformation of economic operators.
 The performance indicator is deemed to have been fulfilled when a contract has been concluded between the economic operator and Altum for the execution of the project. The selection criteria shall ensure that the selected projects comply with the ‘Do no significant harm’ Technical Guidance (2021/C58/01) through the use of an exclusion list and the requirement of compliance with the relevant EU and national environmental legislation.</t>
  </si>
  <si>
    <t>LV-C[C2]-I[2-2-1-4-i-]-T[52]</t>
  </si>
  <si>
    <t>Private financing from enterprises attracted within the framework of the investment to facilitate the digital transformation of economic operators.
 It is planned that private investment shall be attracted for each project of at least 25 % of the eligible costs for which the loan shall be provided.</t>
  </si>
  <si>
    <t>LV-C[C2]-I[2-2-1-5-i-]-T[53]</t>
  </si>
  <si>
    <t>Number of platforms and digital solutions created</t>
  </si>
  <si>
    <t>LV-C[C2]-I[2-2-1-5-i-]-T[54]</t>
  </si>
  <si>
    <t>Supported economic operators. projects</t>
  </si>
  <si>
    <t>LV-C[C1]-R[1-1-1-r-]-M[1]</t>
  </si>
  <si>
    <t>Coordinated approach for passenger transport planning, ordering and organisation of the Riga metropolitan area</t>
  </si>
  <si>
    <t>Completion of the necessary steps to implement coordinated approach. This includes among others:
— setting up a working group for the coordination of Riga metropolitan area public transport planning;
— The Riga metropolitan area public transport plan has been adopted in line with the development of passenger transport by rail in Latvia.</t>
  </si>
  <si>
    <t>A coordinated approach has been implemented for passenger transport planning, ordering and organisation of the Riga metropolitan area</t>
  </si>
  <si>
    <t>LV-C[C1]-R[1-1-1-r-]-M[2]</t>
  </si>
  <si>
    <t>Reform of public transport RMA</t>
  </si>
  <si>
    <t>Entry into service of a multimodal public transport route network for the Riga metropolitan area with a single and harmonised timetable, single price and discount policy and single ticket for integrated public transport system Riga metropolitan area</t>
  </si>
  <si>
    <t>Entry into service of a unified multimodal public transport route network for the Riga metropolitan area</t>
  </si>
  <si>
    <t>LV-C[C6]-I[6-3-1-4-i-]-M[206]</t>
  </si>
  <si>
    <t>Publication of the framework for the support of non-governmental organisations in areas of:</t>
  </si>
  <si>
    <t>A an open call for funding for strengthening the work of non-governmental organisations in two areas – (a) fostering social resilience and (b) advocacy for public interest has been published The call shall include conditions and criteria for NGO participation in the support programme, a reporting mechanism and indicators and targets to be achieved within the programme.</t>
  </si>
  <si>
    <t>The publication of the rules for the support programme</t>
  </si>
  <si>
    <t>LV-C[C6]-I[6-3-1-4-i-]-T[207]</t>
  </si>
  <si>
    <t>Beneficiaries of the support programme</t>
  </si>
  <si>
    <t>The funding for project implementation shall benefit at least:
-15 organisations in social resilience programme
-15 organisations in advocacy of public interest programme
The target indicator is deemed to have been fulfilled when a contract has been concluded between non-governmental organisation and Society Integration Foundation for the execution of the project.</t>
  </si>
  <si>
    <t>Grant contracts successfully completed</t>
  </si>
  <si>
    <t>Number of beneficiaries (including partners) of the support programme</t>
  </si>
  <si>
    <t>LV-C[C4]-R[4-2-1-r-]-M[146]</t>
  </si>
  <si>
    <t>Adoption of a model for health workforce planning</t>
  </si>
  <si>
    <t>A model (IT tool) to forecast the future needs of health workforce delivered and approved by the Ministry of Health. The model is to be used for planning purposes. The model shall provide estimates, based on projected population health care needs and the organisation of healthcare service delivery, on: 
-          The need for healthcare professionals, by specialty and geographic area / place of practice; 
-          The need for professional development of health professionals,
-          Expected gaps in workforce supply.</t>
  </si>
  <si>
    <t>Adoption and deployment of a model for forecasting future health workforce needs</t>
  </si>
  <si>
    <t>LV-C[C4]-R[4-2-1-r-]-M[144]</t>
  </si>
  <si>
    <t>Adoption of Human Resources Mapping in Healthcare</t>
  </si>
  <si>
    <t>Human resources mapping  developed and approved by the Ministry of Health</t>
  </si>
  <si>
    <t>LV-C[C4]-R[4-2-1-r-]-M[143]</t>
  </si>
  <si>
    <t>Human resources development strategy</t>
  </si>
  <si>
    <t>The Latvian authorities have adopted a comprehensive health workforce strategy, which includes models for lifelong learning and for health workforce planning</t>
  </si>
  <si>
    <t>LV-C[C4]-R[4-2-1-r-]-M[145]</t>
  </si>
  <si>
    <t>New remuneration model for healthcare staff implemented</t>
  </si>
  <si>
    <t>The new remuneration model for healthcare staff  shall include a transparent wage calculation mechanism and streamlines the wages across the health sector;  solutions to ensure transparency, fairness, as well as gradual wage increases, with a view to improving the availability and quality of services.</t>
  </si>
  <si>
    <t>Entry into force of a law/regulation ensuring the implementation of a new remuneration model for healthcare</t>
  </si>
  <si>
    <t>LV-C[C4]-I[4-1-1-2-i-]-T[139]</t>
  </si>
  <si>
    <t>Achievement of budget execution as measured by overall procurement in projects improving the infrastructure of university and regional hospitals amounting to at least EUR 59 800 000 of total budget EUR 149 500 000.</t>
  </si>
  <si>
    <t>The target shall be considered to be achieved once at least 40 % of the total planned project volume EUR 59 800 000 has been implemented – progress shall be measured by the overall procurement (projects completed) of the projects against the total planned investment volume of EUR 149 500 000 for the infrastructure and equipment for three university and seven regional hospitals to ensure the provision of comprehensive sustainable integrated health services.</t>
  </si>
  <si>
    <t>EUR million</t>
  </si>
  <si>
    <t>LV-C[C4]-I[4-1-1-2-i-]-T[140]</t>
  </si>
  <si>
    <t>Number of hospitals with improved infrastructure</t>
  </si>
  <si>
    <t>The target shall be deemed to be achieved when development projects in three university and seven regional hospitals are completed in accordance with the technical description of each project and aimed to ensure the necessary infrastructure for integrated health services, ensuring the capacity of health institutions to adapt to crisis situations, and ensuring continued sustainable and high-quality state-funded health services.</t>
  </si>
  <si>
    <t>LV-C[C4]-I[4-1-1-2-i-]-T[138]</t>
  </si>
  <si>
    <t>Number of projects which received a positive opinion of the Technology Commission on the eligibility of equipment for the provision of the relevant state-funded services</t>
  </si>
  <si>
    <t>The target shall be considered to be achieved with the positive decision of the Ministry of Health on the harmonisation of the acquisition of medical technology in each of the ten projects supporting health infrastructure of university and regional hospitals. This decision shall be prepared for all projects. If such acquisitions are not planned, a decision to that effect is required. If a project involves the purchase of medical technology, it requires a positive opinion from the Technology Commission.</t>
  </si>
  <si>
    <t>LV-C[C6]-I[6-1-2-3-i-]-M[180]</t>
  </si>
  <si>
    <t>A smart mail scanning and automatic sorting/analysis line is set up and in use at the airport customs control point.</t>
  </si>
  <si>
    <t>LV-C[C6]-R[6-4-2-r-]-M[209]</t>
  </si>
  <si>
    <t>Entry into force of regulatory framework for improving the competition environment and reducing corruption risks in public procurement.</t>
  </si>
  <si>
    <t>Entry into force of amendments to the public procurement law, including, inter alia, the following changes:
1) The procurement commission shall be established for each procurement separately or for a specified period of time
2) the secretary of the procurement commission shall sign a declaration of absence of conflict of interest;
3) broadened cases where a supplier may be excluded from tender
4) the evaluation criteria identify specific areas where life-cycle costs and quality criteria are to be assessed in addition to the purchase price; 
5) stricter requirements for cases with only a single bid 
6) requirement for a market consultation in order to avoid restrictive technical specifications</t>
  </si>
  <si>
    <t>LV-C[C3]-I[3-1-1-1-i-]-T[88]</t>
  </si>
  <si>
    <t>LV-C[C3]-I[3-1-1-1-i-]-T[87]</t>
  </si>
  <si>
    <t>Purchase of urban – suburban electric trains (battery electric trains)</t>
  </si>
  <si>
    <t>Delivery of 7 zero-emission electric battery trains.</t>
  </si>
  <si>
    <t>LV-C[C3]-I[3-1-1-1-i-]-T[86]</t>
  </si>
  <si>
    <t>N /A</t>
  </si>
  <si>
    <t>LV-C[C3]-I[3-1-1-1-i-]-T[85]</t>
  </si>
  <si>
    <t>LV-C[C1]-I[1-2-1-3-i-I-]-M[13]</t>
  </si>
  <si>
    <t>Entry into force of the legal framework for a support programme to improve energy efficiency in municipal infrastructure, which supports projects with a planned reduction of primary energy or CO2 by at least 30 %.</t>
  </si>
  <si>
    <t>Entry into force of Cabinet Regulation laying down implementing conditions for improvement of local government buildings and infrastructure, promoting the transition to the use of renewable energy technologies and improving energy efficiency,  with eligibility criteria to reflect requirements of applicable intervention field “026 bis – Energy recovery or energy efficiency measures for public infrastructure, demonstration projects and support measures meeting energy efficiency criteria ” of Annex VI of the RRF Regulation</t>
  </si>
  <si>
    <t>Entry into force of Cabinet Regulation</t>
  </si>
  <si>
    <t>LV-C[C1]-I[1-2-1-3-i-I-]-T[14]</t>
  </si>
  <si>
    <t>Award of contracts for the implementation of energy efficiency improvement projects for local government buildings and infrastructure for at least EUR 27 838 800</t>
  </si>
  <si>
    <t>Notification of the award of contracts for at least EUR 27 838 800.</t>
  </si>
  <si>
    <t>LV-C[C1]-I[1-2-1-3-i-I-]-T[15]</t>
  </si>
  <si>
    <t>Reduction in primary energy consumption in municipal buildings and infrastructure</t>
  </si>
  <si>
    <t>Reduction in primary energy consumption in municipal buildings and infrastructure resulting from energy efficiency improvement measures in municipal buildings and infrastructure supported under the measure. Energy certificates may be used to demonstrate the reduction in primary energy consumption. The measures shall aim to reduce primary energy consumption by at least 30 %.</t>
  </si>
  <si>
    <t>KWh/Year</t>
  </si>
  <si>
    <t>LV-C[C1]-I[1-2-1-1-i-I-]-M[7]</t>
  </si>
  <si>
    <t>Entry into force of support programme for improving energy efficiency in residential buildings</t>
  </si>
  <si>
    <t>Entry into force of support programme for improving energy efficiency in residential buildings with eligibility criteria to reflect requirements of applicable intervention field “025 bis – energy efficiency renovation of existing housing, demonstration projects and support measures meeting energy efficiency criteria ” of Annex VI of the RRF Regulation.</t>
  </si>
  <si>
    <t>LV-C[C1]-I[1-2-1-1-i-I-]-T[8]</t>
  </si>
  <si>
    <t>Approved projects representing at least EUR 40 097 400</t>
  </si>
  <si>
    <t>Approved projects by Altum representing at least EUR 40 097 400.
Approval is undertaken by the development finance institution Altum.</t>
  </si>
  <si>
    <t>LV-C[C1]-I[1-2-1-1-i-I-]-T[9]</t>
  </si>
  <si>
    <t>Reduction of primary energy consumption in multi-apartment buildings with improved energy efficiency</t>
  </si>
  <si>
    <t>Reduction of primary energy consumption in multi-apartment buildings benefitting from improved energy efficiency renovations under the measure.</t>
  </si>
  <si>
    <t>MWh/Year</t>
  </si>
  <si>
    <t>LV-C[C1]-I[1-2-1-4-i-I-]-M[16]</t>
  </si>
  <si>
    <t>Entry into force of support programme for improving energy efficiency in national and historical buildings</t>
  </si>
  <si>
    <t>Entry into force of a support programme for improving energy efficiency in national and historical buildings, with eligibility criteria to reflect requirements of applicable intervention field 026 bis – Energy recovery or energy efficiency measures for public infrastructure, demonstration projects and support measures meeting energy efficiency criteria of Annex VI of the RRF Regulation.</t>
  </si>
  <si>
    <t>Entry into force of support programme for improving energy efficiency in national and historical buildings approved by the Cabinet of Ministers</t>
  </si>
  <si>
    <t>LV-C[C1]-I[1-2-1-4-i-I-]-T[17]</t>
  </si>
  <si>
    <t>Notification of contract award for representing at least EUR 16 769 200</t>
  </si>
  <si>
    <t>Notification to beneficiaries of contract award representing at least EUR 16 769 200.</t>
  </si>
  <si>
    <t>LV-C[C1]-I[1-2-1-4-i-I-]-T[18]</t>
  </si>
  <si>
    <t>Reduction of primary energy consumption in public buildings with improved energy efficiency</t>
  </si>
  <si>
    <t>Reduction of primary energy consumption in public buildings with improved energy efficiency resulting from the investments supported under the measure. Energy certificates may be used to demonstrate the reduction in primary energy consumption.</t>
  </si>
  <si>
    <t>LV-C[C2]-R[2-1-r-]-M[31]</t>
  </si>
  <si>
    <t>Establishment of the legal framework for receiving support in the area of development of central systems and platforms of public administration and consolidation of computing infrastructure services</t>
  </si>
  <si>
    <t>Entry into force of the legal framework for granting support in the area of development of central IT systems and platforms of public administration and consolidation of computing infrastructure services</t>
  </si>
  <si>
    <t>LV-C[C1]-I[1-2-1-2-i-]-M[10]</t>
  </si>
  <si>
    <t>Entry into force of the Support Programme for Entrepreneurial Energy Efficiency</t>
  </si>
  <si>
    <t>Entry into force of Regulation approved by the Cabinet of Ministers supporting the implementation of programmes to improve energy efficiency of businesses.
The support programmes shall be implemented in the form of a combined financial instrument, which is a repayable loan and a capital discount. 
As eligibility criteria to reflect requirements of applicable intervention field “024.ter – Energy efficiency and demonstration projects in SMEs or large enterprises and support measures meeting energy efficiency criteria [3]” of Annex VI of the RRF Regulation the aid conditions shall set a minimum primary energy saving of 30 % for energy efficiency projects in buildings and for equipment, a minimum of 30 % of average primary energy savings in the project portfolio of the RRF measure (with at least 25 % for energy efficiency equipment).
In order to ensure that results are achieved, the conditions shall include a minimum threshold for energy savings per euro of public funding invested as an eligibility criterion for the project.
The conditions shall include eligibility criteria to ensure compliance with the DNSH principles in line with the DNSH Guidelines (2021/C58/01) and with relevant EU and national legislation.
Support shall be provided through competitive tendering for projects with the highest expected energy savings per one euro invested.</t>
  </si>
  <si>
    <t>Entry into force of Regulation</t>
  </si>
  <si>
    <t>LV-C[C1]-I[1-2-1-2-i-]-T[12]</t>
  </si>
  <si>
    <t>LV-C[C1]-I[1-2-1-2-i-]-T[11]</t>
  </si>
  <si>
    <t>Planned GHG emission savings</t>
  </si>
  <si>
    <t>Greenhouse Gases emissions savings, in Co2 equivalent per ton, based on expected emission savings as a result of the measure.</t>
  </si>
  <si>
    <t>Co2 equivalent in t/year</t>
  </si>
  <si>
    <t>LV-C[C5]-R[5-1-r-]-M[154]</t>
  </si>
  <si>
    <t>Development of a long-term national strategy for each of the RIS3 areas and Establishment of a Strategic Steering Board for each of the RIS3 areas</t>
  </si>
  <si>
    <t>Amendments to the relevant legislation giving the following functions to the relevant institutions shall enter into force:
The Investment and Development Agency of Latvia (LIDA) shall be responsible for:
— Developing long-term strategies at national level in each of the RIS3 areas
— Developing annual action plans for each of the RIS3 areas
—The establishment of a Strategic Steering Board for each of the RIS3 areas
— Leadership and coordination of established councils
— Developing a methodology for the selection of asset value chains, including the establishment of quantitative criteria for the elimination of value chains
Strategic Steering Board for each RIS3 area:
— Ensure the compatibility of planned investments with RIS3 specialisation strategies, national competitive advantages
— shall be made up of key private, public and research actors.
—is elected by LIDA in agreement with the ministries involved. The Strategic Steering Board is re-elected once a year.
—The Strategic Steering Board shall be responsible for approving the strategies for the RIS3 specialisation areas.
The Ministry of Economics shall  be responsible for: 
— development of analytics and monitoring system for the business sector in RIS3 specialisation areas, development of monitoring reports</t>
  </si>
  <si>
    <t>The strategy has been agreed with all stakeholders and approved. The Strategic Steering Boards for RIS3 have been established and their representatives elected.</t>
  </si>
  <si>
    <t>LV-C[C5]-I[5-1-1-2-i-]-M[157]</t>
  </si>
  <si>
    <t>LV-C[C5]-I[5-1-1-2-i-]-T[158]</t>
  </si>
  <si>
    <t>LV-C[C3]-I[3-1-1-3-i-]-M[93]</t>
  </si>
  <si>
    <t>Adoption of a support programme for the development of industrial parks and territories in the regions</t>
  </si>
  <si>
    <t>Regulations of the Cabinet of Ministers laying down the conditions and criteria for the provision of aid to industrial areas have been drawn up and adopted. The selection criteria shall ensure that the selected projects comply with the ‘Do no significant harm’ Technical Guidance (2021/C58/01) through the use of an exclusion list and the requirement of compliance with the relevant EU and national environmental legislation.</t>
  </si>
  <si>
    <t>Cabinet Regulations and coordinated aid programme adopted</t>
  </si>
  <si>
    <t>LV-C[C3]-I[3-1-1-3-i-]-M[94]</t>
  </si>
  <si>
    <t>Award of contracts for the development of industrial parks in the regions</t>
  </si>
  <si>
    <t>Award of contracts for the development of industrial parks in the regions to private sector beneficiaries who have developed an industrial park development strategy or business plan. The selection criteria shall ensure that the selected projects comply with the ‘Do no significant harm’ Technical Guidance (2021/C58/01) through the use of an exclusion list and the requirement of compliance with the relevant EU and national environmental legislation.</t>
  </si>
  <si>
    <t>Award of contracts for the projects’ implementation</t>
  </si>
  <si>
    <t>LV-C[C3]-I[3-1-1-3-i-]-T[96]</t>
  </si>
  <si>
    <t>Construction completed of industrial parks/territories where public infrastructure is developed in the regions</t>
  </si>
  <si>
    <t>Construction completed of at least four national industrial parks/territories, including establishment of necessary industrial connections and increase of their related capacity (including heating, water and sewerage, electricity), renewal or installation of access roads near industrial areas, as well as development of buildings for commercial purposes and their related infrastructure.</t>
  </si>
  <si>
    <t>LV-C[C3]-I[3-1-1-3-i-]-T[97]</t>
  </si>
  <si>
    <t>Creation of new jobs in the industrial parks with average salaries above the average salary in the respective economic sector</t>
  </si>
  <si>
    <t>Submission of a list of the jobs created by the park operators or private investors and salaries, certifying the creation of new jobs with salaries above average salaries in the respective economic sector.</t>
  </si>
  <si>
    <t>LV-C[C3]-I[3-1-1-3-i-]-T[95]</t>
  </si>
  <si>
    <t>Letters of intent/contracts concluded</t>
  </si>
  <si>
    <t>At least four letters of intent/contracts signed with internationally recognised industrial park operators and/or potential investors by attracting/carrying out non-financial investments of at least EUR 85 741 349.  The selection criteria shall ensure that the selected projects comply with the ‘Do no significant harm’ Technical Guidance (2021/C58/01) through the use of an exclusion list and the requirement of compliance with the relevant EU and national environmental legislation.</t>
  </si>
  <si>
    <t>LV-C[C1]-I[1-3-1-2-i-]-M[25]</t>
  </si>
  <si>
    <t>LV-C[C1]-I[1-3-1-2-i-]-T[26]</t>
  </si>
  <si>
    <t>LV-C[C6]-R[6-4-4-r-]-M[213]</t>
  </si>
  <si>
    <t>Adoption of criteria for identifying risky market sectors, customers and purchases</t>
  </si>
  <si>
    <t>Criteria for identification of risky market sectors, customers and procurement procedures have been approved. 
The criteria set are based on procurement publication indicators and EC procurement indicators, as well as on good practices from other countries, such as the Index tool.</t>
  </si>
  <si>
    <t>LV-C[C6]-R[6-4-4-r-]-M[214]</t>
  </si>
  <si>
    <t>Upgrade of publications management system completed</t>
  </si>
  <si>
    <t>A publications management system is available, ensuring:
- online access,
-publication of e-forms, 
- overview of procurement statistics,
- availability of client profiles, 
- module for procurement complaints process,
-module for carrying out pre-checks, 
-module for administrative infringement process cases,
- verification of convicted persons before their inclusion in the procurement commission.</t>
  </si>
  <si>
    <t>LV-C[C6]-I[6-1-2-1-i-]-M[177]</t>
  </si>
  <si>
    <t>Rail Freight scanned image analysis platform introduced</t>
  </si>
  <si>
    <t>An automated x-ray image analysis platform using artificial intelligence is in use for the analysis of railway cargo scanning images.</t>
  </si>
  <si>
    <t>LV-C[C6]-I[6-1-2-1-i-]-M[176]</t>
  </si>
  <si>
    <t>Railway customs control points’ scanners connected to x-ray images exchange system BAXE</t>
  </si>
  <si>
    <t>Railway scanners at customs control points in Indra and Karsava connected to BAXE information system.</t>
  </si>
  <si>
    <t>LV-C[C3]-I[3-1-2-1-i-]-M[113]</t>
  </si>
  <si>
    <t>Award of contracts for ensuring access to public facilities in the buildings of public and local authorities</t>
  </si>
  <si>
    <t>Award of work contracts for the start of works on access to public facilities in the pre-selected 63 buildings of public and local authorities.</t>
  </si>
  <si>
    <t>LV-C[C3]-I[3-1-2-1-i-]-M[116]</t>
  </si>
  <si>
    <t>LV-C[C3]-I[3-1-2-1-i-]-M[115]</t>
  </si>
  <si>
    <t>Selection of specific target group for improving physical access to housing</t>
  </si>
  <si>
    <t>LV-C[C3]-I[3-1-2-1-i-]-M[112]</t>
  </si>
  <si>
    <t>Selection of state and local government buildings where environmental adaptations shall be carried out</t>
  </si>
  <si>
    <t>Adoption of a list of 63 selected buildings of public and local authorities in which investments to adapt the environment shall be made</t>
  </si>
  <si>
    <t>LV-C[C3]-I[3-1-2-1-i-]-T[117]</t>
  </si>
  <si>
    <t>Accessibility of the housing environment for persons with disabilities ensured</t>
  </si>
  <si>
    <t>Persons</t>
  </si>
  <si>
    <t>LV-C[C3]-I[3-1-2-1-i-]-T[114]</t>
  </si>
  <si>
    <t>Completion of construction to ensure access to public facilities in state and local government buildings</t>
  </si>
  <si>
    <t>Buildings</t>
  </si>
  <si>
    <t>LV-C[C1]-I[1-2-1-5-i-]-M[21]</t>
  </si>
  <si>
    <t>Entry into force of regulatory framework to ensure the transmission of electricity produced from RES to networks (including the use of forests and other public land for wind energy production) and to promote the development of wind energy infrastructure.</t>
  </si>
  <si>
    <t>Entry into force of: 
a) Legislation/regulation making state forests available for wind energy deployment, designating appropriate areas for development and making them available for bidding by private investors; 
The measure shall ensure compliance with the DNSH principle, in line with the DNSH Guidelines (2021/C58/01), notably as regards the impacts of the measure on forests due to land use change, and with the EU environmental law.
b) Legislation/regulation reducing legal uncertainty for investments in wind energy by specifying cases in which investments may be rejected post impact-assessment and by introducing fast-track resolution mechanism for such cases.</t>
  </si>
  <si>
    <t>Entry into force of: a) Legislation/regulation making state forests available for wind energy deployment, designating appropriate areas for development and making them available for bidding by private investors.</t>
  </si>
  <si>
    <t>LV-C[C1]-I[1-2-1-5-i-]-T[20]</t>
  </si>
  <si>
    <t>Connection points for electric vehicles charging and/or microgeneration installation</t>
  </si>
  <si>
    <t>Combined number of operational connection points for electric vehicles charging and/or operational microgeneration installation</t>
  </si>
  <si>
    <t>LV-C[C1]-I[1-2-1-5-i-]-T[19]</t>
  </si>
  <si>
    <t>Notification of contracts award to projects approved for EUR 80 000 000.</t>
  </si>
  <si>
    <t>Notification to beneficiaries of contracts award to projects approved for EUR 80 000 000.</t>
  </si>
  <si>
    <t>LV-C[C6]-I[6-1-1-1-i-]-M[172]</t>
  </si>
  <si>
    <t>Entry into operation of upgraded analytical solutions</t>
  </si>
  <si>
    <t>The following upgrades have been completed:
Existing risk systems have been migrated to a single analytical platform.
System of Risks for Individual Taxpayers has been developed and implemented. 
Excise Tax Risk Management System developed and implemented. 
The ESKORT system has been transferred to the SAP HANA database.</t>
  </si>
  <si>
    <t>Advanced risk analysis systems developed and implemented</t>
  </si>
  <si>
    <t>LV-C[C2]-R[2-1-1-r-]-M[27]</t>
  </si>
  <si>
    <t>Establishment of a framework for unified governance management of ICT development activities in public administration</t>
  </si>
  <si>
    <t>Regulations of the Cabinet of Ministers laying down common procedures for monitoring ICT development activities entered into force. 
For the new regulations to be applicable for all ICT development activities within the scope of the measures of the Latvian recovery and resilience plan (including municipalities), the scope of the Law of State Information Systems Law shall be extended. If adoption of the amendments to the law are delayed, temporary regulation to supplement specific normative framework for specific regulations for respective ICT project activities issued.</t>
  </si>
  <si>
    <t>LV-C[C2]-R[2-1-1-r-]-M[28]</t>
  </si>
  <si>
    <t>Establishment of a normative framework for receiving support in the field of digital transformation of public administration processes and services</t>
  </si>
  <si>
    <t>Cabinet of Ministers regulation entered into force  for granting support in the field of digital transformation of public administration processes and services</t>
  </si>
  <si>
    <t>LV-C[C6]-R[6-3-1-r-]-M[196]</t>
  </si>
  <si>
    <t>Approved Plan for Modernisation of Public Administration</t>
  </si>
  <si>
    <t>A plan for the modernisation of public administration is approved by the Cabinet of Ministers. The plan covers the following priority areas and including timeframes for implementation:
(a) An open, transparent, fair and accountable public administration: the principles of integrity are reviewed and improved by defining and implementing accountability to every public administration, as well as by respecting ethical principles and values in the work of public administration;
(b) Uniform, centralised and standardised support processes and systems – the introduction of a centralised resource management system in public administrations, including accounting and human resources management;
(c) Strategic human resources management and development, including selection, career management, evaluation, learning and development;
d) Available, comprehensible and relevant services –developing digital transmission guidelines and digitising services, while ensuring their accessibility, accessibility and comprehensibility for all citizens, including those who do not use digital tools.</t>
  </si>
  <si>
    <t>Plan for Modernisation of Public Administration approved</t>
  </si>
  <si>
    <t>LV-C[C6]-R[6-3-1-r-]-M[198]</t>
  </si>
  <si>
    <t>Concept of the Single Service Centre approved as a prerequisite for the provision of centralised services</t>
  </si>
  <si>
    <t>The concept of the Single Service Centre has been developed and approved by the Cabinet of Ministers. 
The concept shall describe how gradual centralisation of public administration support functions (at least accounting and personnel record keeping) shall take place.</t>
  </si>
  <si>
    <t>LV-C[C6]-R[6-3-1-r-]-M[197]</t>
  </si>
  <si>
    <t>Review of progress in the implementation of the Plan for Modernisation of Public Administration approved</t>
  </si>
  <si>
    <t>The Cabinet of Ministers has approved the Progress Report on the Implementation of the Plan for Modernisation of Public Administration, which includes, if necessary, amendments to the plan’s measures in line with the objectives of the Plan.</t>
  </si>
  <si>
    <t>LV-C[C6]-R[6-3-1-r-]-T[199]</t>
  </si>
  <si>
    <t>Share of direct public administration human resources receiving accounting and human resource management services centrally.</t>
  </si>
  <si>
    <t>The entry into operation of a single solution and the gradual centralisation of the support functions such as accounting and human resource management of the public administration shall start. 
At least 15% of the total number of employees in direct administration shall receive centralised accounting and human resource management services from the single solution service provider</t>
  </si>
  <si>
    <t>% of total number of employees employed in direct administration</t>
  </si>
  <si>
    <t>LV-C[C6]-R[6-2-1-r-]-M[186]</t>
  </si>
  <si>
    <t>Entry into force of amendments to the Law on the prevention of money laundering and terrorist and proliferation financing</t>
  </si>
  <si>
    <t>Amendments to the Law on the prevention of money laundering and terrorist and proliferation financing have entered into force, including:
- the introduction of a new Financial intelligence unit (FIU) data reception and analysis system and the abolition of a parallel reporting system for both the FIU and the State revenue service (SRS), providing only for reporting to the FIU. 
Cabinet of ministers Regulation on the procedure and content of suspicious transaction reports and threshold declarations has been adopted.</t>
  </si>
  <si>
    <t>Entry into force of amendments to the NILLTPFN Law</t>
  </si>
  <si>
    <t>LV-C[C2]-I[2-1-2-2-i-]-T[36]</t>
  </si>
  <si>
    <t>LV-C[C6]-I[6-3-1-1-i-]-M[200]</t>
  </si>
  <si>
    <t>Competence framework available, including training programmes</t>
  </si>
  <si>
    <t>A competence management system has been set up and made available in the areas of ethics, anti-corruption, fraud, the shadow economy, conflict of interest and procurement:
-it shall be aimed at strengthening the competencies of
project managers, policy planners, etc., 
-it shall include the development of competence systems, training and testing modules, professional certification, induction programmes, in-house experts and coaches. 
State budget financing for the main public administration development training programmes has been ensured from 2024 onwards.</t>
  </si>
  <si>
    <t>Competence framework is available in the State Administration School Training Management System and included in the Competency Framework Guidelines and the state budget law for 2024 has been passed</t>
  </si>
  <si>
    <t>LV-C[C6]-I[6-3-1-1-i-]-T[201]</t>
  </si>
  <si>
    <t>Number of public administration employees trained in at least one of the programmes</t>
  </si>
  <si>
    <t>Number of persons trained in at least one training programme in the areas of ethics, integrity, anti-corruption, application of the procurement regulatory framework, fraud, the shadow economy and prevention of conflict of interest.</t>
  </si>
  <si>
    <t>LV-C[C3]-I[3-1-2-5-i-]-M[127]</t>
  </si>
  <si>
    <t>A retraining and up-skilling offer, with a focus on digital skills, has been established to clients (unemployed, jobseekers, persons at risk of unemployment) of the State Employment Agency for the job-rich recovery of the  economy by implementing active labour market policy measures</t>
  </si>
  <si>
    <t>An offer of retraining and up-skilling programmes to clients of the Latvian Employment Service (unemployed, jobseekers, persons at risk of unemployment) has been adopted at the meeting of the Latvian Training Commission in accordance with the measures of active labour market policy for the recovery of the job-friendly economy.</t>
  </si>
  <si>
    <t>Adoption of a new retraining and upskilling offer (including digital skills)  for the State Employment Agency clients</t>
  </si>
  <si>
    <t>LV-C[C3]-I[3-1-2-5-i-]-M[128]</t>
  </si>
  <si>
    <t>LV-C[C3]-I[3-1-2-5-i-]-T[129]</t>
  </si>
  <si>
    <t>Unemployed, jobseekers, people at risk of unemployment with improved skills</t>
  </si>
  <si>
    <t>LV-C[C3]-I[3-1-2-5-i-]-T[130]</t>
  </si>
  <si>
    <t>LV-C[C6]-I[6-1-1-3-i-]-T[174]</t>
  </si>
  <si>
    <t>Training of staff to work with the analytical platform</t>
  </si>
  <si>
    <t>50 SRS specialists have been trained to work with SAP HANA platform. The training shall focus on the skills to work with SAP HANA framework and practical skills in system administration.</t>
  </si>
  <si>
    <t>Number of training certificates</t>
  </si>
  <si>
    <t>LV-C[C6]-I[6-3-1-2-i-]-M[202]</t>
  </si>
  <si>
    <t>Public administration competence development and retraining programmes are available in areas such as:
- modern policies and services, 
- leadership and effective change management, 
- data literacy, 
- effective achievement of policy objectives of EU funds and foreign financial instruments, 
- strategic planning, evidence-based policy -planning and implementation, 
- sector-specific training themes</t>
  </si>
  <si>
    <t>LV-C[C6]-I[6-3-1-2-i-]-T[203]</t>
  </si>
  <si>
    <t>Number of public administration employees trained for modern policies and services, leadership and effective change management, data literacy, effective achievement of policy objectives of EU funds and foreign financial instruments, strategic planning, evidence-based policy planning and implementation, sector-specific training themes</t>
  </si>
  <si>
    <t>LV-C[C3]-I[3-1-1-6-i-]-M[107]</t>
  </si>
  <si>
    <t>Entry into force of government regulation</t>
  </si>
  <si>
    <t>LV-C[C3]-I[3-1-1-6-i-]-T[108]</t>
  </si>
  <si>
    <t>Amount of funding under contracts concluded for the purchase of electric busses for the performance of municipal functions and public services</t>
  </si>
  <si>
    <t>Amount (in EUR)</t>
  </si>
  <si>
    <t>LV-C[C3]-I[3-1-1-6-i-]-T[109]</t>
  </si>
  <si>
    <t>Number of electric school busses purchased</t>
  </si>
  <si>
    <t>Delivery of 15 electric school busses to municipalities as beneficiaries for municipal transport of learners</t>
  </si>
  <si>
    <t>LV-C[C6]-R[6-1-2-r-]-T[175]</t>
  </si>
  <si>
    <t>Share of cargo images scanned by Latvian customs control points remotely and centrally</t>
  </si>
  <si>
    <t>95% of the cargo images are analysed centrally and remotely through the BAXE system.</t>
  </si>
  <si>
    <t>LV-C[C5]-R[5-2-1-r-]-M[160]</t>
  </si>
  <si>
    <t>Higher education reform</t>
  </si>
  <si>
    <t>The Parliament has adopted amendments to the Law on higher education and the Law on Scientific Activities and the Cabinet of Ministers has adopted amendments to related Cabinet Regulations in relation to:
— Introduction of the new doctoral model in Latvia (according to the solution for reform implementation foreseen in the conceptual report, the Cabinet of Ministers has been supported on 25.06.2020);
—Implementation of the new academic career model in Latvia (in line with the reform implementation solution foreseen in the conceptual report, it is planned to examine the Cabinet of Ministers by 30.06.2022);
—Implementation of cyclical institutional accreditation of higher education and colleges in Latvia (in line with the reform implementation solution foreseen in the conceptual report, it is planned to examine the Cabinet of Ministers by 31.12.2022);
—3 pillar further development of the financing model for higher education (in line with the solution to improve the financing model foreseen in the information report, the Cabinet of Ministers is expected to examine by 31.12.2021);
 — linking public funding to the results of the international evaluation of scientific institutions (in line with the solution to improve the financing model foreseen in the information report, the Cabinet of Ministers is expected to examine by 31.12.2021)</t>
  </si>
  <si>
    <t>Legislative amendments entered into force</t>
  </si>
  <si>
    <t>LV-C[C5]-R[5-2-1-r-]-M[159]</t>
  </si>
  <si>
    <t>Reform of the governance of higher education institutions</t>
  </si>
  <si>
    <t>The regulatory framework for implementing the reform of the governance of the higher education system has entered into force, including:
— University typologies and criteria for qualifying for a particular type;
— the procedure for the establishment and approval of university councils, the competence of the councils, while clarifying the competences of the Senate, the Rector and the Constitutional Assembly;
— the procedure for selecting and approving new university reactors;
— Defining the strategic specialisation of universities.</t>
  </si>
  <si>
    <t>Legislative amendments entered into force in line with the reform of governance of higher education institutions</t>
  </si>
  <si>
    <t>LV-C[C5]-R[5-2-1-r-]-T[161]</t>
  </si>
  <si>
    <t>Consolidation of higher education institutions</t>
  </si>
  <si>
    <t>LV-C[C5]-R[5-2-1-r-]-T[162]</t>
  </si>
  <si>
    <t>Share of state-founded higher education institutions affected by governance changes</t>
  </si>
  <si>
    <t>100% of state-founded higher education institutions have implemented the new governance model, including:
-  through accordingly modified statues and other internal regulations
- internal governing bodies (senate, council, rector) operate according to the new division of responsibilities and competences, 
- criteria for the election of a rector have been revised according to the law
- the appointment of a management team that separates academic and strategic decision making</t>
  </si>
  <si>
    <t>Changes have been introduced in 100% of state-founded higher education institutions in line with amendments to the Law on higher education institutions and related Cabinet Regulations</t>
  </si>
  <si>
    <t>LV-C[C5]-I[5-2-1-1-i-]-T[164]</t>
  </si>
  <si>
    <t>Academic Career Grant agreements signed</t>
  </si>
  <si>
    <t>The higher education institution or research institute have signed 315 grant agreements with doctorate, post-doctorate and researchers (professor) for one of the following activities: 
1) Doctoral grants;
2) Post-doctoral grants;
3) Scientific (professor) grants.
State budget funding for doctoral studies worth 19 million EUR per year are ensured starting from 2027</t>
  </si>
  <si>
    <t>Number of academic Career Grant agreements signed</t>
  </si>
  <si>
    <t>LV-C[C5]-I[5-2-1-1-i-]-T[163]</t>
  </si>
  <si>
    <t>Consolidation grants</t>
  </si>
  <si>
    <t>Four consolidation plans have been put in place, ensuring that the consolidation targets are met in line with the conditions for implementing the grants for consolidation and management changes.</t>
  </si>
  <si>
    <t>Number of consolidation grant agreements concluded</t>
  </si>
  <si>
    <t>LV-C[C5]-I[5-2-1-1-i-]-T[165]</t>
  </si>
  <si>
    <t>In-house R &amp; D grant agreements signed</t>
  </si>
  <si>
    <t>The higher education institution or research institute have concluded 90 grant agreements for carrying out in-house research with the author of the study.</t>
  </si>
  <si>
    <t>Number of in-house R&amp;D grant agreements signed</t>
  </si>
  <si>
    <t>LV-C[C3]-I[3-1-2-3-i-]-M[121]</t>
  </si>
  <si>
    <t>Development of standard construction design</t>
  </si>
  <si>
    <t>A standard construction design for the construction of buildings necessary for the provision of long-term care services close to the family environment has been adopted by the Ministry of Welfare.  
Municipalities shall be in possession of a standard construction project already ready, thus reducing project costs.  
The construction design shall be intended for the construction of highly energy-efficient buildings (nearly zero-energy buildings).  
Simpler project implementation for municipalities shall reduce risks for delays in project implementation.</t>
  </si>
  <si>
    <t>Requirements of the design task and standard  construction design project developed  for  the provision of long-term care services close to family environment</t>
  </si>
  <si>
    <t>LV-C[C3]-I[3-1-2-3-i-]-T[122]</t>
  </si>
  <si>
    <t>Conclusion of agreements with local governments on the implementation of projects</t>
  </si>
  <si>
    <t>Number of agreements</t>
  </si>
  <si>
    <t>LV-C[C3]-I[3-1-2-3-i-]-T[123]</t>
  </si>
  <si>
    <t>Provision of new places for long-term care services close to family settings for 852 seniors</t>
  </si>
  <si>
    <t>Number of places</t>
  </si>
  <si>
    <t>LV-C[C6]-R[6-1-1-r-]-M[166]</t>
  </si>
  <si>
    <t>National Institutions Work Plan for Restraining the Shadow Economy for 2021-2022 is adopted. It includes the following activities:
— Unregistered/illegal economic activity; 
— Undeclared employment; 
— unrecorded transactions and illicit movement of goods; 
—Unrecorded/uncontrolled movements of cash; 
— Tax fraud 
— It shall focus on economic sectors with the highest shadow economy risk, such as construction, trade, services, security, catering and hospitality, transport.</t>
  </si>
  <si>
    <t>Adoption of the work plan of the national authorities to limit the shadow economy for 2021-2022</t>
  </si>
  <si>
    <t>LV-C[C6]-R[6-1-1-r-]-M[168]</t>
  </si>
  <si>
    <t>Entry into operation of a basket of data-based services for each segmentation group of taxpayers</t>
  </si>
  <si>
    <t>Entry into operation of a data-based basket of services for each segmentation group of taxpayers</t>
  </si>
  <si>
    <t>Changes to State Revenue Service’s internal rules and/or service provision platform(s)</t>
  </si>
  <si>
    <t>LV-C[C6]-R[6-1-1-r-]-M[167]</t>
  </si>
  <si>
    <t>Entry into operation of a taxpayer rating system, optimisation of controls</t>
  </si>
  <si>
    <t>Entry into force of amendments to the legal acts, including:
-  the legal framework of the taxpayer rating system has been included, providing the publishing of their assessment.
- optimised types of tax controls and inspections to improve the efficiency of tax controls and inspections</t>
  </si>
  <si>
    <t>Entry into force of legal acts</t>
  </si>
  <si>
    <t>LV-C[C6]-R[6-1-1-r-]-M[171]</t>
  </si>
  <si>
    <t>Implementation of the research results</t>
  </si>
  <si>
    <t>A first assessment report of the size of the shadow economy based on the methodology developed in 2022 shall be published.</t>
  </si>
  <si>
    <t>Published assessment report of the shadow economy</t>
  </si>
  <si>
    <t>LV-C[C6]-R[6-1-1-r-]-M[169]</t>
  </si>
  <si>
    <t>Publication of  handbook for compliance risk management</t>
  </si>
  <si>
    <t>A Handbook for methodological compliance risk management of undeclared wages has been published, including:
- risk assessment guidelines
- aspects of typologies of ‘envelope wage payers’
- aspects of available preventive and control tools
- analysis of court rulings in the area of undeclared wages</t>
  </si>
  <si>
    <t>Amendments to the State Revenue Service’s internal rules</t>
  </si>
  <si>
    <t>LV-C[C6]-R[6-1-1-r-]-T[170]</t>
  </si>
  <si>
    <t>Implementation of the national research programme “Reducing the shadow economy to ensure the sustainable development of the country”</t>
  </si>
  <si>
    <t>The following research in the area of tax compliance shall be delivered:
—Report on the factors influencing the shadow economy in Latvia, focusing on the most significant sectors ;
—Report on the determinants of tax evasion by individuals, including an analysis of the impact of level of the shadow economy on tax compliance;
—Report with policy recommendations for legislative, organisational, technological and other improvements to improve tax compliance, including an assessment of the financial impact of the proposed recommendations;
—Report assessing the forgone budgetary revenue resulting from illegal activities, including legislative recommendations for reducing the risks of illicit money circulation;
—Development of methodology for the measurement of shadow economy, using a dynamic "multi - indicator - multi - cause" model, including breakdown by tax types, company size and sectors.</t>
  </si>
  <si>
    <t>Number of study reports</t>
  </si>
  <si>
    <t>LV-C[C3]-I[3-1-1-2-i-]-M[90]</t>
  </si>
  <si>
    <t>Completion of the assessment of local government public services, identifying shortcomings and measures to improve them</t>
  </si>
  <si>
    <t>Completion of the assessment of the efficiency of the provision of local government public services in accordance with the provisions of the Cabinet of Ministers Regulations on Implementation of Local Government Capacity Building Support.</t>
  </si>
  <si>
    <t>Completion of  assessment</t>
  </si>
  <si>
    <t>LV-C[C3]-I[3-1-1-2-i-]-M[89]</t>
  </si>
  <si>
    <t>Cabinet Regulations have been adopted for the implementation of support for capacity building of local governments, including:  
 (a) defining the scope and parameters of the capacity building in the municipalities;  
 (b) municipal public service assessments; 
 (c) provision of methodological support and capacity- building; 
 (d) piloting ways of planning and providing municipal public services.</t>
  </si>
  <si>
    <t>Regulations of the Cabinet of Ministers have been adopted</t>
  </si>
  <si>
    <t>LV-C[C3]-I[3-1-1-2-i-]-T[91]</t>
  </si>
  <si>
    <t>Number of local government employees trained</t>
  </si>
  <si>
    <t>LV-C[C3]-I[3-1-1-2-i-]-T[92]</t>
  </si>
  <si>
    <t>LV-C[C1]-I[1-3-1-1-i-]-T[23]</t>
  </si>
  <si>
    <t>Construction of nearly 0 -energy-consumption disaster management and emergency response centres</t>
  </si>
  <si>
    <t>Number of newly built centres put into service. The investment shall be used for the construction of nearly zero-energy-consumption disaster management centres.</t>
  </si>
  <si>
    <t>LV-C[C6]-I[6-2-1-2-i-]-M[188]</t>
  </si>
  <si>
    <t>Progress report on implementation of the action plan is approved</t>
  </si>
  <si>
    <t>Approval of the progress report</t>
  </si>
  <si>
    <t>LV-C[C6]-I[6-2-1-2-i-]-T[191]</t>
  </si>
  <si>
    <t>Equipment for law enforcement officials</t>
  </si>
  <si>
    <t>The target includes the purchase of the following equipment:
— 200 mobile workstations;
— 30 portable printers 
— 4 large-scale servers
— 3 units of videoconferencing equipment,</t>
  </si>
  <si>
    <t>Proof of purchase</t>
  </si>
  <si>
    <t>LV-C[C6]-I[6-2-1-2-i-]-T[190]</t>
  </si>
  <si>
    <t>Number of certified economic crime investigators  in  “Certified Anti Money Laundering Specialist (CAMS)” programme</t>
  </si>
  <si>
    <t>At least 20 law enforcement officials will have obtained Certified Anti Money Laundering Specialist certificate.</t>
  </si>
  <si>
    <t>LV-C[C6]-I[6-2-1-2-i-]-T[189]</t>
  </si>
  <si>
    <t>The share of detected environmental crimes that are solved and brought to prosecution for the year 2024 shall be at least 60%.</t>
  </si>
  <si>
    <t>LV-C[C4]-I[4-3-1-1-i-]-M[151]</t>
  </si>
  <si>
    <t>Adoption of a  methodology by the Ministry of Health</t>
  </si>
  <si>
    <t>LV-C[C4]-I[4-3-1-1-i-]-M[153]</t>
  </si>
  <si>
    <t>Entry into force of amendments to legal acts aimed  to increase the quality, availability and accessibility of secondary outpatient care</t>
  </si>
  <si>
    <t>LV-C[C4]-I[4-3-1-1-i-]-M[152]</t>
  </si>
  <si>
    <t>A study on the quality accessibility and  availability of secondary non-hospital healthcare published by the Ministry of Health</t>
  </si>
  <si>
    <t>LV-C[C4]-I[4-1-1-1-i-]-M[135]</t>
  </si>
  <si>
    <t>Adoption of a methodology for three studies to improve public health policy planning and implementation in the field of antimicrobial resistance, vaccination and infectious diseases</t>
  </si>
  <si>
    <t>Adoption of methodology by the Ministry of Health</t>
  </si>
  <si>
    <t>LV-C[C4]-I[4-1-1-1-i-]-M[137]</t>
  </si>
  <si>
    <t>Entry into force of amendments to legal acts aimed  to improve public health policy planning and implementation in the fields of antimicrobial resistance (AMR), vaccination and infectious diseases</t>
  </si>
  <si>
    <t>Based on the results of the research in the fields of antimicrobial resistance (AMR), vaccination and infectious diseases, entry into force of amendments to legal acts related to public health policies, such as recommendations to hospitals, Latvian Centre for Disease Prevention and Control working documents, guidelines, improvement of the vaccination process.</t>
  </si>
  <si>
    <t>Entry into force of revised legislation regarding  the public health policy planning and implementation</t>
  </si>
  <si>
    <t>LV-C[C4]-I[4-1-1-1-i-]-M[136]</t>
  </si>
  <si>
    <t>Public health research carried out to improve public health policy planning and implementation in the field of AMR, vaccination and infectious diseases</t>
  </si>
  <si>
    <t>Public health research published</t>
  </si>
  <si>
    <t>LV-C[C4]-I[4-1-1-3-i-]-T[141]</t>
  </si>
  <si>
    <t>Achievement of budget execution as measured by overall procurement of projects improving the infrastructure of secondary outpatient providers amounting to at least EUR 4 250 000 of total budget EUR 8 500 000.</t>
  </si>
  <si>
    <t>The target shall be considered to be achieved once procurement for at least 50 % of the total planned project volume) has been contracted (EUR 4 250 000) – progress shall be measured by the overall contracting of the projects against the total planned investment volume of EUR 8 500 000 in at least 40 secondary outpatient healthcare institutions aimed to improve (1) the epidemiological safety, (2) environmental accessibility and (3) infrastructure for integrated care services.</t>
  </si>
  <si>
    <t>LV-C[C4]-I[4-1-1-3-i-]-T[142]</t>
  </si>
  <si>
    <t>Number of secondary outpatient providers with improved infrastructure</t>
  </si>
  <si>
    <t>The target shall be considered to be reached upon completion of development projects in at least 40 secondary outpatient healthcare institutions aimed to improve (1) the epidemiological safety, (2) environmental accessibility and (3) infrastructure for integrated care services.</t>
  </si>
  <si>
    <t>LV-C[C2]-I[2-2-1-2-i-]-T[46]</t>
  </si>
  <si>
    <t>LV-C[C2]-I[2-2-1-2-i-]-T[45]</t>
  </si>
  <si>
    <t>LV-C[C2]-I[2-2-1-1-i-]-T[43]</t>
  </si>
  <si>
    <t>LV-C[C2]-I[2-2-1-1-i-]-T[44]</t>
  </si>
  <si>
    <t>LV-C[C4]-I[4-2-1-1-i-]-M[147]</t>
  </si>
  <si>
    <t>A coordinating mechanism for health workforce training established</t>
  </si>
  <si>
    <t>A coordination mechanism for continuous health workforce training ensuring cooperation between the involved institutions, methodological management and quality control established by the Ministry of Health</t>
  </si>
  <si>
    <t>LV-C[C4]-I[4-2-1-1-i-]-M[148]</t>
  </si>
  <si>
    <t>Simulation approach introduced in the healthcare learning process</t>
  </si>
  <si>
    <t>The milestone shall be deemed to have been achieved once the action plan or guidelines for the implementation of simulations at all stages of medical education are approved by the Ministry of Health</t>
  </si>
  <si>
    <t>Simulation approach introduced in healthcare learning process</t>
  </si>
  <si>
    <t>LV-C[C4]-R[4-1-1-r-]-M[131]</t>
  </si>
  <si>
    <t>Adoption of a digital health strategy</t>
  </si>
  <si>
    <t>The milestone shall be deemed to be reached after the digital health strategy has been approved by the Ministry of Health. The strategy shall be developed in line with the Public Health Guidelines 2021-2027 and Digital Transformation guidelines 2021-2027. The strategy shall contain an action plan and monitoring framework. The strategy shall cover such aspects as health care, use of data for research, common use of data, data management, public health sector IT systems and solutions, private IT systems, cross-border data exchange and digital skills.</t>
  </si>
  <si>
    <t>Digital health strategy adopted by the Ministry of Health</t>
  </si>
  <si>
    <t>LV-C[C4]-R[4-1-1-r-]-M[132]</t>
  </si>
  <si>
    <t>Development of a human-centred, comprehensive, integrated healthcare delivery model through the development of an investment strategy and recommendations for the development of integrated and epidemiologically safe health care</t>
  </si>
  <si>
    <t>The integrated healthcare shall be established once the following documents are developed and approved by the Ministry of Health:
 1) an investment strategy for infrastructure investments for the provision of publicly funded health services, including a hospital mapping shall be included to ensure the continuation of the reform of the hospital network, including taking into account the assessment of hospital levels;
 2) recommendations for the implementation of the integrated care approach;
 3) a set of recommendations for epidemiological requirements</t>
  </si>
  <si>
    <t>Integrated healthcare model documents approved by the Ministry of Health</t>
  </si>
  <si>
    <t>LV-C[C4]-R[4-1-1-r-]-M[134]</t>
  </si>
  <si>
    <t>Methodological management in the field of oncology ensured</t>
  </si>
  <si>
    <t>The objective shall be achieved following the approval by the Ministry of Health of documents ensuring the introduction of uniform methodological management in the field of oncology.</t>
  </si>
  <si>
    <t>Methodological documents for the implementation of common principles in the field of oncology approved by the Ministry of Health</t>
  </si>
  <si>
    <t>LV-C[C4]-R[4-1-1-r-]-M[133]</t>
  </si>
  <si>
    <t>The genome reference of the Latvian population has been established (Latvia’s participation in the Genome for Europe project – GoLatvia project)</t>
  </si>
  <si>
    <t>The genomic design documentation demonstrating the establishment of the Latvian population genome reference has been approved by the Ministry of Health</t>
  </si>
  <si>
    <t>Genome reference established in Latvia</t>
  </si>
  <si>
    <t>LV-C[C4]-R[4-3-1-r-]-M[149]</t>
  </si>
  <si>
    <t>Coordination mechanism approved to assess, develop and implement new healthcare service delivery models services</t>
  </si>
  <si>
    <t>A coordinating unit within the Ministry of Health or its subordinate body is in place. It shall ensure that industry representatives are involved in the development of proposals as experts (e.g. a working group or supervisory board).
The aim of the unit is to coordinate the work to develop, implement and assess new healthcare service delivery models aimed to provide improved and more efficient provision of state-funded health services at all levels, ensuring availability and quality of services through the establishment of a system change mechanism for state-paid services</t>
  </si>
  <si>
    <t>Coordination mechanism to assess and implement new healthcare service delivery models developed and approved by the Ministry of Health</t>
  </si>
  <si>
    <t>LV-C[C4]-R[4-3-1-r-]-T[150]</t>
  </si>
  <si>
    <t>Mainstreaming of new healthcare service delivery models as part of publicly funded healthcare services</t>
  </si>
  <si>
    <t>Ten new healthcare service delivery models developed and mainstreamed as part of publicly funded healthcare services. 
For each model a working group, consisting of the representatives of the Ministry of Health, National Health Service and other subordinate bodies as well as other stakeholders has performed: 
-          assessment of the situation;
-          development of the model;
-          piloting of the model; 
-          assessment of short- and long-term benefits;
-          and protocols for implementation.
Based on the results of the pilot projects, a proposal for the necessary additional national budget for the implementation of the relevant measures shall be prepared. The government budget request shall be considered together with all other proposals for the annual and medium-term budget in the preparation process.</t>
  </si>
  <si>
    <t>LV-C[C3]-I[3-1-2-4-i-]-M[125]</t>
  </si>
  <si>
    <t>Adaptation of building infrastructure, including promotion of environmental accessibility and energy efficiency, and improvement of the technical and material equipment</t>
  </si>
  <si>
    <t>Adaptation of  2 buildings where the infrastructure shall  be improved, including environmental accessibility and energy efficiency, and the improvement of the technical and material equipment</t>
  </si>
  <si>
    <t>LV-C[C3]-I[3-1-2-4-i-]-M[126]</t>
  </si>
  <si>
    <t>LV-C[C3]-I[3-1-2-4-i-]-M[124]</t>
  </si>
  <si>
    <t>Estimated cost of NEW or MODIFIED measures - Please leave empty cells where there is no change as compared to the consolidated RRP</t>
  </si>
  <si>
    <r>
      <rPr>
        <b/>
        <sz val="12"/>
        <color rgb="FF000000"/>
        <rFont val="Calibri"/>
        <family val="2"/>
        <charset val="186"/>
      </rPr>
      <t xml:space="preserve">README
</t>
    </r>
    <r>
      <rPr>
        <sz val="11"/>
        <color rgb="FF000000"/>
        <rFont val="Calibri"/>
        <family val="2"/>
        <charset val="186"/>
      </rPr>
      <t xml:space="preserve">Table to be filled in with the estimates of expected costs of new or modified measures </t>
    </r>
    <r>
      <rPr>
        <b/>
        <sz val="11"/>
        <color rgb="FF000000"/>
        <rFont val="Calibri"/>
        <family val="2"/>
        <charset val="186"/>
      </rPr>
      <t>in EUR in current prices</t>
    </r>
    <r>
      <rPr>
        <sz val="11"/>
        <color rgb="FF000000"/>
        <rFont val="Calibri"/>
        <family val="2"/>
        <charset val="186"/>
      </rPr>
      <t xml:space="preserve">. 
</t>
    </r>
    <r>
      <rPr>
        <sz val="11"/>
        <rFont val="Calibri"/>
        <family val="2"/>
      </rPr>
      <t xml:space="preserve">This table should provide a summary of the key information on costing for </t>
    </r>
    <r>
      <rPr>
        <b/>
        <sz val="11"/>
        <rFont val="Calibri"/>
        <family val="2"/>
      </rPr>
      <t>each new or modified reform/investment, new or modified milestone/target or for cases where only the costing information of a measure is modified</t>
    </r>
    <r>
      <rPr>
        <sz val="11"/>
        <rFont val="Calibri"/>
        <family val="2"/>
      </rPr>
      <t xml:space="preserve">. 
In case a measure is divided into sub-measures, information should be provided </t>
    </r>
    <r>
      <rPr>
        <b/>
        <sz val="11"/>
        <rFont val="Calibri"/>
        <family val="2"/>
      </rPr>
      <t>at the level of the sub-measure</t>
    </r>
    <r>
      <rPr>
        <sz val="11"/>
        <rFont val="Calibri"/>
        <family val="2"/>
      </rPr>
      <t xml:space="preserve">.
Additional, more detailed information should be submitted separately (in particular explaining the consistency between revised targets and revised cost estimates, and how double funding is avoided when measures are funded from multiple sources). </t>
    </r>
  </si>
  <si>
    <t>Date should be comprised between 01-02-2020 and 31-12-2026</t>
  </si>
  <si>
    <r>
      <t xml:space="preserve">“Estimated costs”: Please note that only the costs for which RRF funds are requested should be entered here. The total requested amount should correspond to the estimated costs indicated in column J of the sheet 'Measures'.
</t>
    </r>
    <r>
      <rPr>
        <i/>
        <u/>
        <sz val="11"/>
        <color theme="1"/>
        <rFont val="Calibri"/>
        <family val="2"/>
        <scheme val="minor"/>
      </rPr>
      <t>In case a measure is divided into sub-measures</t>
    </r>
    <r>
      <rPr>
        <i/>
        <sz val="11"/>
        <color theme="1"/>
        <rFont val="Calibri"/>
        <family val="2"/>
        <scheme val="minor"/>
      </rPr>
      <t>, information should be provided at the level of the sub-measure.</t>
    </r>
  </si>
  <si>
    <t>“Funding from other sources”: Please state here the source and amount in cases in which the same reform/investment or a reform/investment that is closely linked receives or is expected to receive funds from other EU sources (which should not cover the same cost) or from the national budget or other sources.</t>
  </si>
  <si>
    <t xml:space="preserve">“Methodology used and description of the costs”: Please describe briefly the methodology and mention the main cost drivers.  </t>
  </si>
  <si>
    <t xml:space="preserve">“Source of methodology” (if any): Please provide references to the methodology and data sources that you used. </t>
  </si>
  <si>
    <t>“Specify source” and “Possible reference to past EU programs” (under comparative costing data): Please mention past investment/reform projects that are benchmarks for the cost estimate and the source of the costs for these projects.</t>
  </si>
  <si>
    <t xml:space="preserve">“Independent validation” (if any): Please provide the name of the validating organisation/ agency, and a reference to the validation document. </t>
  </si>
  <si>
    <t>Please copy-paste below the columns A-G of the "Measures" sheet.</t>
  </si>
  <si>
    <t>Relevant time period</t>
  </si>
  <si>
    <t>Estimated costs for which funding from the RRF is requested</t>
  </si>
  <si>
    <t>Funding from other sources (as requested by Art. 9 in the Regulation)</t>
  </si>
  <si>
    <t>Methodological Information</t>
  </si>
  <si>
    <t>Comparative costing data from past reforms/investments</t>
  </si>
  <si>
    <t>Independent validation (encouraged)</t>
  </si>
  <si>
    <t>Total requested</t>
  </si>
  <si>
    <t>If available: split by year</t>
  </si>
  <si>
    <t>From other EU programmes</t>
  </si>
  <si>
    <t>From National budget or other sources</t>
  </si>
  <si>
    <t>Methodology used and description of costs</t>
  </si>
  <si>
    <t>Specify source</t>
  </si>
  <si>
    <t>Amount (mn EUR)</t>
  </si>
  <si>
    <t>Possible reference to past EU programs</t>
  </si>
  <si>
    <t>Name of the validating entity and reference to the validation</t>
  </si>
  <si>
    <t>From date
DD-MM-YYYY</t>
  </si>
  <si>
    <t>To date
DD-MM-YYYY</t>
  </si>
  <si>
    <t>Repayable financial support (loans) / Non-repayable financial support (grants)</t>
  </si>
  <si>
    <r>
      <rPr>
        <b/>
        <sz val="11"/>
        <color theme="1"/>
        <rFont val="Calibri"/>
        <family val="2"/>
        <scheme val="minor"/>
      </rPr>
      <t>Specify the EU programmes</t>
    </r>
    <r>
      <rPr>
        <b/>
        <i/>
        <sz val="11"/>
        <color theme="1"/>
        <rFont val="Calibri"/>
        <family val="2"/>
        <scheme val="minor"/>
      </rPr>
      <t xml:space="preserve">
[Breakdown by programme if relevant (e.g. regional operational programme)]</t>
    </r>
  </si>
  <si>
    <t>Check cost</t>
  </si>
  <si>
    <t xml:space="preserve">Table 3a. Impact of the plan (qualitative) </t>
  </si>
  <si>
    <t>Please provide an overview on how the plan and its components contributes to the objectives of the Facility and meets the assessment criteria listed in Annex V of the regulation.
The examples below should be deleted.</t>
  </si>
  <si>
    <t>Component number</t>
  </si>
  <si>
    <t>Component</t>
  </si>
  <si>
    <t>Relevance</t>
  </si>
  <si>
    <t>Description of the expected impacts of the measure on:
(may include relevant quantitative indicators)</t>
  </si>
  <si>
    <t xml:space="preserve">Main policy objectives </t>
  </si>
  <si>
    <r>
      <t xml:space="preserve">CSRs addressed (2.2)
</t>
    </r>
    <r>
      <rPr>
        <i/>
        <sz val="11"/>
        <color theme="1"/>
        <rFont val="Calibri"/>
        <family val="2"/>
        <scheme val="minor"/>
      </rPr>
      <t>(separated by ; )</t>
    </r>
  </si>
  <si>
    <t>Growth potential and job creation (2.3)</t>
  </si>
  <si>
    <t>Economic, institutional and social resilience (2.3)</t>
  </si>
  <si>
    <t>Implementation of European Pillar of Social Rights (2.3)</t>
  </si>
  <si>
    <t>Mitigation of the economic and social impact of the crisis (2.3)</t>
  </si>
  <si>
    <t>Social and territorial cohesion and convergence (2.3)</t>
  </si>
  <si>
    <t>lasting impact (2.7)</t>
  </si>
  <si>
    <t>Table 3b. Impact of the plan (quantitative)</t>
  </si>
  <si>
    <r>
      <rPr>
        <i/>
        <sz val="11"/>
        <color rgb="FF000000"/>
        <rFont val="Calibri"/>
        <family val="2"/>
        <charset val="186"/>
      </rPr>
      <t xml:space="preserve">Please provide a brief description and estimate of the impact of the plan and its components </t>
    </r>
    <r>
      <rPr>
        <i/>
        <sz val="11"/>
        <rFont val="Calibri"/>
        <family val="2"/>
      </rPr>
      <t>(</t>
    </r>
    <r>
      <rPr>
        <i/>
        <sz val="11"/>
        <color rgb="FF000000"/>
        <rFont val="Calibri"/>
        <family val="2"/>
        <charset val="186"/>
      </rPr>
      <t>or most important measures).
The row 'Overall plan' (row 6) should not be deleted but used. The examples below should be deleted.</t>
    </r>
  </si>
  <si>
    <t>Component Number</t>
  </si>
  <si>
    <r>
      <t xml:space="preserve">Channels of impact
</t>
    </r>
    <r>
      <rPr>
        <i/>
        <sz val="11"/>
        <color theme="1"/>
        <rFont val="Calibri"/>
        <family val="2"/>
        <scheme val="minor"/>
      </rPr>
      <t>Detailed description of the channels through which the measures deliver the expected impact</t>
    </r>
  </si>
  <si>
    <t>Risks/Challenges</t>
  </si>
  <si>
    <r>
      <t xml:space="preserve">Quantification of the impact (if available)
</t>
    </r>
    <r>
      <rPr>
        <i/>
        <sz val="11"/>
        <color theme="1"/>
        <rFont val="Calibri"/>
        <family val="2"/>
        <scheme val="minor"/>
      </rPr>
      <t>i.e. % difference from policy neutral baseline</t>
    </r>
  </si>
  <si>
    <t>Short-term (2 years ahead)</t>
  </si>
  <si>
    <t>Medium-term (5 years ahead)</t>
  </si>
  <si>
    <t>Long-term (20 years ahead)</t>
  </si>
  <si>
    <t>GDP</t>
  </si>
  <si>
    <t>Employment</t>
  </si>
  <si>
    <t>Budget balance (pps)</t>
  </si>
  <si>
    <r>
      <rPr>
        <b/>
        <sz val="12"/>
        <color rgb="FF000000"/>
        <rFont val="Calibri"/>
        <family val="2"/>
        <charset val="186"/>
      </rPr>
      <t xml:space="preserve">README
</t>
    </r>
    <r>
      <rPr>
        <sz val="11"/>
        <rFont val="Calibri"/>
        <family val="2"/>
      </rPr>
      <t>This table should be filled in only if the proposed modifications of the plan are of a significant nature (for example in case of a large revision to the non-repayable support or to request a sizeable new tranche of loans).</t>
    </r>
  </si>
  <si>
    <t>Table 4a. Investment baseline - Input of COFOG Level II items</t>
  </si>
  <si>
    <r>
      <rPr>
        <i/>
        <sz val="11"/>
        <color rgb="FF000000"/>
        <rFont val="Calibri"/>
        <family val="2"/>
        <charset val="186"/>
      </rPr>
      <t>Please fill in the</t>
    </r>
    <r>
      <rPr>
        <i/>
        <sz val="11"/>
        <rFont val="Calibri"/>
        <family val="2"/>
      </rPr>
      <t xml:space="preserve"> orange</t>
    </r>
    <r>
      <rPr>
        <i/>
        <sz val="11"/>
        <color rgb="FF000000"/>
        <rFont val="Calibri"/>
        <family val="2"/>
        <charset val="186"/>
      </rPr>
      <t xml:space="preserve"> cells (mn EUR) and give a brief description of the expenditure financed through RRF grants affecting the COFOG level II items.
Fill in only the rows that will be affected by expenditure financed through RRF grants in 2020-2026.</t>
    </r>
  </si>
  <si>
    <t>Brief description of the expenditure financed through RRF grants affecting the COFOG level II item</t>
  </si>
  <si>
    <t>GDP at current prices</t>
  </si>
  <si>
    <t xml:space="preserve">Growth-enhancing expenditure financed through RRF grants </t>
  </si>
  <si>
    <t>Total growth-enhancing expenditure affected by expenditure financed through RRF grants</t>
  </si>
  <si>
    <t>02 - Defence, of which</t>
  </si>
  <si>
    <t>03 - Public order and safety, of which</t>
  </si>
  <si>
    <t>04- Economic affairs, of which</t>
  </si>
  <si>
    <t>05 - Environmental protection, of which</t>
  </si>
  <si>
    <t>06 - Housing and community amenities, of which</t>
  </si>
  <si>
    <t>07- Health, of which</t>
  </si>
  <si>
    <t>08- Recreation, culture and religion, of which</t>
  </si>
  <si>
    <t>09- Education, of which</t>
  </si>
  <si>
    <t>glossary:</t>
  </si>
  <si>
    <t>https://ec.europa.eu/eurostat/statistics-explained/index.php?title=Glossary:Classification_of_the_functions_of_government_(COFOG)</t>
  </si>
  <si>
    <r>
      <t xml:space="preserve">Table 4b. Investment baseline - Display of COFOG Level I items
</t>
    </r>
    <r>
      <rPr>
        <i/>
        <sz val="11"/>
        <rFont val="Calibri"/>
        <family val="2"/>
        <scheme val="minor"/>
      </rPr>
      <t>This sheet does not require any encoding and it's purpose is to visualize what is encoded in sheet "Investment baseline input"</t>
    </r>
  </si>
  <si>
    <r>
      <t xml:space="preserve">Growth-enhancing expenditure affected by expenditure financed through RRF grants, classification of the functions of government (COFOG), reference level for 2017-2019 and expenditure in 2020-2026
</t>
    </r>
    <r>
      <rPr>
        <i/>
        <sz val="11"/>
        <color theme="1"/>
        <rFont val="Calibri"/>
        <family val="2"/>
        <scheme val="minor"/>
      </rPr>
      <t>(mn EUR)</t>
    </r>
  </si>
  <si>
    <t>Reference level: 2017-2019 average</t>
  </si>
  <si>
    <t>Planned 2020-2026 average</t>
  </si>
  <si>
    <t>General public services</t>
  </si>
  <si>
    <t>Defence</t>
  </si>
  <si>
    <t>Public order and safety</t>
  </si>
  <si>
    <t>Economic affairs</t>
  </si>
  <si>
    <t>Environmental protection</t>
  </si>
  <si>
    <t>Housing and community amenities</t>
  </si>
  <si>
    <t>Recreation, culture and religion</t>
  </si>
  <si>
    <t>Education</t>
  </si>
  <si>
    <t>Social protection</t>
  </si>
  <si>
    <t>Total growth-enhancing expenditure affected by expenditure financed through RRF grants (a)</t>
  </si>
  <si>
    <t>Growth-enhancing expenditure financed through RRF grants (b)</t>
  </si>
  <si>
    <t>Growth-enhancing expenditure excluding expenditure financed through RRF grants (a-b)</t>
  </si>
  <si>
    <t>GDP at current prices (c)</t>
  </si>
  <si>
    <t>Growth-enhancing expenditure excluding expenditure financed through RRF grants (a-b)/c</t>
  </si>
  <si>
    <t>grants</t>
  </si>
  <si>
    <t>REACT-EU 13.1.2 Recovery measures in the education and research sector (ERDF) EUR 10560000, with the purchase of smart devices. The total planned funding of the operational programme for Latvia 2021-2027 on improving access to inclusive and quality services in education, training and lifelong learning by developing infrastructure, including by strengthening distance learning, online education and training, is planned for the provision of educational institutions (including vocational education institutions) (including kits of specialised devices for programming, multimedia laboratories, robotics) in the amount of EUR 80802325. The investments of the EU funds 2021-27 will increase the volume of activities and will complement the investments to support the purchase of equipment in educational establishments. 
The costs envisaged to achieve the stated objective of the measure are expected to be covered by ANM over the period 2022-2026.</t>
  </si>
  <si>
    <t> 01.02.2023.</t>
  </si>
  <si>
    <t>30.06.2026.</t>
  </si>
  <si>
    <t>MW</t>
  </si>
  <si>
    <t>Increase in the number of electric transport units in the city of Riga (electric buses, trams)</t>
  </si>
  <si>
    <t>Delivery of 21 zero-emission urban public transport units (electric buses and trams) for the Riga Metropolitan Network.</t>
  </si>
  <si>
    <t>RePower</t>
  </si>
  <si>
    <t>Completion of the activity</t>
  </si>
  <si>
    <t>LV-C[C7]-I[7-1-1-1-i]</t>
  </si>
  <si>
    <t>LV-C[C7]</t>
  </si>
  <si>
    <t>CSR 2019.3; CSR 2020.3</t>
  </si>
  <si>
    <t>CSR 2019.2; CSR 2020.1</t>
  </si>
  <si>
    <t>CSR 2019.3; 2020.4</t>
  </si>
  <si>
    <t>CSR 2019.1; CSR 2019.4; 2020.4</t>
  </si>
  <si>
    <t>Information provided by project applicants.</t>
  </si>
  <si>
    <t>Evaluation of projects under the ERDF for the period 2014-2020, SAM 5.1.2, under the European Union Solidarity Fund and an analysis of the construction market.</t>
  </si>
  <si>
    <t>ERDF Programme 2014-2020 SAM 5.1.2 and European Union Solidarity Fund</t>
  </si>
  <si>
    <t>ERDF Programme 2014-2020 (EUR 43,39) SAM 5.1.2 and European Union Solidarity Fund (EUR 13,73)</t>
  </si>
  <si>
    <t>Funds for the implementation of projects and measures co-financed by the Programme 80.00.00 (VAT) of Chapter 74 “Redistributive funding to be reallocated in the annual State budget implementation process” of the programme “Undistributed funding for the implementation of European Union policy instruments and other foreign financial assistance”</t>
  </si>
  <si>
    <t>Cost details</t>
  </si>
  <si>
    <t>3 969 724 .44</t>
  </si>
  <si>
    <t>national budget</t>
  </si>
  <si>
    <t>State budget financing to cover VAT costs</t>
  </si>
  <si>
    <t>Financing of the State budget for the covering of VAT and the costs of construction supervision, supervision and attachment of a building project (10%)</t>
  </si>
  <si>
    <t>1 365 000</t>
  </si>
  <si>
    <t>The original is still in effect</t>
  </si>
  <si>
    <t>Additional cost supporting documents added</t>
  </si>
  <si>
    <t>Deployment and use of renewable energy sources</t>
  </si>
  <si>
    <t>LV-C [C7] - I [7-1-1-1-i]</t>
  </si>
  <si>
    <t>Electricity grid capacity increased, MW</t>
  </si>
  <si>
    <t>Increasing the capacity of the electricity transmission and distribution system creates the possibility of connecting additional RES capacity to the electricity system</t>
  </si>
  <si>
    <t>Amount ( EUR)</t>
  </si>
  <si>
    <t>Amount (EUR)</t>
  </si>
  <si>
    <t>Information provided by the project applicant (Riga municipality SIA Rīgas satiksme).</t>
  </si>
  <si>
    <t>Information provided by the project applicant (Latvian Railway).</t>
  </si>
  <si>
    <t>The costs are indicative and based on past experience, indicated in the development planning documents, indexed according to the EC guidelines for increased costs. A cost-benefit analysis will be carried out before receiving financing from the Recovery and Resilience Facility. (unit cost assumption: 1 km of cycle infrastructure = EUR 663 731).</t>
  </si>
  <si>
    <t>Market research on the basis of publicly available information comparing costs with the costs of similar projects (EU funds for the 2014-2020 programming period). The costs of the unit of electric battery buses were determined on the basis of the price studies carried out, as well as expected market developments and competition between manufacturers. Unit costs of charging stations are determined by assessing the experience of the Road Traffic and Safety Directorate in building up and conducting research on the supply and installation of equipment and taking into account the conditions related to the potential deployment of charging stations, their construction (Unit cost assumption: 1 electric bus =  650 000EUR ; 1 charging station = 460 000 EUR)</t>
  </si>
  <si>
    <t>The costs are determined on the basis of the average costs of the infrastructure facilities previously implemented and designed, under construction, indexed according to the EC guidelines for increased costs. (unit cost assumption: electrification of 1 km, including improvements in line capacity and signalling systems = EUR 1 038 571).</t>
  </si>
  <si>
    <t>Competence framework is available in the State Administration School Training Management System and Competence framework is approved by the internal normative act of the School of State Administration", and the  state budget law for 2024 has been passed.</t>
  </si>
  <si>
    <t>Investments of EU funds 2021-27 also include previously unfunded activities for the implementation of reforms, as well as in some cases increase the volume of activities. Investments from EU funds will continue to provide support for doctoral and postdoctoral grants supported within the framework of the RRF plan, as well as digitalization, technology development, research and educational infrastructure improvement initiatives. Support from EU funds is additionally planned for the following reform components - the introduction of the new academic career model and the introduction of cyclical institutional accreditation, which, in turn, is not planned within the framework of RRF investments. In contrast to previous investments, in the new planning period it is planned to invest more in the renewal and strengthening of research human resources, which is also one of the priorities of Guidelines for science, technology development and innovation
 2027, as well as to generally increase investments in R&amp;D in order to achieve the nationally set goal of increasing R&amp;D expenses to 1.5% of GDP.
EFSI 2014-2020: SO 8.2.1., 8.2.2. 3rd round, 8.2.3., SO measure 1.1.1.3.
EFSI 2021-2027: SO 1.1.1. (Doctoral grants | Student innovation grants | Post-doctoral research, including attracting excellent foreign academic and scientific personnel | RIS3 centers of excellence), SO 4.2.2./ SO 4.2.1. (Modernization and digitization of studies | Academic career systems | Cyclic institutional accreditation).</t>
  </si>
  <si>
    <t>State budget financing to cover VAT costs, ~9% of the total 5.2.1.1. investments of the 2nd and 3rd rounds of financing</t>
  </si>
  <si>
    <t>LV-C[C7]-R[7-1-1-r]</t>
  </si>
  <si>
    <t>CSR 2019.3; CSR 2020.3; CSR 2022.4</t>
  </si>
  <si>
    <t>CSR 2019.2; CSR 2019.3; CSR 2020.2; CSR 2022.1; CSR 2022.4</t>
  </si>
  <si>
    <t>3.1.2.r</t>
  </si>
  <si>
    <t>2.1.1.1.i</t>
  </si>
  <si>
    <t>3.1.1.r</t>
  </si>
  <si>
    <t>2.2.1.3.i</t>
  </si>
  <si>
    <t>2.4.r</t>
  </si>
  <si>
    <t>2.4.1.2.i</t>
  </si>
  <si>
    <t>6.1.2.2.i</t>
  </si>
  <si>
    <t>2.1.2.1.i</t>
  </si>
  <si>
    <t>2.3.2.3.i</t>
  </si>
  <si>
    <t>1.1.1.1.i</t>
  </si>
  <si>
    <t>1.1.1.3.i</t>
  </si>
  <si>
    <t>2.4.1.1.i</t>
  </si>
  <si>
    <t>6.4.1.r</t>
  </si>
  <si>
    <t>6.1.2.4.i</t>
  </si>
  <si>
    <t>2.1.3.1.i</t>
  </si>
  <si>
    <t>2.3.1.1.i</t>
  </si>
  <si>
    <t>5.1.1.1.i</t>
  </si>
  <si>
    <t>3.1.1.5.i</t>
  </si>
  <si>
    <t>6.4.3.r</t>
  </si>
  <si>
    <t>3.1.2.2.i</t>
  </si>
  <si>
    <t>2.3.1.3.i</t>
  </si>
  <si>
    <t>2.3.1.r</t>
  </si>
  <si>
    <t>2.3.1.2.i</t>
  </si>
  <si>
    <t>6.1.1.2.i</t>
  </si>
  <si>
    <t>2.3.2.2.i</t>
  </si>
  <si>
    <t>2.3.1.4.i</t>
  </si>
  <si>
    <t>6.3.1.3.i</t>
  </si>
  <si>
    <t>2.1.3.r</t>
  </si>
  <si>
    <t>2.3.2.1.i</t>
  </si>
  <si>
    <t>2.3.2.r</t>
  </si>
  <si>
    <t>1.3.1.r</t>
  </si>
  <si>
    <t>1.1.1.2.i</t>
  </si>
  <si>
    <t>3.1.1.4.i</t>
  </si>
  <si>
    <t>6.2.1.3.i</t>
  </si>
  <si>
    <t>6.2.1.1.i</t>
  </si>
  <si>
    <t>2.2.1.4.i</t>
  </si>
  <si>
    <t>2.2.1.5.i</t>
  </si>
  <si>
    <t>1.1.1.r</t>
  </si>
  <si>
    <t>6.3.1.4.i</t>
  </si>
  <si>
    <t>4.2.1.r</t>
  </si>
  <si>
    <t>4.1.1.2.i</t>
  </si>
  <si>
    <t>6.1.2.3.i</t>
  </si>
  <si>
    <t>6.4.2.r</t>
  </si>
  <si>
    <t>3.1.1.1.i</t>
  </si>
  <si>
    <t>2.1.r</t>
  </si>
  <si>
    <t>1.2.1.2.i</t>
  </si>
  <si>
    <t>5.1.r</t>
  </si>
  <si>
    <t>5.1.1.2.i</t>
  </si>
  <si>
    <t>3.1.1.3.i</t>
  </si>
  <si>
    <t>1.3.1.2.i</t>
  </si>
  <si>
    <t>6.4.4.r</t>
  </si>
  <si>
    <t>6.1.2.1.i</t>
  </si>
  <si>
    <t>3.1.2.1.i</t>
  </si>
  <si>
    <t>1.2.1.5.i</t>
  </si>
  <si>
    <t>6.1.1.1.i</t>
  </si>
  <si>
    <t>2.1.1.r</t>
  </si>
  <si>
    <t>6.3.1.r</t>
  </si>
  <si>
    <t>6.2.1.r</t>
  </si>
  <si>
    <t>2.1.2.2.i</t>
  </si>
  <si>
    <t>6.3.1.1.i</t>
  </si>
  <si>
    <t>3.1.2.5.i</t>
  </si>
  <si>
    <t>6.1.1.3.i</t>
  </si>
  <si>
    <t>6.3.1.2.i</t>
  </si>
  <si>
    <t>3.1.1.6.i</t>
  </si>
  <si>
    <t>6.1.2.r</t>
  </si>
  <si>
    <t>5.2.1.r</t>
  </si>
  <si>
    <t>5.2.1.1.i</t>
  </si>
  <si>
    <t>3.1.2.3.i</t>
  </si>
  <si>
    <t>6.1.1.r</t>
  </si>
  <si>
    <t>3.1.1.2.i</t>
  </si>
  <si>
    <t>1.3.1.1.i</t>
  </si>
  <si>
    <t>6.2.1.2.i</t>
  </si>
  <si>
    <t>4.3.1.1.i</t>
  </si>
  <si>
    <t>4.1.1.1.i</t>
  </si>
  <si>
    <t>4.1.1.3.i</t>
  </si>
  <si>
    <t>2.2.1.2.i</t>
  </si>
  <si>
    <t>2.2.1.1.i</t>
  </si>
  <si>
    <t>4.2.1.1.i</t>
  </si>
  <si>
    <t>4.1.1.r</t>
  </si>
  <si>
    <t>4.3.1.r</t>
  </si>
  <si>
    <t>3.1.2.4.i</t>
  </si>
  <si>
    <t>7.1.1.r</t>
  </si>
  <si>
    <t>7.1.1.1.i</t>
  </si>
  <si>
    <t>1.2.1.3.i</t>
  </si>
  <si>
    <t>1.2.1.1.i</t>
  </si>
  <si>
    <t>1.2.1.4.i</t>
  </si>
  <si>
    <t>No. of Reform/Investment</t>
  </si>
  <si>
    <t xml:space="preserve">1. Non-ETS GHG emissions 2
. Reduction in primary energy consumption (TWh)
 3. The share of renewable energy in final consumption in transport
 5. Fewer fires per 100,000 residents
 6. Reduced flood Latvia rural areas
</t>
  </si>
  <si>
    <t>As part of the climate change component, significant reforms are planned to improve the use of public and environmentally friendly transport in Riga and Pierga. To achieve this goal, significant reforms are envisaged in terms of interaction between different transport service providers. At the same time, an important milestone has been earmarked for a catacroff management reform, which aims to focus different home and sector authorities on a single location, thereby improving both the quality of services, reducing infrastructure maintenance costs, which will allow for a more effective response in the long term to different civil protection risks.</t>
  </si>
  <si>
    <t>Within the framework of the component, there are no plans for direct reforms or investments related to the implementation of the social rights pillar.</t>
  </si>
  <si>
    <t>In view of the fact that the construction of a component structure is mainly related to the construction of an environmentally friendly infrastructure, the measures are expected to have a positive impact on employment, particularly in the construction process. It is also noted that the measures taken to improve the energy efficiency of multi-apartment houses.</t>
  </si>
  <si>
    <t>The implementation of the component is expected to have a positive long-term impact on the reduction of energy consumption (including imported fossil resources) in terms of energy efficiency measures implemented in the public and private sectors, which will allow companies and consumers to shift their resources to boost productivity. Given that investments are planned in both the region of Riga and Pierga and other regions of Latvia, the component is not expected to have a significant impact on the reduction of territorial differences.</t>
  </si>
  <si>
    <t>1. Increasing the number of people with digital key competences;
 2. Increase the number of people using digital opportunities and e-services;
 3. Increasing the number of companies using digital tools in their commercial activities;
 4. Developing connectivity for the deployment of next-generation digital society services;
 5. Increasing the efficiency of public administration and the number of authorities using a single ICT solution to support functions and communicate with the public;
 6. Establish a base for the national data ecosystem and ensure integration into the European data spaces.</t>
  </si>
  <si>
    <t>Investment in the development of public and private digital services will boost the capacity of institutions and businesses to carry out their functions, even in cases where population gatherings are limited. Within the framework of the component, it is planned to ensure the development of essential services for the improvement of legal proceedings, procurement systems, etc.</t>
  </si>
  <si>
    <t>Within the framework of the component, particular attention is paid to strengthening digital skills as part of the principles of the European Social Pillar, the European Skills Programmes and the EU's digital strategies. According to the Latvian Digital Development Guidelines for 2021-2027, it is planned to increase the digital base skills of citizens from 43% to 70% through THE ANM and other sources of funding, thereby ensuring the objective set out in the EU's digital strategy.</t>
  </si>
  <si>
    <t>The digital transformation component focuses on creating medium and long-term changes to improve the competitiveness of the Latvian economy. Short-term effects on the mitigation of the social and economic crisis under this component are not forecast.</t>
  </si>
  <si>
    <t>The measures taken to improve the digital skills of citizens and the workforce, as well as the investments made to digitize business processes, will have an impact on the overall productivity of Latvia's economy, bringing Latvia closer to the average level of EU development. According to the Latvian Digital Development Guidelines for 2021-2027, the NUMBER of specialists working in the IT sector is planned to increase from 1.7% to 3% through THE ANM and other sources of funding, thus nearly doubling the workforce in this high value added sector and bringing it closer to the EU average (3.9%).</t>
  </si>
  <si>
    <t>Reduce the territorial and social inequalities of society and improve the living conditions of the population in regions, including the availability of social services and employment in regions, by promoting the provision of high-quality universal secondary education in municipal areas, promoting housing access, providing support for the development of public business infrastructure, ensuring adequate and accessible road infrastructure, administratively territorial reforms full achievement of the objectives.</t>
  </si>
  <si>
    <t>Within the framework of the component, significant investment support for administrative territorial reform is planned, one of the main objectives of which is to improve the efficiency of municipalities. As a result of the reform, it is planned to reduce the number of municipalities from 119 to 42 municipalities. By concentrating the provision of delegated services to municipalities in larger areas, the potential savings in municipal budgets in the areas of education, social protection and the maintenance of general government services can be between €17 million and €130 million per year.</t>
  </si>
  <si>
    <t>In 2020, Latvia has implemented important reforms to raise the guaranteed minimum income and minimum pension, which will significantly improve the level of income for at least 115,000 people. Similarly, under THE ANM component, investments are planned to raise the qualifications of the unemployed. The ANM investment is intended to support more than 20 450 individuals for the development of skills. Similarly, impacts are expected on the elements of the EU pillar of social rights related to the inclusion of people with disabilities in society. It is planned to provide support to at least 259 individuals for the adaptation of housing by providing access to employment and services, thereby promoting human rights and quality of life.</t>
  </si>
  <si>
    <t>The reform of GMI and the raising of the minimum pension in 2020 will have a direct impact on the increase in income of visneaizsargāto groups. The planned investment aid in high-readiness regional road infrastructure will have a positive impact on workers, mainly during the construction period.</t>
  </si>
  <si>
    <t xml:space="preserve">The investments planned in the component will contribute directly to the reduction of territorial differences, which is one of the main factors for Latvia's relatively poor performance in income inequality indicators. Through the administratively territorial reform and investment from THE ANM and other financial sources, it is planned to reduce the regional GDP gap against Riga GDP (%) – from 47% (2016) - to 55% (2027), to increase average wages in planning regions - average level of four less developed planning regions versus the more developed planning region, 73% (2016). - 89% (2027).
 On the other hand, the implementation of the GMI reform and investment in social inclusion and employment measures are expected to reduce the poverty risk index by 23,3 (2018) to 19 (2027). Similarly, the optimisation of the school network aims to bridge the gap between cities and rural schools, including the reduction of low-performing pupils and the increase of high-performing students.
</t>
  </si>
  <si>
    <t>Improving the availability and quality of health services through the implementation of complex measures in an integrated health system</t>
  </si>
  <si>
    <t>Investments The concentration of integrated health services in places of access to human resources, as well as strengthening the resilience of the health system against epidemiological crises, will have a significant impact in preparing future crisis situations and ensuring effective access to health services for citizens. For example, investments are planned to provide at least 704 additional beds for medical treatment institutions in crisis situations.</t>
  </si>
  <si>
    <r>
      <t xml:space="preserve">In the context of the social pillar, Latvia faces significant challenges in areas such as unmet health needs. In this context, one of the main factors is the insufficient number of health professionals. </t>
    </r>
    <r>
      <rPr>
        <sz val="11"/>
        <color theme="9" tint="-0.499984740745262"/>
        <rFont val="Calibri"/>
        <family val="2"/>
        <charset val="186"/>
        <scheme val="minor"/>
      </rPr>
      <t>In order to ensure the recruitment of staff in 2019 and 2020, the remuneration of those working in the sector has been substantially increased.</t>
    </r>
    <r>
      <rPr>
        <sz val="11"/>
        <color theme="1"/>
        <rFont val="Calibri"/>
        <family val="2"/>
        <scheme val="minor"/>
      </rPr>
      <t xml:space="preserve"> </t>
    </r>
    <r>
      <rPr>
        <sz val="11"/>
        <color theme="9" tint="-0.499984740745262"/>
        <rFont val="Calibri"/>
        <family val="2"/>
        <charset val="186"/>
        <scheme val="minor"/>
      </rPr>
      <t>It is expected that the implementation of ambulatory care efficiency measures and improved wages for workers in the sector would improve the availability of healthcare services (unmet healthcare needs) from 6.2% to 4%, and increase the number of practitioners per 100,000 inhabitants from 337 to 345</t>
    </r>
  </si>
  <si>
    <t>Given the medium and long-term nature of the investments, THE ANM measures do not anticipate a direct impact on the mitigation of the social and economic consequences of the crisis.</t>
  </si>
  <si>
    <t>The health component measures are not expected to have a direct impact on social and territoriālo convergence. At the same time, the measures taken to increase the remuneration of health personnel will contribute significantly to the increase in the remuneration of regional health authorities.</t>
  </si>
  <si>
    <r>
      <t xml:space="preserve">1) Raising productivity through increasing investment in R &amp; D: Investments to boost productivity are aimed at increasing private R &amp; D spending by targeting public investment to encourage the development of new products and services as well as the transfer of knowledge into the economy.
 2) </t>
    </r>
    <r>
      <rPr>
        <sz val="11"/>
        <color rgb="FF006100"/>
        <rFont val="Calibri"/>
        <family val="2"/>
        <charset val="186"/>
        <scheme val="minor"/>
      </rPr>
      <t>undertake structural changes in universities to promote excellence and the efficiency of higher education and science quality and resources investment and international competitiveness, including integration into international higher education and research networks.</t>
    </r>
  </si>
  <si>
    <t>The investment of ANMP aims to undertake significant reforms in the management of universities. Conditional-based investment aid is expected to contribute to the consolidation of high-level education institutions.</t>
  </si>
  <si>
    <t>Within the framework of the component, there are no reforms or investments directly supporting the achievement of the objectives of the social pillar.</t>
  </si>
  <si>
    <t>Within the framework of the component there are no reforms or investments directly contributing to the reduction of the social and economic impact of the crisis.</t>
  </si>
  <si>
    <t>Support for strengthening high education capacity and R &amp; D activities will have a positive impact on Latvia's overall competitiveness in the medium to long term, thereby promoting convergence between Latvia and other EU Member States. At the same time, the component does not earmark aid for specific areas, so the impact of the measures implemented on converging between the different regions of Latvia cannot be identified.</t>
  </si>
  <si>
    <t xml:space="preserve">1) promoting tax collection and reducing the shadow economy by improving the analytical capacity of specialists in responsible areas and by strengthening customs control capacity;
 2) Promoting the rule of law and strengthening the performance of money laundering, fraud, financial, economic crime identification/detection and judicial effectiveness
 (3) Promote information on the performance of non-governmental organisations; (4) Strengthening public administration values, fundamental ethical principles, integrity and
 professionalisation
</t>
  </si>
  <si>
    <t>One of the main objectives of the legislative power components is to ensure the strengthening of institutional capacity. Accordingly, the measures implemented under the competence plan to have a direct impact on the improvement of existing authorities and technical capacity. Complementary digital investments will ensure more efficient communication of information between different law enforcement authorities and improve access to services in the event of a limited physical gathering of individuals.</t>
  </si>
  <si>
    <t>The health component measures are not expected to have a direct impact on social and territoriālo convergence.</t>
  </si>
  <si>
    <t>Increasing the share of renewable energy</t>
  </si>
  <si>
    <t>CSR 2021 3; CSR 2022 4</t>
  </si>
  <si>
    <t>The investments and reforms planned under the component will allow for the creation of favourable conditions for the review of the national energy market and for the strengthening of energy independence.</t>
  </si>
  <si>
    <t>No direct reforms or investments related to the implementation of the social rights pillar are planned within the framework of the component.</t>
  </si>
  <si>
    <t>The formation of the components is linked to the development and modernisation of infrastructure needed for the production and use of environmentally friendly renewable energy, and investment is therefore expected to have a positive impact on the economy as a whole, including employment, particularly in the construction process. The positive effects of investments on electricity transmission and distribution tariffs should also be noted.</t>
  </si>
  <si>
    <t>The implementation of the component is expected to have a positive long-term impact on the reduction of energy consumption (including, in particular, imported fossil resources) and on the security of electricity supply in relation to investments made in the modernisation of the energy supply system and infrastructure development that will attract renewable energy producers. Given that investments are planned in both the region of Riga and Pierga and other regions of Latvia, the component is not expected to have a significant impact on the reduction of territorial differences.</t>
  </si>
  <si>
    <r>
      <t xml:space="preserve">Construction contracts awarded for half the total number of </t>
    </r>
    <r>
      <rPr>
        <b/>
        <sz val="11"/>
        <rFont val="Calibri"/>
        <family val="2"/>
        <charset val="186"/>
        <scheme val="minor"/>
      </rPr>
      <t>rebuilding and renewal</t>
    </r>
  </si>
  <si>
    <r>
      <t xml:space="preserve">Number of </t>
    </r>
    <r>
      <rPr>
        <sz val="11"/>
        <rFont val="Calibri"/>
        <family val="2"/>
        <charset val="186"/>
        <scheme val="minor"/>
      </rPr>
      <t>entities</t>
    </r>
    <r>
      <rPr>
        <sz val="11"/>
        <rFont val="Calibri"/>
        <family val="2"/>
        <scheme val="minor"/>
      </rPr>
      <t xml:space="preserve">  supported to digitise processes in commercial activity and for which the result of the digital maturity test improved, against the previous test result, after receipt of the grant and realisation of the project</t>
    </r>
  </si>
  <si>
    <r>
      <t xml:space="preserve">Number of </t>
    </r>
    <r>
      <rPr>
        <sz val="11"/>
        <rFont val="Calibri"/>
        <family val="2"/>
        <charset val="186"/>
        <scheme val="minor"/>
      </rPr>
      <t xml:space="preserve">entities </t>
    </r>
    <r>
      <rPr>
        <sz val="11"/>
        <rFont val="Calibri"/>
        <family val="2"/>
        <scheme val="minor"/>
      </rPr>
      <t>supported to digitise processes in commercial activity and for which the digital maturity test result improved, against the previous test result, after receipt of the grant and realisation of the project</t>
    </r>
  </si>
  <si>
    <r>
      <t>Agreements have been concluded between the Central Finance and Contracting Agency and</t>
    </r>
    <r>
      <rPr>
        <sz val="11"/>
        <rFont val="Calibri"/>
        <family val="2"/>
        <charset val="186"/>
        <scheme val="minor"/>
      </rPr>
      <t xml:space="preserve"> 17</t>
    </r>
    <r>
      <rPr>
        <sz val="11"/>
        <rFont val="Calibri"/>
        <family val="2"/>
        <scheme val="minor"/>
      </rPr>
      <t xml:space="preserve"> municipalities on the establishment of new places for the provision of long-term care services close to the family environment.</t>
    </r>
  </si>
  <si>
    <t>Adoption of a list of selected 259 persons with disabilities and movements impairments who need to adapt their individual housing.</t>
  </si>
  <si>
    <t>Digital tool developed and implemented</t>
  </si>
  <si>
    <t xml:space="preserve">When determining performance indicators and costs, information was used on analogous projects (implemented by the ERDF programme for 2014-2020, SAM 5.1.2 and the European Union Solidarity Fund), technical surveys, initial estimates, construction procurement, construction estimates and the activity of construction market participants during the period of support programmes. Experience points to large fluctuations in construction activity during the period of execution of the support programmes.
 The total funding under the ERDF programme for 2014-2020 SAM 5.1.2 is EUR 43.39 mn, EUR 32 projects, average cost EUR 1.35 mn proj.
 Average costs may be used for the cost planning of RRF projects, as the planned activities are similar, but the actual nature of structures may vary in terms of costs, taking into account the climatic, regional, procurement, social characteristics and materials used for the construction and anchorages of the sites and their availability.
 Since 2020, the cost of projects has increased significantly due to increased energy resources, building materials, wages and operating costs of construction equipment.
 Average cost per project planned FOR ANM (EUR 1.57 mn). In view of the increased price and time constraints, 21 projects are planned to be implemented within THE FRAMEWORK OF THE ANM.
</t>
  </si>
  <si>
    <t>The funding shall have been approved by national development institution Altum for the projects of at least 467 apartments; 
 As part of the approved projects, housing shall be provided for a low rent (indicatively, EUR 4.40/m²). The approved projects shall meet high quality requirements: (1) the building shall be a nearly zero-energy building; (2) Appropriate quality tests (acoustic measurements, building air permeability test) shall be carried out at the time of entry into service.</t>
  </si>
  <si>
    <t>In view of the increase in construction prices for residential buildings in 2021 and 2022,  it is necessary to increase the eligible costs from 1200 EUR/m2 to 1800 EUR/m2 without VAT in order to ensure the implementation of the support program and the proportionality of the eligible costs with the actual situation in the construction industry, reducing the figures from 700 dwellings to 467 dwellings. 
The amount of eligible costs of 1800 EUR/m2 is assumed, considering construction costs included in the offers within the framework of procurement. The cheapest offer of 2176.90 EUR/m2 with VAT (1800 EUR/m2 without VAT) is applied to the calculation.</t>
  </si>
  <si>
    <t>Submitted offers within the framework of procurement (construction estimates are limited access  information, sent to the EC separately on May 15 2023).</t>
  </si>
  <si>
    <t>In order to reach 3.1.2.1.e. The initial planned milestone value of the investment is intended to cover additional AF funding to cover the increase in construction prices, using part of the additional €8 501 144 AF funding (i.e. the full investment needs an additional €4.097 637), which will be directed to Latvia by attracting the remaining AF funding variable. part (gravel), in accordance with the indicative calculation allowed by the information report “Information report on amendments to the Latvian Recovery and Stability Mechanism Plan” examined and approved at the meeting of the Cabinet of Ministers on 14.07.2022. It should be noted that when assessing the current increase in construction prices and making assumptions for future inflation trends, the LM concludes that: (1) Since the AF plan was developed and approved in April 2021, according to Eurostat's inflation information (available on https://ec.europa.eu/eurostat/cache/recovery-dashboard/? indicator = DB3 &amp; countries = EU, EA, LV), overall costs have increased by October of this year. by 19.7%; 2) further developments in line with Eurostat forecasts (available in https://economy-finance.ec.europa.eu/economic-eu-economies/latvia/economic-forecast-latvia_en) and Bank of Latvia forecasts (available - https://www.bank.lv/darbibas-fields/monetara-policy-istenosana/forecasts) show that: (a) the adverse development of the military conflict in Ukraine made global resources more difficult to access and longer will maintain higher resource prices. Similarly, the inflation forecast is raised both from the ECB and from the Bank of Latvia for the entire forecasting period, mostly due to increases in energy prices, especially gas prices, as well as in terms of a vision of higher than previously estimated prices, this price level in the future, which also affects the construction sector. Accordingly, inflation forecasts increased to 16.9% in 2022 (the Bank of Latvia forecasts for June – 14.8%, while the ECB forecasts for September – 8.1%) and 8.3% in line with the ECB's forecast and 9.2% in line with the Bank of Latvia's forecast for 2023 (the Bank of Latvia forecast – 7.0% in June, while the ECB forecasts – 5.5%). It should be noted that between January and October 2022 total inflation had already reached 13,2% (Annual inflation rate 01.2022-10.2022: https://ec.europa.eu/eurostat/cache/recovery-dashboard/? indicator = DB3 &amp; countries = EU, EA, LV), which shows that price increases, including construction, are expected to be at least 3.7% by the end of the year. (b) by 2024 future business inflation is expected to fall to 3.4% according to the ECB forecast and 9.2% according to the Bank of Latvia's forecast for 2024 (the Bank of Latvia forecasts – 2.4% in June, while the ECB forecasts – 2.3%). Thus, in the period from April 2021 to the end of 2024, when the investment is intended to attract service providers to carry out construction work, an increase in construction prices of at least 39.3% has already been recorded. It should be noted that in 2020, the initial cost estimates for 2022 took into account inflation at 2%, following that, the Ministry of Finance's proposed forecasts for macroeconomic indicators for 2022-2025 in https://www.fm.gov.lv/lv/tautsaimniecibas-and-butyl-execution-analize. This increase in inflation was set to be very insignificant (EUR 237). This increase in inflation was set to be insignificant (EUR 237) and covers the real costs at the time of approval of the AF plan in 2021. Accordingly: (1) In order to ensure further environmental adjustment in 63 national and local government buildings, an additional amount of EUR 2 758 196 is needed, thus the total necessary funding amounts to EUR 9 758 196 instead of EUR 7 000 000 000 previously planned (EUR 154 892 (EUR 111 to date) x 63 buildings), 2), while ensuring the accessibility of disabled housing people – additional EUR 1 339 441 is needed, thus the total amount of funding needed is EUR 4 739 441 instead of EUR 3 400 000 previously planned (EUR 18 299 (EUR 13 127 to date) x 259 persons). Total investment funding needed: EUR 14 497 637 (including EUR 4 097 637).</t>
  </si>
  <si>
    <t>Buildings shall be selected for the implementation of environmental accessibility measures on 63 state and local government buildings providing welfare sector public services or municipal social services (these buildings shall already be included in the regulations of the Cabinet of Ministers). The investment shall include measures to implement a minimum accessibility standard: ensure access to the environment  for persons with functional impairments.</t>
  </si>
  <si>
    <t>Creation of new places for the provision of long-term care services close to the family environment for 852 persons of retirement age.  
The construction of these buildings shall ensure that: 
 —a maximum of 16 persons per building (i.e. 16 (number of service  places per building) x 54 (number of buildings built in total) = 852 (total number of newly created services); 
 —each building is provided with at least a predefined minimum equipment; 
 —The transition from institutional close to family environment care for people of retirement age is provided.</t>
  </si>
  <si>
    <t xml:space="preserve">The infrastructure and technical and material equipment have been improved  in buildings where services shall be provided to promote the resilience  of people with functional impairments, including: 
 — measures to adapt the environment of the building (Slokas iela 61, Jūrmala); 
 — Increased energy efficiency in the building (Dubultu Prospect 71, Jūrmala) </t>
  </si>
  <si>
    <r>
      <t xml:space="preserve">State Employment Agency has developed and implemented digital tool, which shall ensure the assessment of the skills and competences of the agency clients, to complete an appropriate offer of retraining and acquisition of skills, depending on the individual’s level of knowledge and skills. 
The client profiling method currently used by the agency shall be supplemented by digital </t>
    </r>
    <r>
      <rPr>
        <strike/>
        <sz val="11"/>
        <rFont val="Calibri"/>
        <family val="2"/>
        <scheme val="minor"/>
      </rPr>
      <t xml:space="preserve"> </t>
    </r>
    <r>
      <rPr>
        <sz val="11"/>
        <rFont val="Calibri"/>
        <family val="2"/>
        <scheme val="minor"/>
      </rPr>
      <t>tool and the results of the tests shall be used in the client career advice process and in the preparation of the individual training offer.</t>
    </r>
  </si>
  <si>
    <t>Development of digital tool for skills assessment</t>
  </si>
  <si>
    <t>Award of contracts to adapt the housing of persons with disabilities</t>
  </si>
  <si>
    <t>Award of contracts</t>
  </si>
  <si>
    <t>Construction act (Form 2 and Form 3).</t>
  </si>
  <si>
    <t xml:space="preserve">The development of a coordination mechanism for the management of the continuous education process, as evidenced by the relevant supporting documents of the Ministry of Health (e.g. orders, decisions). The organisational model for continuing training shall be developed, focusing on the content of the training, the form of training, the necessary facilities and equipment (e.g. simulations, use of virtual reality, etc.), as well as cooperation mechanisms between educational institutions, clinical university hospitals, regional hospitals and other key stakeholders. The organisational model, a governance structure and clear lines of responsibility and accountability shall be established. Guidelines for the procurement of training services, as well as quality standards for training and system for monitoring and evaluating. </t>
  </si>
  <si>
    <t>LV-C[C1]-I[1-2-1-2-i-.1]</t>
  </si>
  <si>
    <t>Optical network on the border with Russia and Belarus and Development and implementation of the European Maritime Single Window environment ‘EMSWe’ in Latvia</t>
  </si>
  <si>
    <t>I. Optical network on the border with Russia and Belarus - total planned funding - EUR 5722000*. To achieve the objective:
1) Construction including design - ` 4559924 EUR;
2) Construction supervision - EUR 41963;
3) Installation materials and implementation labour - EUR 57475;
4) Data transmission equipment and installation - EUR 562638;
5) Administrative staff (on average two to five man-hours) - EUR 500 000. 
*Costs are based on existing experience as well as on procurements made and financial offers received for similar works.
** Costs and their breakdown may vary depending on the market situation and the technical design of the infrastructure.
II. Development and implementation of the European Maritime Single Window environment ‘EMSWe’ in Latvia
Project cost calculation has been done primarily by looking at the previous International Freight Logistics and Port information system ("SKLOIS") programme development unit costs, and the total amount of the required units indicatively provided by expert judgement.
SKLOIS programme development units are the man hour costs of development; it has been set at EUR 50.00 (not including tax) as per previous historical procurements of similar kind.
Costs calculation consists of standard components from software development projects, and their work amount evaluated by analysing similar previous historic SKLOIS programme development projects.
Planned system components and costs/work amount associated with them (including the planned result):
1)	Information system's development and implementation quality control, including testing, authoring supervision, documentation - 189 600 EUR. Result: new technical specification for improving SKLOIS, support methodology created, test planning done.
2)	SKLOIS programme development - 1 145 500 EUR. Result: SKLOIS current software gets new additional programme features developed and implemented, documentation created, data base migration done, system administrator training done.
3)	EMSWe implementation - 165 900 EUR. Result: Change requests are developed &amp; implemented; system's customer support during implementation.
4)	Infrastructure costs (data centre costs) - 83 424 EUR. Result: data centre infrastructure costs for development and test environments throughout project development period are covered.
5)	Security and performance audit for the developed software - 11 850 EUR. Result: the audit of both the performance and security of the developed software carried out.
6)	Project management and administration - 280 000 EUR. Result: Project management and implementation administration's employment costs covered.
Publicity and PR - 1185 EUR. Result: Publicity and PR actions are performed.</t>
  </si>
  <si>
    <t>I. State Joint Stock Company ‘Latvijas Valsts radio un televīzijas centrs’
II. Man hour unit costs: Ministry  of Transport and company “RIX Technologies” contract “Job under General Agreement No. VRA EIS 2020/13/AK/CI-118_2_PKP for Order No. SAM/2021/6 “; 
05.09.2018. contract “Job under General Agreement No. VRAA/2017/09/AK/CI-110PKP order No. SAM/2018/65”.
Total amount of units: Ministry  of Transport expert evaluation.</t>
  </si>
  <si>
    <t xml:space="preserve">I. n/a;
II. 2,616; 1,939 </t>
  </si>
  <si>
    <t xml:space="preserve">I.n/a
II. European Regional Development Fund “Infrastructure and services” activity project No. 3DP/3 .2 .1 .1/11/IPIA/CFLA/003/003 “Development, integration and development of the International Freight Logistics and Port information system”;
European Regional Development Fund programme 2.2.1. project No. 2.2.1.1/17/I/020 “Development of the International Freight Logistics and Port Information System (SKLOIS 2)” </t>
  </si>
  <si>
    <t>I. n/a
II. European Regional Development Fund 2007.-2013.planning period;
European Regional Development Fund 2014.-2020.planning period</t>
  </si>
  <si>
    <t>Purchase of zero-emission vehicles for the performance of municipal functions and related services</t>
  </si>
  <si>
    <t>3.1.1.5 investment explanation on cost assumptions and investment types, which was initially submitted with the Recovery Fund plan, developed on the basis of 8.1.2. projects implemented within the framework of the specific support goal "Improve the learning environment of general education institutions".</t>
  </si>
  <si>
    <t>Proportion of environmental crimes</t>
  </si>
  <si>
    <t>Synchronization of the electricity transmission system</t>
  </si>
  <si>
    <t>LV-C [C7] - I [7-1-1-2-i]</t>
  </si>
  <si>
    <t>Modernization of electricity transmission and distribution network</t>
  </si>
  <si>
    <t xml:space="preserve">Increasing the share of biomethane in final consumption
</t>
  </si>
  <si>
    <t>7.1.1.1.i.</t>
  </si>
  <si>
    <t>7.1.1.2.i</t>
  </si>
  <si>
    <t xml:space="preserve">Investment </t>
  </si>
  <si>
    <t>Legal framework established</t>
  </si>
  <si>
    <t>Cabinet regulations regulating Cabinet of Ministers have come into force</t>
  </si>
  <si>
    <t>Finished construction of electricity storage unit (battery)</t>
  </si>
  <si>
    <t>Count</t>
  </si>
  <si>
    <t>Increasing the share of biomethane in final consumption</t>
  </si>
  <si>
    <t>Regional biomethane input point created</t>
  </si>
  <si>
    <t>LV-C[C7]-I[7-1-1-2-i]</t>
  </si>
  <si>
    <t>LV-C[C7]-I[7-1-2-1-i]</t>
  </si>
  <si>
    <t>The total investment under the measure will amount to 1,5 million EUR. The planning of costs will take into account the timing of the investment, and will also take into account the costs inherent in construction projects:
• Preparations for construction and the start of construction will be planned in 2023 and 2024, where the financing will be exhausted by submitting interim payments and requesting an advance.
• In 2025, interim payments will be planned for the construction phases. completed
• Construction will be completed in 2026 and final payment requests are submitted.</t>
  </si>
  <si>
    <r>
      <t>Cost estimates are indicative and based on past experience as well as on the costs of the projects being realised, indexed according to the EC guidance on cost increases. (unit cost assumption: 1 km BRT line = 7 153 864 EUR, 1 km tram and trolleybus line = 10 630 000 EUR, 1</t>
    </r>
    <r>
      <rPr>
        <strike/>
        <sz val="11"/>
        <rFont val="Calibri"/>
        <family val="2"/>
        <scheme val="minor"/>
      </rPr>
      <t xml:space="preserve"> </t>
    </r>
    <r>
      <rPr>
        <sz val="11"/>
        <rFont val="Calibri"/>
        <family val="2"/>
        <scheme val="minor"/>
      </rPr>
      <t>mobility point = 3 911 877 EUR, 1 transport interchange point= 1 500 000 EUR).</t>
    </r>
  </si>
  <si>
    <r>
      <t xml:space="preserve">REACT-EU 13.1.2. Recovery measures in the education and research sector (ERDF) EUR 10 560 000 for the purchase of smart devices. Operational programmes for Latvia 2021-2027 4.2.1 SO “Improving access to inclusive and quality services in education, training and lifelong learning through the development of infrastructure, including through the strengthening of distance learning, online education and training”, total planned funding for the provision of education institutions (including professional education institutions)  for the implementation of general educational content </t>
    </r>
    <r>
      <rPr>
        <b/>
        <sz val="11"/>
        <rFont val="Calibri"/>
        <family val="2"/>
      </rPr>
      <t>EUR 79 704 583.</t>
    </r>
    <r>
      <rPr>
        <sz val="11"/>
        <rFont val="Calibri"/>
        <family val="2"/>
      </rPr>
      <t xml:space="preserve"> Investment by EU funds 2021-27 will increase the size of operations and will complement investment to continue providing support for the purchase of equipment by educational establishments.
 The costs intended to achieve the target set by the measure are to be covered by ANM over the period 2022-2026.</t>
    </r>
  </si>
  <si>
    <r>
      <rPr>
        <sz val="11"/>
        <rFont val="Calibri"/>
        <family val="2"/>
      </rPr>
      <t>The Electronic Procurement System (EIS) maintained by the National Regional Development Agency (VRAA). Cost purchase 2020 - Portable equipment order EIS. Portable equipment (6261 portable computers) was delivered in December 2020.</t>
    </r>
  </si>
  <si>
    <r>
      <t xml:space="preserve">In order to promote </t>
    </r>
    <r>
      <rPr>
        <sz val="11"/>
        <rFont val="Calibri"/>
        <family val="2"/>
      </rPr>
      <t>achievement  of 3.1.2.3. investment originally planned milestones  as a solution is planned to raise additional AF funding to cover the increase in construction prices, using a part of the additional €8 501 144 funding (i.e. EUR 3 903 507 can be allocated to implementation of the  investment), which will be directed to Latvia by  attracting the remaining varianle part of RRF funding (grant), according to the indicative calculation</t>
    </r>
    <r>
      <rPr>
        <strike/>
        <sz val="11"/>
        <rFont val="Calibri"/>
        <family val="2"/>
      </rPr>
      <t xml:space="preserve"> </t>
    </r>
    <r>
      <rPr>
        <sz val="11"/>
        <rFont val="Calibri"/>
        <family val="2"/>
      </rPr>
      <t xml:space="preserve"> included in the Information report on the amendments to the Latvian Recovery and</t>
    </r>
    <r>
      <rPr>
        <strike/>
        <sz val="11"/>
        <rFont val="Calibri"/>
        <family val="2"/>
      </rPr>
      <t xml:space="preserve"> </t>
    </r>
    <r>
      <rPr>
        <sz val="11"/>
        <rFont val="Calibri"/>
        <family val="2"/>
      </rPr>
      <t>Resilience Facility plan, approved at the meeting of the Cabinet of Ministers, 14.07.2022., as well as by increasing the 2 nd round funding for the balance of Round 1 (EUR 39 930). However, this does not cover all increase in costs. According to MoW forecast for the increase in construction prices (based on the ECB and the Bank of Latvia's forecasts for total inflation and Eurostat's price index information (see information above) between April 2021 and the end of 2024, when in the investment is planned to attract service providers to carry out construction works, construction price increases have already been recorded to 39.3%. 
In addition, it should be noted that in 2020, the initial cost estimates by 2023 took into account inflation at 5.2%, following the proposed macroeconomic performance forecasts from the Ministry of Finance for the period 2022-2025. https://www.fm.gov.lv/lv/tautsaimniecibas-and-child-performance-analize. This increase in inflation was determined to be insignificant and covers the real costs at the time of approval of the RRF plan in 2021. 
At the same time, the increase in costs for building a single building close to a family environment is also due to the fact that the total area of the building calculating the building costs during the development of the RRF plan in April 2021 was estimated to be 420 m2, which was assessed as being suitable to the requirements of the target group and in line with the conditions of construction.</t>
    </r>
    <r>
      <rPr>
        <strike/>
        <sz val="11"/>
        <rFont val="Calibri"/>
        <family val="2"/>
      </rPr>
      <t xml:space="preserve"> </t>
    </r>
    <r>
      <rPr>
        <sz val="11"/>
        <rFont val="Calibri"/>
        <family val="2"/>
      </rPr>
      <t>It was concluded during the development of a  standard construction design that, in view of the new construction standard, which entered into force by Regulation No 693 of the Cabinet of Ministers 19.10.2021. “Construction Standard LBN 200-21” and applying it to the specific needs of the target group (possibly bedridden clients ) and meeting the requirements of environmental accessibility, one building with 12 client places  require an area indicative of 650 m2 (35% increase in construction volume, which also leads to a proportional increase in costs). 
All of the above impacts have significantly increased the construction costs originally planned, as also evidenced by an estimate drawn up by CMB Engineers Competencies Centre in 2022 market prices on the basis of a  standard construction design, according to which cost estimates one building costs, including the purchase of equipment, could amount to EUR 1 747 266 ( excluding VAT) (so far EUR 912 810). 
In addition, it should be noted that the costs</t>
    </r>
    <r>
      <rPr>
        <strike/>
        <sz val="11"/>
        <rFont val="Calibri"/>
        <family val="2"/>
      </rPr>
      <t xml:space="preserve"> </t>
    </r>
    <r>
      <rPr>
        <sz val="11"/>
        <rFont val="Calibri"/>
        <family val="2"/>
      </rPr>
      <t xml:space="preserve"> the construction supervision, author supervision and the technical project for attachment of the construction project to the land, as well as the costs for the territory improvement of the site, should be planned. These costs could represent up to 10% of the eligible costs of the project (by analogy with EU fund projects based on FM Guidelines 2.1. “Guidelines for the determination of eligible and ineligible costs for the 2014-2020 programming period”, where the costs of the construction supervision, author supervision and technical project for  attachment of the construction project to the land are set at up to 10% of each construction works contract), which means that one building cost (excluding VAT) could reach up to EUR 1 921 993.
MoW to find a solution for cost optimisation:
 - aware that the above estimate, with a calculation of construction costs, was developed during the period when the highest increase in construction costs was observed, has initiated the drawing up of an additional estimate of the costs of  a starndard construction design project based on the construction market prices of 2023 and calculating the costs of materials and equipment of the economic class. According to the provisional assumption, the construction of a standard construction design with economic class materials and the permissible changes within the scope of author supervision could lead to an average reduction of 25-30% of construction costs (i.e. construction costs without VAT could be indicative of EUR  1 273 204, respectively);
- in cooperation with the FM, the possibility of providing Treasury loans to local governments, thereby creating State budget  pre-financing options not only to cover RRF grant and VAT costs, but also to cover costs for the implementation of projects supported activities, if the investments needed to implement projects exceed the available AF financing, but are directly related to the achievement of the specified milestones (for example, the costs of construction supervision, author supervision and technical project for  attachment of the construction project to the land, territory development of the site) up  to  10% of RRF funding (i.e. indicative of EUR 127 320 for the construction of a single building);
- has revised the predetermined conditions for placing clients in a single building to the extent that it would not have an impact on the project's intention to create a quality,close to family environment service for retirement-age persons, i.e. it is expected that a single place of  service provision (building) the number of persons could be increased from 12 to 16. This would allow not only within a limited amount of funding available to ensure that the original target of providing a new type of care service to at least 852 persons of retirement age is achieved, by building a smaller number of buildings (54 in place of the planned 71 buildings), but also by providing part of  clients in double rooms, it will also make it possible to optimise the costs of maintaining the service. At the same time, it should be noted that 16 clients in a single building do not exceed the maximum allowable number of clients  in the group houses for persons with mental disabilities. 
Accordingly, this would allow: 
- to reach the originally planned - to provide at least 852 new services places to persons of retirement age close to the family environment (16 municipalities x 3 buildings x 16 service  places in the building + 6 buildings and 96 service places in the city of Riga). However, it should be noted that it  still important for the MoW to get support for changes in the value of the target indicator set in order 2nd round of investment: the number of agreements concluded with municipalities on setting up long-term facilities closer to a family environment (from 18 to at least 17). In determining the figures of milestone 122 “Contracts with local governments on the Implementation of Projects”, MoW has taken into account that there is a significantly higher number of target group persons (people in retirement age) in the city of Riga than in other municipalities (according to the data of the CSP on population by age group - 33.14% of the total </t>
    </r>
    <r>
      <rPr>
        <strike/>
        <sz val="11"/>
        <rFont val="Calibri"/>
        <family val="2"/>
      </rPr>
      <t xml:space="preserve"> </t>
    </r>
    <r>
      <rPr>
        <sz val="11"/>
        <rFont val="Calibri"/>
        <family val="2"/>
      </rPr>
      <t>population in pensions age (i.e. of the total 417 180 retirement age persons in Latvia, 138 268 persons were living in Riga city in 2022), thereby extending  RRF support to the creation of two sets of buildings (a total of 6 buildings and 96 service places). If the Riga city provides for the construction of only one set of buildings in its project, it will be possible to build the remaining set of buildings for another municipality, thereby providing for the creation of new services closer to the family environment for persons of retirement  in total 18 municipalities;
- to be part of the available funding: EUR 68 753 017 (formerly 3.1.2.3. i. Investment 2nd round  programmed funding of €64 809 580 + €39 930 (3.1.2.3.i Investment 1st round balance) + additional redistributive funding of €3 903 507)/€ 1 273 204 (indicative costs for building a single building without VAT after being recalculated with economic class materials and allowable changes under author supervision) = 54 buildings.</t>
    </r>
  </si>
  <si>
    <r>
      <t>As one of the activities to be supported by 3.1.2.4.i investment, the existing SIVA buildings (Slok Street 61, first housing, Jurmala) will be carried out in order to meet the requirements of the competence centre, the refurbishment and refurbishment of indoor and entry nodes (including, design, construction, construction supervision,</t>
    </r>
    <r>
      <rPr>
        <sz val="11"/>
        <rFont val="Calibri"/>
        <family val="2"/>
      </rPr>
      <t>authors supervision), including environmental accessibility requirements, in particular, the renewal of the building's ventilation system, lightning protection, fire protection and voice alarm system, as well as the improvement of the area adjacent to the building and other works corresponding to the purpose of the investment. In order to meet the environmental accessibility requirements under that operation, the construction of an external lift and evacuation balcony is planned, which also covers the facade of the building, including some of the facades, will need to be restored. In view of this, and in order to contribute to the environmental objectives of the “No material damage” principle, it is also planned to take energy efficiency improvement measures in the first housing of the building, Sloka Street 61, first housing, Jurmala, which, due to the increase in construction costs, requires additional funding of EUR 500 000 (Sloka Street 61, first housing, Jurmala building). the calculation of the costs of construction and spatial improvement work is based on an estimate compiled by the designer of Ozola &amp; Bula Ltd.).
 Additional AF funding is planned to be mobilised through a part of the additional AF 8 501 €144 (i.e. an additional €500,000 is needed for full investment), which will be channelled to Latvia through the allocation of the remaining AF funding variable part (grant), in accordance with the indicative calculation allowed by the meeting of the Cabinet of Ministers 14.07.2022. information report on amendments to the Latvian Recovery and Resilience Facility Plan.</t>
    </r>
  </si>
  <si>
    <r>
      <t>Digital skills and competence framework developed</t>
    </r>
    <r>
      <rPr>
        <strike/>
        <sz val="11"/>
        <rFont val="Calibri"/>
        <family val="2"/>
        <charset val="186"/>
        <scheme val="minor"/>
      </rPr>
      <t xml:space="preserve"> by June 2023</t>
    </r>
  </si>
  <si>
    <r>
      <t xml:space="preserve">Purchase of zero-emission vehicles for the performance of municipal functions and </t>
    </r>
    <r>
      <rPr>
        <sz val="11"/>
        <rFont val="Calibri"/>
        <family val="2"/>
        <charset val="186"/>
        <scheme val="minor"/>
      </rPr>
      <t>related</t>
    </r>
    <r>
      <rPr>
        <sz val="11"/>
        <rFont val="Calibri"/>
        <family val="2"/>
        <scheme val="minor"/>
      </rPr>
      <t xml:space="preserve"> services</t>
    </r>
  </si>
  <si>
    <r>
      <t xml:space="preserve">Entry into force of Cabinet Regulations laying down implementing conditions </t>
    </r>
    <r>
      <rPr>
        <b/>
        <sz val="11"/>
        <rFont val="Calibri"/>
        <family val="2"/>
        <charset val="186"/>
      </rPr>
      <t xml:space="preserve">for providing support to the local governments for the purchase </t>
    </r>
    <r>
      <rPr>
        <sz val="11"/>
        <rFont val="Calibri"/>
        <family val="2"/>
        <charset val="186"/>
      </rPr>
      <t xml:space="preserve">of electric buses </t>
    </r>
    <r>
      <rPr>
        <strike/>
        <sz val="11"/>
        <rFont val="Calibri"/>
        <family val="2"/>
        <charset val="186"/>
      </rPr>
      <t>transport vehicles</t>
    </r>
    <r>
      <rPr>
        <sz val="11"/>
        <rFont val="Calibri"/>
        <family val="2"/>
        <charset val="186"/>
      </rPr>
      <t xml:space="preserve"> for the performance of municipal functions and related </t>
    </r>
    <r>
      <rPr>
        <strike/>
        <sz val="11"/>
        <rFont val="Calibri"/>
        <family val="2"/>
        <charset val="186"/>
      </rPr>
      <t xml:space="preserve">provision of public </t>
    </r>
    <r>
      <rPr>
        <sz val="11"/>
        <rFont val="Calibri"/>
        <family val="2"/>
        <charset val="186"/>
      </rPr>
      <t>services</t>
    </r>
  </si>
  <si>
    <r>
      <t>Purchase of zero-emission vehicles for the performance of municipal functions and</t>
    </r>
    <r>
      <rPr>
        <sz val="11"/>
        <rFont val="Calibri"/>
        <family val="2"/>
        <charset val="186"/>
        <scheme val="minor"/>
      </rPr>
      <t xml:space="preserve"> related</t>
    </r>
    <r>
      <rPr>
        <sz val="11"/>
        <rFont val="Calibri"/>
        <family val="2"/>
        <scheme val="minor"/>
      </rPr>
      <t xml:space="preserve"> services</t>
    </r>
  </si>
  <si>
    <r>
      <t xml:space="preserve">Purchase of zero-emission vehicles for the performance of municipal functions and </t>
    </r>
    <r>
      <rPr>
        <sz val="11"/>
        <rFont val="Calibri"/>
        <family val="2"/>
        <charset val="186"/>
        <scheme val="minor"/>
      </rPr>
      <t xml:space="preserve">related </t>
    </r>
    <r>
      <rPr>
        <sz val="11"/>
        <rFont val="Calibri"/>
        <family val="2"/>
        <scheme val="minor"/>
      </rPr>
      <t>services</t>
    </r>
  </si>
  <si>
    <r>
      <t xml:space="preserve"> Conclusion of a contract on the development of forecasting model algorithms, development of the technical </t>
    </r>
    <r>
      <rPr>
        <sz val="11"/>
        <rFont val="Calibri"/>
        <family val="2"/>
        <charset val="186"/>
        <scheme val="minor"/>
      </rPr>
      <t>specifications</t>
    </r>
    <r>
      <rPr>
        <sz val="11"/>
        <rFont val="Calibri"/>
        <family val="2"/>
        <scheme val="minor"/>
      </rPr>
      <t xml:space="preserve"> of the information system and monitoring the development of the system</t>
    </r>
  </si>
  <si>
    <r>
      <t>Award of a contract following a competition to: 
- develop econometric models and a methodology for the long-term forecasting of</t>
    </r>
    <r>
      <rPr>
        <strike/>
        <sz val="11"/>
        <rFont val="Calibri"/>
        <family val="2"/>
        <scheme val="minor"/>
      </rPr>
      <t xml:space="preserve"> </t>
    </r>
    <r>
      <rPr>
        <sz val="11"/>
        <rFont val="Calibri"/>
        <family val="2"/>
        <scheme val="minor"/>
      </rPr>
      <t xml:space="preserve">  social security including pensions,  
-draw up technical </t>
    </r>
    <r>
      <rPr>
        <sz val="11"/>
        <rFont val="Calibri"/>
        <family val="2"/>
        <charset val="186"/>
        <scheme val="minor"/>
      </rPr>
      <t>specifications</t>
    </r>
    <r>
      <rPr>
        <sz val="11"/>
        <rFont val="Calibri"/>
        <family val="2"/>
        <scheme val="minor"/>
      </rPr>
      <t xml:space="preserve"> for the development of an information system  
- to monitor the development of the system.  
 The contract concluded shall include a timetable for the following deliverables: 
 —an evaluation report on the current situation; 
 —a mathematical model for pension forecasting; 
 —Evaluation of the current forecasting tool and its potential; 
 —technical specification for the development of an information system; 
 —monitoring of the information system development throughout the project.</t>
    </r>
  </si>
  <si>
    <r>
      <t xml:space="preserve">Development of technical </t>
    </r>
    <r>
      <rPr>
        <sz val="11"/>
        <rFont val="Calibri"/>
        <family val="2"/>
        <charset val="186"/>
        <scheme val="minor"/>
      </rPr>
      <t>specifications</t>
    </r>
    <r>
      <rPr>
        <sz val="11"/>
        <rFont val="Calibri"/>
        <family val="2"/>
        <scheme val="minor"/>
      </rPr>
      <t xml:space="preserve"> and conclusion of a contract for the consultancy service </t>
    </r>
  </si>
  <si>
    <r>
      <t xml:space="preserve">Technical </t>
    </r>
    <r>
      <rPr>
        <sz val="11"/>
        <rFont val="Calibri"/>
        <family val="2"/>
        <charset val="186"/>
        <scheme val="minor"/>
      </rPr>
      <t>specifications</t>
    </r>
    <r>
      <rPr>
        <sz val="11"/>
        <rFont val="Calibri"/>
        <family val="2"/>
        <scheme val="minor"/>
      </rPr>
      <t xml:space="preserve"> approved by the Ministry of Welfare and ready for submission to the information system developer</t>
    </r>
  </si>
  <si>
    <r>
      <rPr>
        <strike/>
        <sz val="11"/>
        <rFont val="Calibri"/>
        <family val="2"/>
        <scheme val="minor"/>
      </rPr>
      <t>100 % of planned construction works completed, infrastructure has been put into operation and accepted for the functions of the control services</t>
    </r>
    <r>
      <rPr>
        <sz val="11"/>
        <rFont val="Calibri"/>
        <family val="2"/>
        <scheme val="minor"/>
      </rPr>
      <t xml:space="preserve"> The cycle of the enclosing structures has been completed </t>
    </r>
  </si>
  <si>
    <r>
      <rPr>
        <strike/>
        <sz val="11"/>
        <rFont val="Calibri"/>
        <family val="2"/>
        <scheme val="minor"/>
      </rPr>
      <t xml:space="preserve">The new infrastructure for the performance of functions of the control services has been put into operation. </t>
    </r>
    <r>
      <rPr>
        <sz val="11"/>
        <rFont val="Calibri"/>
        <family val="2"/>
        <scheme val="minor"/>
      </rPr>
      <t>The construction of the building's bearing and enclosing structures, including the roof, has been completed.</t>
    </r>
  </si>
  <si>
    <r>
      <t xml:space="preserve">Cargo control x-ray equipment </t>
    </r>
    <r>
      <rPr>
        <strike/>
        <sz val="11"/>
        <rFont val="Calibri"/>
        <family val="2"/>
        <scheme val="minor"/>
      </rPr>
      <t>installed and running.</t>
    </r>
    <r>
      <rPr>
        <sz val="11"/>
        <rFont val="Calibri"/>
        <family val="2"/>
        <scheme val="minor"/>
      </rPr>
      <t xml:space="preserve"> delivered and installed</t>
    </r>
  </si>
  <si>
    <r>
      <t xml:space="preserve">According to the results of macroenomic modelling, investments carried out by the components in the medium term (5 years) will have a 0.08% percentage point impact on employment as well as 0.33 percentage points of GDP growth. At the same time, total energy consumption is expected to be reduced by </t>
    </r>
    <r>
      <rPr>
        <sz val="11"/>
        <color theme="9" tint="-0.499984740745262"/>
        <rFont val="Calibri"/>
        <family val="2"/>
        <charset val="186"/>
        <scheme val="minor"/>
      </rPr>
      <t>51 063 MWh/year,</t>
    </r>
    <r>
      <rPr>
        <sz val="11"/>
        <color theme="1"/>
        <rFont val="Calibri"/>
        <family val="2"/>
        <scheme val="minor"/>
      </rPr>
      <t xml:space="preserve"> </t>
    </r>
    <r>
      <rPr>
        <sz val="11"/>
        <color rgb="FF006100"/>
        <rFont val="Calibri"/>
        <family val="2"/>
        <scheme val="minor"/>
      </rPr>
      <t>which will contribute to the competitiveness of the economy by reducing the dependency on imported fossil resources.</t>
    </r>
  </si>
  <si>
    <t>According to the results of macroenomic modelling, investments carried out by the components in the medium term (5 years) will have a 0.05 percentage point impact on employment as well as a 0.22 percentage point increase in GDP.</t>
  </si>
  <si>
    <t>According to the results of macroenomic modelling, investments carried out by the components in the medium term (5 years) will have a effect of 0.05 of percentage points on employment as well as 0.23 percentage points of GDP growth.</t>
  </si>
  <si>
    <t>According to the results of macroenomic modelling, investments carried out by the components in the medium term (5 years) will have a 0.03 percentage point impact on employment as well as 0.11 percentage points of GDP growth. The measures implemented within the framework of the component shall be directly aimed at ensuring the effectiveness of the provision of services. The creation of direct operational jobs within THE FRAMEWORK OF THE ANM is not planned in the health component.</t>
  </si>
  <si>
    <t>According to the results of macroenomic modelling, investments carried out by components in the medium term (5 years) will have a 0.02 percentage point impact on employment as well as 0.10 percentage points of GDP growth. At the same time, the econonomics and transformation and productivity components have significant long-term growth and job creation potential, given that investment is planned for innovation and high-level skills development, which would be replicated further in the higher education sector.</t>
  </si>
  <si>
    <t>According to the results of macroenomic modelling, investments carried out by components in the medium term (5 years) will deliver 0,005 percentage point impact on employment as well as 0.02 percentage points of GDP growth. At the same time, the measures taken in the bending power component to strengthen the rule of law, to reduce shadow economy and to reduce corruption are important in order to ensure transparency of Latvia's business environment and fair competition.</t>
  </si>
  <si>
    <t>According to the results of macroenomic modelling, investments carried out in components in the medium term (5 years) will have a 0.03 percentage point impact on employment as well as a 0.11 percentage points increase in GDP.  At the same time, total energy consumption is expected to be reduced, which will boost the competitiveness of the economy by reducing the dependency on imported fossil resources.</t>
  </si>
  <si>
    <t>1) 8262,28
2) 28006,06
3) 912,46
4) 28067,36</t>
  </si>
  <si>
    <t>1) The content of the basic level of the procurement training program (guidelines, layout, tests, exams) was partially funded from the State Chancellery's ERDF technical support project no. 11.1.1.0/18/TP/007 "Support to the State Chancellery in the administration of European Union funds"; 
The funding received from the ERDF is indicated;
2) The e-study module added to the procurement training program "Conflict of interests and prohibited agreements in public procurement" was partially funded from the ESF project "Professional development of human resources of the state administration in the field of prevention of corruption and reduction of the shadow economy" (No. 3.4.2.0./15/I/0025);
The funding received from the ESF is indicated;
3) In the procurement training programm, the content of the guidelines and tests of 3 study modules was developed by 3 employees of the PMB Control Department, from 01.08.2022. until 30.09.2022, receiving a 10% bonus from the salary from EU TP funding no. 10.1.3.0/18/TP/002 "ESF technical support to the Bureau in the administration and monitoring of European Union funds"; 
The funding received from the ESF is indicated;
4) State administration development matrix methodology (competence matrix), on the basis of which the increased qualification requirements for the procurement commission were developed and the training programme concept was created, was partially funded from ESF project No. 3.4.2.0/15/I/001 "Professional development of human resources of the state administration in the development of better regulation in the field of support implemented by small and medium-sized merchants"; 
The funding received from the ESF is indicated;</t>
  </si>
  <si>
    <t>10 000 unemployed persons, jobseekers, people at risk of unemployment with improved skills as evidenced by the State Employment Agency’s client accounting system</t>
  </si>
  <si>
    <t>20 450 unemployed persons, jobseekers, people at risk of unemployment with improved skills as evidenced by the State Employment Agency’s client accounting system</t>
  </si>
  <si>
    <t>The costs are determined on the basis of calculations made by Latvian Railway.</t>
  </si>
  <si>
    <t>Publications management System is fundend under RRF investment No. 2.1.1.1.i i</t>
  </si>
  <si>
    <r>
      <rPr>
        <strike/>
        <sz val="11"/>
        <rFont val="Calibri"/>
        <family val="2"/>
        <scheme val="minor"/>
      </rPr>
      <t>The construction project shall be approved by the Construction Board and the permit for the construction works has been received.</t>
    </r>
    <r>
      <rPr>
        <sz val="11"/>
        <rFont val="Calibri"/>
        <family val="2"/>
        <scheme val="minor"/>
      </rPr>
      <t xml:space="preserve"> A building permit has been received from Construction Board</t>
    </r>
  </si>
  <si>
    <t>The Cabinet of Ministers adopts  a progress report on the implementation of the action plan to strengthening the fight against economic crime. The information report shall confirm the implementation of all objectives set out in the plan. 
The plan has been approved in 2022 based on the recommendations received under the Structural Reform Programme of DG REFORM and further detailed by the State Police. 
The plan will have defined the activities to be implemented, the deadlines and the bodies responsible for implementation.</t>
  </si>
  <si>
    <t>Centralised platforms, systems and shared services</t>
  </si>
  <si>
    <t>Entry into force of the legal act</t>
  </si>
  <si>
    <t>Transformation of the energy sector</t>
  </si>
  <si>
    <t>LV-C[C7]-I[7-1-1-3-i]</t>
  </si>
  <si>
    <t>7.1.1.3.i</t>
  </si>
  <si>
    <t>LV-C [C7] - I [7-1-1-3-i]</t>
  </si>
  <si>
    <t>Built electricity storage unit in Rezekne</t>
  </si>
  <si>
    <t>An IT solution for power transmission system management has been introduced</t>
  </si>
  <si>
    <t>km</t>
  </si>
  <si>
    <t>The regulations of the Cabinet of Ministers for the implementation of the investment have entered into force, providing conditions for the construction of the biomethane input point and the purchase of an IT solution for the management of the input point</t>
  </si>
  <si>
    <t>An IT solution for managing the biomethane entry point has been implemented</t>
  </si>
  <si>
    <t>Provision of an IT solution for the management of the biomethane entry point, which will provide, for example, the following services: cargo registration, producer identification, capacity reservation, distribution and transfer of information to the gas origin certificate register. Methane and biomethane leakage prevention standards will be introduced</t>
  </si>
  <si>
    <t>The construction of the regional biomethane point has been completed</t>
  </si>
  <si>
    <t>Entry into force of Cabinet Regulation for all calls</t>
  </si>
  <si>
    <t xml:space="preserve">Entry into force of Cabinet Regulation Concluded for all calls and Latvian Agency concluded contract with recipients of support  </t>
  </si>
  <si>
    <t>The following has entered into force:
 - A law for the establishment and operation of the institutional model of the justice training centre entered into force, including the definition of the involvement of the judiciary and the Judicial Council on training content and methodology. 
 —State budget funding for the financing of the full coverage of the training centre’s maintenance costs, staff costs and training content expenses, including the updating of training programmes from 2025 onwards shall be ensured.</t>
  </si>
  <si>
    <t>Entry into force of the regulatory framework for the operation of the training centre and public funding ensured in state budget law for 2025.</t>
  </si>
  <si>
    <r>
      <t xml:space="preserve">Number of local authority staff prepared, their knowledge or qualification improved </t>
    </r>
    <r>
      <rPr>
        <strike/>
        <sz val="11"/>
        <rFont val="Calibri"/>
        <family val="2"/>
        <charset val="186"/>
      </rPr>
      <t>government employees trained, improving  efficiency of their work</t>
    </r>
    <r>
      <rPr>
        <sz val="11"/>
        <rFont val="Calibri"/>
        <family val="2"/>
        <charset val="186"/>
      </rPr>
      <t>, methodological support has been provided to work in municipalities following the administrative territorial reform. 
T</t>
    </r>
    <r>
      <rPr>
        <strike/>
        <sz val="11"/>
        <rFont val="Calibri"/>
        <family val="2"/>
        <charset val="186"/>
      </rPr>
      <t>he t</t>
    </r>
    <r>
      <rPr>
        <sz val="11"/>
        <rFont val="Calibri"/>
        <family val="2"/>
        <charset val="186"/>
      </rPr>
      <t>raining and other capacity building measures have been carried out on the basis of an assessment of</t>
    </r>
    <r>
      <rPr>
        <strike/>
        <sz val="11"/>
        <rFont val="Calibri"/>
        <family val="2"/>
        <charset val="186"/>
      </rPr>
      <t xml:space="preserve"> the</t>
    </r>
    <r>
      <rPr>
        <sz val="11"/>
        <rFont val="Calibri"/>
        <family val="2"/>
        <charset val="186"/>
      </rPr>
      <t xml:space="preserve"> services and local government capacity.</t>
    </r>
  </si>
  <si>
    <t>The target shall be executed when a contract has been concluded between the entity and the LIAA for the receipt of the grant and improvements to the test result are observed in the repeated Digital Maturity Test.</t>
  </si>
  <si>
    <t>Supported entities</t>
  </si>
  <si>
    <t>Support instrument for research and internationalization</t>
  </si>
  <si>
    <t>Finanšu ministrs</t>
  </si>
  <si>
    <t>A. Ašeradens</t>
  </si>
  <si>
    <t>Blumberga, 28711834</t>
  </si>
  <si>
    <t>sanda.blumberga@fm.gov.lv</t>
  </si>
  <si>
    <t>3. pielikums Latvijas Atveseļošanas un noturības mehānisma plāna papildinājumam - rādītāji, izmaksas, ietekmes izvērtējums (angļu valodā)</t>
  </si>
  <si>
    <t>Signed grant contracts</t>
  </si>
  <si>
    <t>A contract for the purchase of accumulating units has been concluded</t>
  </si>
  <si>
    <t xml:space="preserve">
A contract has been concluded with the supplier for the purchase of accumulating units</t>
  </si>
  <si>
    <t>count</t>
  </si>
  <si>
    <t>Notification of contracts award to projects approved for EUR 60 343 378</t>
  </si>
  <si>
    <t>Implemented cyber security solution and concept and developed software for AER production resource management</t>
  </si>
  <si>
    <t>Contracts for the purchase of investments have been concluded</t>
  </si>
  <si>
    <t xml:space="preserve">
Procurement contracts for the purchase of investments have been concluded</t>
  </si>
  <si>
    <t>Notification of contracts award to projects approved for EUR 72 900 000</t>
  </si>
  <si>
    <t>Smart grid management solution implemented</t>
  </si>
  <si>
    <t>Studies have been developed</t>
  </si>
  <si>
    <t>A study was carried out on the determination of the maximum amount of RES that can be connected to the power transmission network and the potential increase in consumption in the system, as well as a study of the interconnection</t>
  </si>
  <si>
    <t>The total investment under the measure will amount to 72,9 million EUR. The planning of costs will take into account the timing of the investment, and will also take into account the costs inherent in construction projects:
• Preparations for construction and the start of construction will be planned in 2023 and 2024, where the financing will be exhausted by submitting interim payments and requesting an advance.
• In 2025, interim payments will be planned for the construction phases. completed
• Construction will be completed in 2026 and final payment requests are submitted.</t>
  </si>
  <si>
    <t>The total investment under the measure will amount to 60,3 million EUR. The planning of costs will take into account the timing of the investment, and will also take into account the costs inherent in construction projects:
• Preparations for construction and the start of construction will be planned in 2023 and 2024, where the financing will be exhausted by submitting interim payments and requesting an advance.
• In 2025, interim payments will be planned for the construction phases. completed
• Construction will be completed in 2026 and final payment requests are submitted.</t>
  </si>
  <si>
    <t>The regulations of the Cabinet of Ministers for the implementation of the investment have entered into force, which regulates the investments for the installation of storage units</t>
  </si>
  <si>
    <t>Increasing energy efficiency in business (including the transition to the use of renewable energy technologies in heat supply)</t>
  </si>
  <si>
    <t>Development of innovative products and technologies</t>
  </si>
  <si>
    <t>Synchronization of the electricity transmission system (1)</t>
  </si>
  <si>
    <t>Synchronization of the electricity transmission system (2)</t>
  </si>
  <si>
    <t>LV-C[C7]-I[7-1-1-1-i-1]</t>
  </si>
  <si>
    <t>LV-C[C7]-I[7-1-1-2-i-2]</t>
  </si>
  <si>
    <t>LV-C[C7]-I[7-1-1-1-i-2]</t>
  </si>
  <si>
    <t>LV-C[C7]-I[7-1-1-2-i-1]</t>
  </si>
  <si>
    <t>LV-C[C7]-I[7-1-1-2-i-3]</t>
  </si>
  <si>
    <t>Modernization of electricity transmission and distribution network (1)</t>
  </si>
  <si>
    <t>Modernization of electricity transmission and distribution network (2)</t>
  </si>
  <si>
    <t>Modernization of electricity transmission and distribution network (3)</t>
  </si>
  <si>
    <t>LV-C[C1]-I[1-2-1-2-i-1]</t>
  </si>
  <si>
    <t>LV-C[C1]-I[1-2-1-2-i-2]</t>
  </si>
  <si>
    <t>LV-C[C2]-I[2-1-2-2-i-]-M[35]</t>
  </si>
  <si>
    <t>Cabinet Regulations governing the implementation of 
i) competency centres support programme, 
ii) research support programme, 
iii) cooperation networks support programme and 
iv) IPCEI participation support programme enter into force, including:
— indicators for measuring the performance of the selected intermediaries, such as attracted private R&amp;D investment, increased exports among beneficiaries, number of products developed
— shall define the responsibility of intermediaries for collecting data from the final beneficiaries of the programme.
The selection of intermediaries for implementation of research support programme and cooperation networks support programme shall take into account their compliance with the RIS3 specialisation strategy, as well as their capacity to organise calls and their competency to evaluate projects in their respective thematic area. 
The selected intermediaries for implementation of competency centres support programme and research support programme shall be responsible for carrying out the following activities:
i. implementation of the private sector R &amp; D support programme;
vi. data collection from final beneficiaries that shall be used for monitoring activities carried out by the Ministry of Economics.
The selected intermediaries for implementation of cooperation networks support programme shall be responsible for carrying out the following activities:
ii. export promotion activities;
iii. networking and exchange of experience activities;
iv. implementation of the support programme for the participation of economic operators in EU-level research and development programmes and in international cooperation networks;
vi. data collection from final beneficiaries that shall be used for monitoring activities carried out by the Ministry of Economics
The beneficiary of support in IPCEI participation support programme as final beneficiary shall be responsible for carrying out the following activities:
i. implementation of the private sector R &amp; D support programme;
v.  planned IPCEI project ideas submission;
vi. data collection that shall be used for monitoring activities carried out by the Ministry of Economics.</t>
  </si>
  <si>
    <t>RRF financing is not used to achieve the reform indicators. The study on the development of a sustainable integrated public transport plan as a part of the RMA urban mobility plan (SUMP-sustainable urban mobility plan), (preparatory work for the achievement of the indicator) is financed from EU funds 2014-2020 programming period measure 6.1.7.2. “To carry out research, assessments and related documentation for the development of sustainable, integrated and coordinated multimodal public transport plan proposals for the Riga metropolitan area".</t>
  </si>
  <si>
    <t>European Union Cohesion policy programme 2021-2027 SO 2.3.1. Fostering sustainable multi-modal urban  activity" measure 2.3.1.4 "Emission-free trains".
1.1.1.1.i.1. investment is implemented in synergy with the EU Cohesion Policy Program 2021-2027  measure 2.3.1.4.
Within the 1.1.1.1.i.1. investment, the procurement of suburban electric trains (battery electric trains) is made for a larger volume of trains, that is, in general procurement includes nine suburban electric trains (battery electric trains), seven of which are attributed to the 1.1.1.1.i.1. investment (RRF financing) while the purchase of two suburban electric trains (battery electric trains) is attributed within measure 2.3.1.4. (European Union Cohesion policy program 2021-2027 finance).
To prevent the case that EU funding covers the same costs as RRF funding and to reduce the risks of double funding - separate budget programs, sub-programs, settlement accounts will be created, thus completely separating the financing flow, and ensuring separate cost and accounting records (within unified procurement).</t>
  </si>
  <si>
    <t>Operational programme “Growth and Employment” (2014-2020) SO No.4.5.1.: To develop the infrastructure of environmentally friendly public transport, measure No.4.5.1.2: To develop the infrastructure of environmentally friendly public transport (buses). CF financing available to Riga State City municipality - 18 171 264 EUR. Demarcation will be provided at the project level.</t>
  </si>
  <si>
    <t>European Union Cohesion policy programme 2021-2027
SO 3.1.1.Developing sustainable, climate-resilient, intelligent, secure and multimodal TEN-T infrastructure (measure 3.1.1.4. "Development of transport infrastructure of the city of Riga"). 
Demarcation will be provided at the project level.</t>
  </si>
  <si>
    <t xml:space="preserve">Measure “Reinforcing energy efficiency in residential buildings” planned into European Union Cohesion Policy Programme 2021-2027 2.1.1. SO "Promotion of energy efficiency and reduction of greenhouse gas emissions" (147 235 431 euro) and REACT-EU measure 13.1.1.2 "Reinforcing energy efficiency in residential buildings" (35 000 000 euro) planned into Operational programme “Growth and Employment” (OP 2014-2020) . European Union Cohesion Policy Programme 2021-2027 funding ,  OP and RRF  will be available through demarcation. No project will receive a financial contribution from two sources. The first projects will be funded by the OP and then by  RRF. Once the OP and  RRF has been used, the European Union Cohesion Policy Programme 2021-2027 will be launched.
</t>
  </si>
  <si>
    <t>Just Transition Fund planned measure 3.2. for business "greening" (35 298 850 euro). Just Transition Fund is a part of the European Union Cohesion policy programme.
European Union Cohesion policy programme 2021-2027
2.1.Priority “Climate Change Mitigation and Adaptation to Climate Change” (36 975 000 euro). 
Just Transition Fund and European Union Cohesion Policy Programme 2021-2027 funding will be available through demarcation. No project will receive a financial contribution from several sources. The first projects will be funded by the RRF. Once the RRF has been used, the European Union Cohesion Policy Programme 2021-2027 will be launched. Once the Cohesion Policy Programme has been used, the Just Transition Fund will be launched.</t>
  </si>
  <si>
    <t>European Union Cohesion policy programme 2021-2027
SO 2.1.1."Promotion of energy efficiency and reduction of greenhouse gas emissions" (26 410 715 euro including flexibility amount). Operational programme “Growth and Employment” (OP) REACT-EU measure 13.1.3.1. "Improving the energy efficiency of municipal buildings" (28 808 246 euro).
European Union Cohesion Policy Programme 2021-2027 funding  and OP funding will be available through demarcation. No project will receive a financial contribution from two sources. The first projects will be funded by the OP and  RRF. After the funding of the RRF is used, the measure 2.1.1.6 “Improving the energy efficiency of municipal buildings” will be launched.</t>
  </si>
  <si>
    <t xml:space="preserve">Measure “Reinforcing energy efficiency in residential buildings” planned into European Union Cohesion Policy Programme 2021-2027 SO 2.1.1. "Promotion of energy efficiency and reduction of greenhouse gas emissions" (86,4 M euro). European Union Cohesion Policy Programme 2021-2027 funding will be available through demarcation. No project will receive a financial contribution from two sources. The first projects will be funded by the RRF. Once the RRF has been used, the European Union Cohesion Policy Programme 2021-2027 will be launched. </t>
  </si>
  <si>
    <t>The planned activity is allowed in European Union Cohesion policy programme 2021-2027: SO 1.2.1. "Strengthening R&amp;I capacity for companies". 1.2.1.1. "Support for new product development and internationalization" 2. and 3.call. RRP and Program demarcation will be ensured in time - program activities will be initiated only after RRP activities are completed.</t>
  </si>
  <si>
    <t>Programme for the EU funds for the 2014-2020  “Growth and employment”: SO 3.1.1.1. "Loan guarantees" (43 800 000 euro), 3.1.1.2. "Mezzanine loans" (7 000 000 euro), 3.1.1.4. "Microcredits and start-up loans" (15 000 000 euro) and REACT-EU 13.1.1.1. "Loans to SME" (21 059 282 euro). The recipient of funding (company Altum) ensures demarcation at the project level.</t>
  </si>
  <si>
    <t>Programme for the EU funds for the 2014-2020  “Growth and employment”: SO 1.2.2.3. "Support for ICT and technological training as well for training to facilitate the attraction of investors" (5 480 285 euro), SO  1.1.1.5 "Support for international collaboration projects in research and innovation" - training at Buffalo University (4 283 727 euro), SO 13.1.6  "Recovery measures in the economic sector - employee training (ERDF)" funding part linked to SO 1.2.2.3. (5 000 000 euro).
European Union Cohesion policy programme 2021-2027:
SO 1.1.2. Developing skills for promoting smart specialisation, industrial transition and entrepreneurship (26 100 000 euro).
When planning the acquisition of high-level digital skills, the demarcation will be ensured when planning measures after the end of the implementation of the investment, as well as anticipating, that the funding will be intended for substantively new or in-depth areas of applied knowledge and skills.
In order to ensure demarcation with 2.3.1.r. of the Recovery Plan within the framework of the reform "Development of a sustainable and socially responsible support system for adult education", for other investments we indicate that 2.3.1.2.i. within the framework of the investment, training will be organized based on the results of the digital maturity test conducted by the EDIC and the supporting activities mentioned in the digital development road map. Within the framework of this investment, training is intended for company employees, according to the company's request. Despite the fact that the educational topics offered by EDIC also cover cyber security, high-performance computing and artificial intelligence, the content of the mentioned educational topics will not correspond to the educational content implemented within the framework of 2.3.1.1.i, within which it is planned to increase the number of specialists with high-level digital skills (DigiComp level 7-8).
2.3.1.1.i. within the scope of the investment, the target group is already existing field specialists who already have appropriate knowledge in the fields determined within the framework of the investment, and the content of the intended study modules is a message to promote the skills of existing specialists in the direction of excellence, therefore there are no direct demarcations with other planned activities of the Recovery Plan 2.3.1 .r. within the framework of the reform "Development of a sustainable and socially responsible support system for adult education".</t>
  </si>
  <si>
    <t>SO 1.1.2. "Skills for smart specialisation, industrial transition and entrepreneurship dealing with digitalisation" 1.1.2.2. "Development of digital skills of companies". European Union Cohesion Policy Programme 2021-2027 funding will be available taking into account demarcation. No project will receive a financial contribution from two sources. The first projects will be funded by the RRF. Once the RRF has been used, the European Union Cohesion Policy Programme 2021-2027 will be launched.</t>
  </si>
  <si>
    <t>European Union Cohesion policy programme 2021-2027
SO 1.4.1. "Improving digital connectivity" measure 1.4.1.2. Construction of 5G infrastructure, VIA Baltica and Rail Baltica. The demarcation of 5G Via Baltica investments will be ensured at the project level by evaluating the constructed optical cable sections and objects (towers).</t>
  </si>
  <si>
    <t>European Union Cohesion policy programme 2021-2027
SO 1.4.1. "Improving digital connectivity" measure 1.4.1.1."Development of broadband infrastructure (last mile)". For "last mile" investments, demarcation will be ensured at the level of addresses, ensuring that the same addresses will not be able to apply for and receive support for "last mile" deployment within the framework of different funds.</t>
  </si>
  <si>
    <t>This reform is funded under RRF investment No. 2.1.1.1.i</t>
  </si>
  <si>
    <t>1) 62.20.00 Technical support for the acquisition of the European Regional Development Fund (ERDF) (2014-2020);
2) 63.08.00 European Social Fund (ESF) projects (2014-2020);
3) 63.20.00 Technical support for the acquisition  of European Social Fund (ESF) (2014-2020);
4) 63.08.00 European Social Fund (ESF) projects (2014-2020);
Taking into account that 6.4.3. reform does not containt funding from RRF, to achieve goals of the reform, specificly - to develop single training program and requirements for procurement commission in high scale and centralised procurement procedures, Procurement Monitoring Bureau (PMB) used additional resources: 1) The content of the basic level of the procurement training program (guidelines, layout, tests, exams) was partially (1/3 of contract price) funded from the State Chancellery's ERDF technical support project No. 11.1.1.0/18/TP/007 "Support to the State Chancellery in the administration of European Union funds";
2) The e-study module added to the procurement training program "Conflict of interests and prohibited agreements in public procurement" was partially funded from the ESF project "Professional development of human resources of the state administration in the field of prevention of corruption and reduction of the shadow economy" (No. 3.4.2.0./15/I/0025); Must take into account that this e-learning module was not intended for Procurement training programme when it was developed and is independent study programme, which is not crucial for existence of Procurement training programme or achieving milestone - this module was added to training programme because it containts important topic with the aim of supplementing the content of Procurement training programme and making it more interactive;
3) Because of limited timeframe and shortage of human resources of contractor, in the Procurement training programme, the content of the guidelines and tests of 3 study modules was developed by 3 employees of the PMB's Control Department, from 01.08.2022. until 30.09.2022, receiving a 10% bonus from the salary from EU funding - Project No. 10.1.3.0/18/TP/002 "ESF technical support to the Bureau in the administration and monitoring of European Union funds";
4) Increased qualification requirements for the procurement commission in high scale and centralised procurement and concept (frame) of Procurement training programme were developed on the basis and added to already developed State administration development matrix methodology (competence matrix) which was partially funded from ESF project No. 3.4.2.0/15/I/001 "Professional development of human resources of the state administration in the development of better regulation in the field of support implemented by small and medium-sized merchants";</t>
  </si>
  <si>
    <t>European Union Cohesion policy programme for 2021-2027 measure 4.3.4.5 "Support for the growth of civil society organizations by strengthening participation in public administration decision-making processes".
6.3.1.4.i. the investment supports the strengthening of the capacity of NGOs in the field of social security representation of the interests of the least protected groups of society and in the field of public interest monitoring of foreign investments and the use of state budget funding, while 4.3.4.5. the event addresses the weak development issue of civil dialogue as such, without specifying a specific field or sector. 4.3.4.5. the measure should be considered primarily as a public administration tool for stimulating the development of civil dialogue at all administrative levels of governance, involving the widest possible number of NGO participants in the planning and implementation of the policy of sectoral ministries, municipalities and planning regions. While 6.3.1.4.i. investment focuses on strengthening NGO representation on a narrow and poorly represented area in the NGO sector - social security, stimulating the formation of new NGOs and the establishment of partnerships in the NGO sector.</t>
  </si>
  <si>
    <t>European Union Cohesion policy programme for 2021-2027 measure 1.3.1.2 "Innovation laboratory for using the benefits of digitalization". Within the framework of measure 1.3.1.2 "Innovation laboratory for using the advantages of digitalization", innovation laboratory services will be provided for the intended digital tools and IT systems that are planned to be supported within the framework of the European Union Cohesion policy programme 2021-2027, while investments 6.3.1.3.i. innovation laboratory services are planned within the scope of the current and problematic issues of public administration, in addition within investment 6.3.1.3.i. trainings will be provided in connection with the necessary knowledge on ensuring the operation of innovation laboratories.</t>
  </si>
  <si>
    <t>It is planned to finance project No. VP/IDF/2019/1 “Development of National Criminal Intelligence Infrastructure and System” from the Internal Security Fund in the 2014-2020 period. The funding is aimed to achive different milestones and results.Within the framework of the ISF project,  the development of a system for the accumulation and circulation of criminal intelligence information (Criminal Intelligence support information system) is planned. It will be ensure state-of-the-art information analysis capabilities,  the capacity of analytical services will be strengthened, priority work direction and methodology for analysis of information will be developed. Also the education system in this field will be developed.</t>
  </si>
  <si>
    <t xml:space="preserve">654 800 </t>
  </si>
  <si>
    <t>Renovation or rebuilding of state regional and local roads within the framework of the investment is planned in synergy with other measures, including the investments made by EU funds in the  2014-2020 planning period for the development of state regional road infrastructure. Demarcation will be ensured, i.e. road sections are territorially and technically separable from each other, ensuring that only road sections that have not received EU funding are renovated or rebuilt.</t>
  </si>
  <si>
    <t>The investment of the RF Plan will be implemented in synergy with the capacity building measures for planning regions and local municipalities planned withing the European Union Cohesion policy programme 2021-2027, ensuring demarcation at investment/project level and taking into account different thematic focus of the content of measures, regularly exchanging information between involved employees on the training content, coordinating topics, timetable and results.
Within measure 5.1.1.2. "Improving the capacity of municipalities and planning regions" training activities will be ensured for increasing administrative capacity of planning regions and local municipalities in the following areas: 1) business promotion and innovation development; 2) application of smart solutions; 3) integrated territorial development planning and implementation, adapting to demographic and climate change, including public outdoor development; 4) budget planning, including the use of new regional development support and financial instruments; 5) public participation in development planning and implementation, including improving basic knowledge of civil society as a resource and its contribution to development (amount of support 377 295 euro).
Within measure 6.1.1.8. "Increasing the skills of local governments and regional specialists in climate-neutral economy and mitigation of socio-economic consequences related to climate change" (Just Transition fund) support is planned to increase the knowledge and skills of regions’ and local municipalities’ specialists to work with climate neutrality issues, which is a significant precondition for efficient and coordinated transformation of to climate neutral economy (amount of support 1 532 920 euro).</t>
  </si>
  <si>
    <t>European Union Cohesion policy programme 2021-2027.
5.1.1. SO “ Local territory integrated social, economic and environmental development, culture, natural heritage, sustainable tourism, and security in functional urban areas” (specified funding is planned for the development of public business infrastructure in urban areas, measure 5.1.1.1. (ERDF funding 133 110 000 euro). Operational programme“Growth and Employment” REACT-EU measure 13.1.1.3. "Revitalisation of territories to promote business in municipalities" (24 165 500 euro).
 For the smooth development of public infrastructure for business support throughout Latvia, demarcation is ensured at the level of programs and projects in the planning of complementary investments, including in the stages of preparation, evaluation and implementation of the project application, assurance is gained that the same activities or costs are not financed from different sources. A different emphasis is planned at the program level when determining the scope of support, investments under measure 5.1.1.1 of the Programme 2021-2027 for the development of public infrastructure for business support are intended for smaller local projects within the region (the maximum financing of the ERDF is planned to be 5 million. euros), where all municipalities will be able to compete within the region, taking into account the needs of local business for environmental development and creating job opportunities as close as possible to residents. On the other hand, the investments planned under measure 6.1.1.3 of the  Programme 2021-2027 (JTF funding 49 279 779 euro) will focus on the projects aimed at the development of public infrastructure for business support in certain regions of Latvia, which will be are included in the Territorial Just Transition Plan, thus promoting the transition to a climate-neutral economy and developing “green” industrial zones  territories  that consume renewable energy sources.</t>
  </si>
  <si>
    <t xml:space="preserve">European Union Cohesion policy programme 2021-2027
SO 4.2.1."Improving equal access to inclusive and quality services in education, training and lifelong learning by developing accessible infrastructure, including by promoting resilience in distance and online education and training" measure 4.2.1.5 "Qualitative implementation of the improved general education content at the basic and secondary education levels" - funding for the provision of general education institutions for the deployment of advanced general education content (including dedicated sets of devices for programming, multimedia laboratories, robotics). Investment by EU funds 2021-2027 is not planned to improve the infrastructure of educational establishments or for construction. </t>
  </si>
  <si>
    <t xml:space="preserve">Just Transition fund SO 6.1.1. "Mitigating the economic, social and environmental consequences of the transition to climate neutrality in the most affected regions" specifically for the measure for zero-emission vehicle use in municipalities (measure 6.1.1.6.). JTF is a part of Programme 2021-2027. In the implementation of the investment, mutual coordination with the European Union Cohesion Policy Programme 2021-2027 is essential, evaluating the content of the investments and mutual synergy in order to prevent possible overlapping of investments, preventing the risk of double funding in the case of mutually complementary investments. The risk of double funding will be eliminated and demarcation will be ensured at program and project level, ensuring that one and the same supported activities and eligible costs are not financed twice. Considering that both JTF in the zero-emission mobility measure and RRF 3.1.1.6.i. investment support the purchase of electric buses, project applicants will have to submit a document (acknowledgement) certifying that one and the same supported activities and eligible costs will not be financed from both RRF and JTF. </t>
  </si>
  <si>
    <t>For the 3.1.2.3.i investment, the implementation of the following EU fund programs can be mentioned as an additional source of financing:
- EU 2014-2020 programme "Employment and labor force mobility", priority direction "Growth and employment" priority direction "Employment and labor force mobility" 9.3.1 of the specific support objectivel "Develop service infrastructure for child care in a family environment and for the independent life and integration of persons with disabilities into society" measure 9.3.1.1 "Development of service infrastructure for implementation of deinstitutionalization plans" and measure 9.3.1.3.  "Infrastructure development of community-based social services in the city of Riga" within the framework of which the creation and improvement of service places for the provision of community-based social services (including care services in a family environment) to persons with mental disorders and children with functional disorders is supported;
- European Union Cohesion Policy Program for 2021-2027 4th policy objective "A more social and inclusive Europe, implementing the European Pillar of Social Rights"  specific support objective 4.3.1. "Promoting the socio-economic integration of socially excluded communities, migrants and disadvantaged groups through integrated measures, including in the field of housing and social services":
a) measure 4.3.1.2.t "Improving the quality and accessibility of services by bringing the branches of state social care centers closer to the services provided in the community (closer to the family environment)" the purpose of which is the creation of infrastructure (including the purchase of equipment and the improvement of the territory) for the provision of a service close to a family environment to children and young people with severe and very severe functional disabilities, who receive state-funded long-term social care and social rehabilitation services in state social care centers.
b) measure 4.3.1.5   "Development of infrastructure of social services based on society" the purpose of which is the creation of community-based social service infrastructure services (group apartment, day care center or specialized workshop) for persons with severe and very severe mental disorders and multiple disorders.
Compared to RRP 3.1.2.3.i.  investment projects, the investments of EU funds listed above for the creation of services closer to a family environment will be made for another target group, therefore double financing is not possible.
9.3.1.1. measure - 43 101 670 euro
9.3.1.3. measure - 480 886 euro
4.3.1.2.measure - 22 185 000 euro
4.3.1.5 measure - 9 977 402 euro</t>
  </si>
  <si>
    <t>For the 3.1.2.4.i investment, the implementation of the following EU fund programs can be mentioned as an additional source of financing:
-- EU 2014-2020 programming period's programme "Employment and labor force mobility" , priority direction "Growth and employment" priority direction "Employment and labor force mobility"  the specific support objective 9.1.4  "Increase the integration of citizens exposed to the risks of discrimination in society and the labor market" within the framework of which Social Integration State Agency project No. 9.1.4.1/16/I/001 "Integration of persons with disabilities or mental disorders in employment and society" is implemented and within the framework of which the work capacity assessment method Melba&amp;Ida was purchased. Within the framework of the  RRP 3.1.2.4.i. investment the social and professional rehabilitation service for persons with functional disabilities is being improved. The beneficiaries of which, using the Melba&amp;Ida method, are planned to make recommendations on what services and support they should receive in order for the person to enter or return to the labor market;
-  European Union Cohesion Policy Program for 2021-2027 4th policy objective "A more social and inclusive Europe, implementing the European Pillar of Social Rights"  specific support objective 4.3.5. "Improve equal and timely access to quality, sustainable and cost-effective services; improve social protection systems, including promoting the availability of social protection; improve the availability, efficiency and resilience of long-term care services" measure 4.3.5.2.  "Improving effective support and palliative care service by increasing its availability for adults whose cure is no longer possible" within the framework of which it is planned to provide training for improving the professional competence of social service provider specialists and volunteer workers in working with adult persons whose cure is no longer possible (palliative care patients) in the regions by using the mobile workstation that is purchased and equipped asccordingly as a part of investment 3.1.2.4.i.
The planned investments listed above are complementary, therefore double financing is not possible.
9.1.4.1. measure - 1 486 320 EUR
4.3.5.2. measure - 5 950 000 EUR</t>
  </si>
  <si>
    <t xml:space="preserve">Within the RRF, recommendations for epidemiological safety and integrated care, as well as unified principles of oncology methodology will be developed, while additional funding is planned from the European Union Cohesion policy programme 2021-2027  in measure 4.1.2.7 "Improving patient safety and quality of care" (ESF+) for the development of the quality assurance system (including clinical guidelines, patient security), thereby ensuring complementarity and demarcation. </t>
  </si>
  <si>
    <t xml:space="preserve">Research on antimicrobial resistance, reasons for non-vaccination and reducing the spread of infectious diseases will be carried out within the RRF, while health promotion measures, disease prevention and complementary research in the field of public health will be implemented within the uropean Union Cohesion policy programme 2021-2027 ESF+, ensuring complementarity and demarcation. ESF investments are planned in SO 4.1.2.SAM measures 4.1.2.1., 4.1.2.3., 4.1.2.4. and 4.1.2.8. </t>
  </si>
  <si>
    <t>Part of the investments in European Union Cohesion policy programme 2021-2027 will be invested in the development of secondary ambulatory health care service infrastructure within measures 4.1.1.1., 4.1.1.2. (220 527 225 euro). Taking into account the investment needs of medical institutions, the financing of the RRF plan and the ERDF will ensure the complementarity of investments and demarcation of investments will be ensured according to the implementation documents. The same part of the planned funding of OP 2014-2021 SO 13.1.5."Recovery measures in the health sector" (67 600 000 euro) was invested in the development of secondary healthcare service infrastructure.
A more detailed description of investment in infrastructure in the health sector is set out in the Information Report on the Investment Strategy for Health Care Infrastructure for 2021-2027</t>
  </si>
  <si>
    <t>Within the framework of the RRF, the infrastructure necessary for the provision of secondary ambulatory healthcare services will be developed, in accordance with the recommendations for integrated care and epidemiological safety developed within the framework of the RRF 4.3.1.1.i., as well as by improving the accessibility of the environment, while within the ERDF, specific measures will be taken to improve the care of chronic patients in accordance with the investment strategy, thus ensuring complementarity and demarcation. Investments of EU funds are planned within European Union Cohesion policy programme for 2021-2027 in measure 4.1.1.6. A more detailed description of investment in infrastructure in the health sector is set out in the Information Report on the Investment Strategy for Health Care Infrastructure for 2021-2027.</t>
  </si>
  <si>
    <t>Within the framework of the RRF, the infrastructure necessary for the provision of secondary ambulatory healthcare services will be developed, in accordance with the recommendations for integrated care and epidemiological safety developed within the framework of the RRF, as well as by improving the accessibility of the environment, while within the ERDF, specific measures will be taken to improve the care of chronic patients in accordance with the investment strategy, thus ensuring complementarity and demarcation. Investments of EU funds are planned within European Union Cohesion policy programme for 2021-2027 in measure 4.1.1.6. (the amount of the related investment in EUR is already indicated at 4.1.1.3.i).  A more detailed description of investment in infrastructure in the health sector is set out in the Information Report on the Investment Strategy for Health Care Infrastructure for 2021-2027.</t>
  </si>
  <si>
    <t>It is currently unclear about 5.1.1.1.i. investment additional funding. After the approval of the investment regulation, additional funding data will be clarified and included in the next report. European Union Cohesion policy programme 2021-2027: SO 1.2.1. "Strengthening R&amp;I capacity for companies". 1.2.1.1. "Support for new product development and internationalization" 1.call.</t>
  </si>
  <si>
    <t>European Union Cohesion policy programme 2021-2027: SO 1.2.1. "Strengthening R&amp;I capacity for companies".
1.2.1.1. "Support for new product development and internationalization" 2. and 3.call. RRP and Program demarcation will be ensured in time - program activities will be initiated only after RRP activities are completed.</t>
  </si>
  <si>
    <t>For the 3.1.2.5.i investment, the implementation of the following EU fund programs can be mentioned as an additional source of financing:
- Within the framework of the EU 2014-2020 programming period's programme  "Growth and employment", priority direction  "Employment and labor force mobility",   specific support objective 7.1.1. "To increase the qualifications and skills of the unemployed according to the demand of the labor market"  (from 2022 within the framework of SO 14.1.2. "Recovery measures in the field of well-being") within which is implemented the ESF project "Support for the education of the unemployed" (No. 7.1.1.0/15/I/001) (hereinafter - the ABI project). The aim of the project is to promote the competitiveness of the unemployed, jobseekers and persons at risk of unemployment in the labor market, as well as to reduce the consequences of the crisis caused by the Covid-19 pandemic in the field of employment.  ABI project will be implemented until December 31, 2023. The supported actions provided for in the project will be taken over by improving and continuing them also in RRF 3.1.2.5.i. as part of the investment, the implementation of which is planned from end of 2023 to the end of 2025.
-  European Union Cohesion Policy Program for 2021-2027 4th policy objective "A more social and inclusive Europe, implementing the European Pillar of Social Rights"  specific support objective 4.3.1.  "Promoting the socio-economic integration of socially excluded communities, migrants and disadvantaged groups through integrated measures, including in the field of housing and social services" measure 4.3.3.1 "Increasing the qualifications and skills of the unemployed, job seekers and persons at risk of unemployment" the implementation of which will be started in 2025, continuing RRF investments.</t>
  </si>
  <si>
    <t xml:space="preserve">EU Customs Control Equipment Instrument (CCEI). 
CCEI co-financing has been allocated to purchase a chromatographer (GC-GC-MS), elemental analyzer (metals, inorganic compounds, C, H, N, and O), digital polarimeter, climatic cabinet, laboratory dishwasher, high-performance optical/digital microscope, chromatographers (GC-FID detector), sulphur analysers (UVF), flash point analysers (Abel/Pensky-Martens), moisture analyser, chromatographer (HPLC with UV-Vis detector), chromatographer (HPLC with UV-VIS/DAD and RI detectors), automatic viscosimeter (EN ISO 3104), colorimeter (ASTM D1500), spectrometrer (UV-VIS) and analytical balance. 
All of the equipment intended to be co-financed under CCEI differs from the actions supported under Measure 6.1.2.2.i. CCEI financing will not cover the same costs that will be covered by RRF and vice versa. </t>
  </si>
  <si>
    <t>Additional national budget funding and national budget funding to cover VAT for RRF part of funding</t>
  </si>
  <si>
    <t xml:space="preserve"> Construction contracts awarded for half the total number of rebuilding and renewal</t>
  </si>
  <si>
    <t xml:space="preserve">Regulations establishing a framework for registering and operating energy communities  </t>
  </si>
  <si>
    <t xml:space="preserve">Entry into force of Cabinet of Ministers regulations which shall introduce:   
- the conditions and procedures for registering and operating energy communities;   
- the obligation for local governments to direct a part of the amount of electricity produced in the energy community or the benefit obtained from it to vulnerable groups of society;   
 – the obligation for electricity traders to introduce at least one product for purchasing electricity from energy communities.  </t>
  </si>
  <si>
    <t>Entry into force of the legal acts</t>
  </si>
  <si>
    <t xml:space="preserve">Legislation amending norms on electricity trade and consumption  </t>
  </si>
  <si>
    <t xml:space="preserve">Entry into force of amendments to the norms on electricity trade and consumption, which shall introduce:   
- the condition that energy sharing shall be possible beyond the multi-apartment building without the need to create an energy community    
- the possibility to use the amount of electricity produced in the facility of one electricity user in another facility of the same user, regardless of the location of the facilities. The only limitations may be that i) the facilities are located in the territory of the Republic of Latvia and ii) are switched on for the same electricity distribution system operator in the Republic of Latvia.   
- the obligation for electricity traders to introduce at least one product for the purchase of electricity from owners of micro-generators who wish to operate in the net payment system.  </t>
  </si>
  <si>
    <t xml:space="preserve">Regulations on electricity network optimisation  </t>
  </si>
  <si>
    <t xml:space="preserve">Regulations on biomethane transported outside the natural gas transmission and distribution systems  </t>
  </si>
  <si>
    <t>Entry into force of Cabinet of Ministers regulations which shall:   
- introduce the conditions for the injection of sustainable biomethane transported outside the natural gas transmission and distribution system into the common natural gas supply system;   
- enable small biomethane producers to enter their produced biomethane into the common natural gas supply system</t>
  </si>
  <si>
    <t>Reconstructed electricity distribution overhead lines in the form of cables</t>
  </si>
  <si>
    <t>The existing power distribution overhead lines have been rebuilt in the form of power distribution cable lines</t>
  </si>
  <si>
    <t>ADMS solution developed, medium-voltage circuit breakers installed, which provide remote control of the distribution system and fault identification</t>
  </si>
  <si>
    <t>National budget to cover the value added tax</t>
  </si>
  <si>
    <t>State budget Programme 80.00.00 “Unallocated financing for implementation of European Union Policy instruments and other projects and measures co-financed by foreign financial assistance”</t>
  </si>
  <si>
    <t>Additional nactional budget funding and national budget funding to cover VAT for RRF part of funding</t>
  </si>
  <si>
    <t>State budget</t>
  </si>
  <si>
    <r>
      <t>Improvement of infrastructure of 21</t>
    </r>
    <r>
      <rPr>
        <strike/>
        <sz val="11"/>
        <rFont val="Calibri"/>
        <family val="2"/>
        <charset val="186"/>
        <scheme val="minor"/>
      </rPr>
      <t>20</t>
    </r>
    <r>
      <rPr>
        <sz val="11"/>
        <rFont val="Calibri"/>
        <family val="2"/>
        <scheme val="minor"/>
      </rPr>
      <t xml:space="preserve"> general education institutions established by local governments according to specifications: investments may be envisaged for the improvement of the education institution physical environment - classrooms that met hygienic requirements, reconstruction of engineering networks (including ventilation systems), ensure sufficient and energy efficient lighting, and other ergonomic and modern education environment solutions. These school infrastructure investments under the RRF may also be used for the purchase of information technology and science, technology, engineering and mathematics equipment, for implementation of new improved curricula and for implementation of remote and online learning.</t>
    </r>
  </si>
  <si>
    <t>The increase in costs and the target indicator (20 to 21 educational institutions with improved learning environment – infrastructure and equipment) is proportional to the approximate cost of improving the learning environment per general education institution initially planned by the Recovery Fund, which is on average €1.5 million (including VAT).
Improvements in educational institutions include construction works and improvements in information and communication solutions - setting up a powerful and reliable internet connection (including wireless internet) and purchasing ICT equipment necessary for the learning process, such as interactive screens, 3D printers, etc.
The increase in the target indicator is justified by the need to provide local authorities with confidence in the availability of investments for the creating of the network of general education institutions in order to improve the learning environment in reorganised educational institutions. This would result in a reduction of the disparities in the learning environment and access to technology in educational institutions located outside the administrative centre of the local authorities.</t>
  </si>
  <si>
    <t xml:space="preserve">
 Support is planned to bridge the digital divide in general education.
The cost of purchasing ICT units (11 m euro) is determined on the basis of the purchase of 6261 portable computers by IZM in 2020 by the Electronic Procurement System (EIS) 3969724,44/6261 = EUR 624,04.
 Unit price of purchase: 634.04-21% VAT = €524 (information on procurement in Annex “2323_izmaksu_Basical_IZM_EIS”)
 Deducing functionality requirements for different class groups and based on market trends determines the average unit price of €500 including VAT (more detailed explanation in file “220913 Template”). RP addendum_LV ')
Indicative unit price: 500 -21% VAT = 413,22 euro
11 000 000 / 413,22 euro = 26 620 ICT.
 Indicative costs for bridging the digital divide in educational establishments (2023-2026) (€4 million):
 1) Connecting to an educational institution can range from an indicative range of EUR 275 to EUR 37 500 excluding VAT (data for 174 educational institutions obtained in cooperation with Riga Technical University Riga Business School and data transmission operators, Memorandum of Cooperation. powerful Internet within the framework of the implementation of each Latvian school), but will be determined precisely by preparing a technical project in each educational institution, selecting the type of connection according to the calculations provided by data transmission operators regarding the costs of installation. On average, the cost is assumed to be an average of EUR 5624 per educational institution = 5624 * 406 = EUR 2 83 344. Before investing, the sustainability of the educational establishment will be assessed (the number of students in the educational establishment and the planned activities of the local government in the setting up of the school network);
 2) the cost of the Internet service EUR 55 000 per month (IZM data) * 12 = EUR 660 000 per annum. The assumption that costs will be covered by 60% of existing costs = EUR 396 000 * 2,5 years = EUR 990 000;
 3) costs of implementing the pilot project for 2,5 years employed = 70 000 * 3 * 2,5 = EUR 525 000;
 4) 201 656 EUR for research on technical solutions, preparation of concepts, development of technical projects.</t>
  </si>
  <si>
    <t>National budget funding to cover VAT for RRF part of funding</t>
  </si>
  <si>
    <t xml:space="preserve">Supported economic operators </t>
  </si>
  <si>
    <t>Supported  economic operators/projects</t>
  </si>
  <si>
    <t>Under European Union Cohesion policy programme 2021-2027  SO 1.2.2. "Use of the benefits of digitalization for business development" planned measure 1.2.2.1.  Support for the creation of Digital Innovation Centers and regional contact points" (8 M euro).
European Union Cohesion Policy Programme 2021-2027 funding will be available taking into account demarcation. No project will receive a financial contribution from two sources. At first projects will be funded by the RRF. After the funding of the RRF is used, the implementation of the Programme for Latvia for 2021-2027 will be launched and projects will then be funded from the  Cohesion policy programme for Latvia for 2021-2027. ERDF funding - 8,000,000.
Funding from the European Commission's Digital Europe Program (DEP) will be available taking into account demarcation without funding for 100% of the same costs. The costs are planned to be covered by DEP and RRF funding according to the 50/50 principle. DEP funding - 3,500,000.</t>
  </si>
  <si>
    <t>National budget</t>
  </si>
  <si>
    <t>State budget financing for covering value added tax.</t>
  </si>
  <si>
    <t>LV-C[C1]-I[1-1-1-2-i-]-T[5a]</t>
  </si>
  <si>
    <t xml:space="preserve">The following transport infrastructure shall be completed: 
-Bus rapid transit lane, 5.3 km long 
-One public transport hub (bus/electric bus, tram and trolleybus)  
-Eight mobility points 
-Extension of tram line by 2.2 km 
-Extension of trolleybus line by 0.3 km </t>
  </si>
  <si>
    <r>
      <t>Electrification (change of contact network for transition to 25 kV electrification system, increase of total length of electrified lines) and related activities (construction of electric</t>
    </r>
    <r>
      <rPr>
        <strike/>
        <sz val="11"/>
        <rFont val="Calibri"/>
        <family val="2"/>
        <scheme val="minor"/>
      </rPr>
      <t xml:space="preserve"> dual</t>
    </r>
    <r>
      <rPr>
        <sz val="11"/>
        <rFont val="Calibri"/>
        <family val="2"/>
        <scheme val="minor"/>
      </rPr>
      <t xml:space="preserve"> track sections, </t>
    </r>
    <r>
      <rPr>
        <strike/>
        <sz val="11"/>
        <rFont val="Calibri"/>
        <family val="2"/>
        <scheme val="minor"/>
      </rPr>
      <t>improvement of station track plans, reconstruction of station (incl. improvement of track plan, reconstruction of passenger platforms and construction of safe double two-level crossings and access to platforms)</t>
    </r>
    <r>
      <rPr>
        <sz val="11"/>
        <rFont val="Calibri"/>
        <family val="2"/>
        <scheme val="minor"/>
      </rPr>
      <t>, adaptation of signaling systems).</t>
    </r>
  </si>
  <si>
    <r>
      <rPr>
        <strike/>
        <sz val="11"/>
        <rFont val="Calibri"/>
        <family val="2"/>
        <scheme val="minor"/>
      </rPr>
      <t>Number of urban – suburban electric trains operating (battery electric trains)</t>
    </r>
    <r>
      <rPr>
        <sz val="11"/>
        <rFont val="Calibri"/>
        <family val="2"/>
        <scheme val="minor"/>
      </rPr>
      <t>.
Construction of battery train charging infrastructure.</t>
    </r>
  </si>
  <si>
    <r>
      <rPr>
        <strike/>
        <sz val="11"/>
        <rFont val="Calibri"/>
        <family val="2"/>
        <scheme val="minor"/>
      </rPr>
      <t>Delivery of zero-emission vehicles (battery electric trains (BEMU))</t>
    </r>
    <r>
      <rPr>
        <sz val="11"/>
        <rFont val="Calibri"/>
        <family val="2"/>
        <scheme val="minor"/>
      </rPr>
      <t xml:space="preserve">.
Battery electric train charging infrastructure completed and certified on the Zemitani – Sigulda rail line, including:
- Electrification of 45 km of  rail lines. 
- Construction of a 3.3kV traction power substation.
</t>
    </r>
  </si>
  <si>
    <t>Construction contracts awarded for at least 50 % of the total number of rebuilding and renewal by 31 December 2024</t>
  </si>
  <si>
    <t xml:space="preserve">The ICT solutions (systems) concept models shall be developed in accordance with the adopted legal framework for ICT governance.  Developed and harmonised descriptions defining ICT development activities to develop or modern ICT solutions in at least the following 4 areas:
    1) the domestic affairs sector, including civil protection, fire safety supervision and public safety; 
    2) the cultural sector, including the accumulation of the heritage of archives, libraries, museums, cultural monuments and media content; 
    3) management of port logistics services; 
    4) Support of ICT management processes. </t>
  </si>
  <si>
    <r>
      <t xml:space="preserve">Relevant public and local authorities shall award contructions contracts to ensure access to the facilities in 63 public and municipal buildings providing services to groups at risk of social exclusion, including persons with disabilities.  
Contracts shall be awarded for the provision of the  implement a minimum accessibility standard: accessibility elements necessary for each building </t>
    </r>
    <r>
      <rPr>
        <b/>
        <sz val="11"/>
        <rFont val="Calibri"/>
        <family val="2"/>
        <scheme val="minor"/>
      </rPr>
      <t>(this may include the creation or installation of various adaptations such as improvements to visual information, adaptation and provision of evacuation systems for persons with disabilities, ramps, bases, lifts, easy-opening or automatic doors, etc.).</t>
    </r>
  </si>
  <si>
    <r>
      <t>Construction work completed on 63 state and local government buildings providing services to groups at risk of social exclusion, including persons with disabilities, and handover act signed.  Measures shall include the implementation of a minimum accessibility standard: access to public facilities  for persons with functional impairments (</t>
    </r>
    <r>
      <rPr>
        <b/>
        <sz val="11"/>
        <rFont val="Calibri"/>
        <family val="2"/>
        <scheme val="minor"/>
      </rPr>
      <t>this may include the creation or installation of various adaptations such as improvements to visual information, adaptation and provision of evacuation systems for persons with disabilities, ramps, bases, lifts, easy-opening or automatic doors, etc.)</t>
    </r>
    <r>
      <rPr>
        <sz val="11"/>
        <rFont val="Calibri"/>
        <family val="2"/>
        <scheme val="minor"/>
      </rPr>
      <t>.</t>
    </r>
  </si>
  <si>
    <t>1 138 930.00</t>
  </si>
  <si>
    <t xml:space="preserve">Number of investment projects completed  </t>
  </si>
  <si>
    <t>A line for intelligent scanned and automatic sorting/analysis of postal items introduced at the Airport customs control point</t>
  </si>
  <si>
    <t>Synergistic development of social and vocational rehabilitation services for the promotion of the safety of people with functional impairments</t>
  </si>
  <si>
    <r>
      <rPr>
        <sz val="11"/>
        <color rgb="FF000000"/>
        <rFont val="Calibri"/>
        <family val="2"/>
        <charset val="186"/>
      </rPr>
      <t xml:space="preserve">REACT-EU 13.1.2 Recovery measures in the education and research sector (ERDF) EUR 10560000, with the purchase of smart devices. The total planned funding of the operational programme for Latvia 2021-2027 on improving access to inclusive and quality services in education, training and lifelong learning by developing infrastructure, including by strengthening distance learning, online education and training, is planned for the provision of educational institutions (including vocational education institutions) (including kits of specialised devices for programming, multimedia laboratories, robotics) in the amount of EUR </t>
    </r>
    <r>
      <rPr>
        <b/>
        <sz val="11"/>
        <color rgb="FF000000"/>
        <rFont val="Calibri"/>
        <family val="2"/>
        <charset val="186"/>
      </rPr>
      <t>79 704 58</t>
    </r>
    <r>
      <rPr>
        <b/>
        <sz val="11"/>
        <color rgb="FFFF0000"/>
        <rFont val="Calibri"/>
        <family val="2"/>
        <charset val="186"/>
      </rPr>
      <t>3</t>
    </r>
    <r>
      <rPr>
        <sz val="11"/>
        <color rgb="FF000000"/>
        <rFont val="Calibri"/>
        <family val="2"/>
        <charset val="186"/>
      </rPr>
      <t>. The investments of the EU funds 2021-27 will increase the volume of activities and will complement the investments to support the purchase of equipment in educational establishments. 
The costs envisaged to achieve the stated objective of the measure are expected to be covered by ANM over the period 2022-2026.</t>
    </r>
  </si>
  <si>
    <t>Improvement of customs control of received postal items at Airport customs control point</t>
  </si>
  <si>
    <t>Contracts for the investment in biomethane injection point and IT solution  for the management of biomethane injection point </t>
  </si>
  <si>
    <t>Contracts signed for the invetsments</t>
  </si>
  <si>
    <t>The construction of a new substation and the refurbishment of an existing substation have been completed</t>
  </si>
  <si>
    <t xml:space="preserve">Completion of substations </t>
  </si>
  <si>
    <t>1) Completion of the construction of a substation in Kuldīga. 
2) Completion of the refurbishment of a substation in Carnikava.</t>
  </si>
  <si>
    <r>
      <rPr>
        <strike/>
        <sz val="11"/>
        <rFont val="Calibri"/>
        <family val="2"/>
        <charset val="186"/>
        <scheme val="minor"/>
      </rPr>
      <t>Number of electric transport units operating by the city of Riga (electric buses, trams)</t>
    </r>
    <r>
      <rPr>
        <sz val="11"/>
        <rFont val="Calibri"/>
        <family val="2"/>
        <scheme val="minor"/>
      </rPr>
      <t xml:space="preserve">
Zero-emission transport investments (electric buses and charging stations)</t>
    </r>
  </si>
  <si>
    <t xml:space="preserve">Environmentally friendly improvements to the public transport system of the city of Riga
</t>
  </si>
  <si>
    <t>Public transport infrastructure projects completed</t>
  </si>
  <si>
    <t>Proportion of detected criminal proceedings of environmental crimes</t>
  </si>
  <si>
    <t>The regulation has entered into force allowing access to grid connection point to multiple power plants, which might use different generation technologies and whose combined generating capacity exceeds the capacity of the grid connection</t>
  </si>
  <si>
    <t>Approved projects representing at least EUR 108 000 000.</t>
  </si>
  <si>
    <t>Approved projects representing at least EUR 108 000 000</t>
  </si>
  <si>
    <t>Adoption of workthe work plan for public authorities to curb the shadow economy 2021-2022</t>
  </si>
  <si>
    <r>
      <rPr>
        <strike/>
        <sz val="11"/>
        <rFont val="Calibri"/>
        <family val="2"/>
        <scheme val="minor"/>
      </rPr>
      <t>Delivery of zero-emission urban public transport units, such as electric buses and trams.</t>
    </r>
    <r>
      <rPr>
        <sz val="11"/>
        <rFont val="Calibri"/>
        <family val="2"/>
        <scheme val="minor"/>
      </rPr>
      <t xml:space="preserve">
The following zero-emission transport investments shall be completed: 
- Delivery of 17 electric buses.
- Construction of 7 charging stations for buses.</t>
    </r>
  </si>
  <si>
    <t>Number of ICT specialists trained in a non-formal learning approach</t>
  </si>
  <si>
    <t>Professionals involved in self-managed ICT training that have completed at least one learning stage.</t>
  </si>
  <si>
    <t>Number of ICT equipment units for the target group (learners)</t>
  </si>
  <si>
    <r>
      <rPr>
        <sz val="11"/>
        <color rgb="FF000000"/>
        <rFont val="Calibri"/>
        <family val="2"/>
        <charset val="186"/>
        <scheme val="minor"/>
      </rPr>
      <t xml:space="preserve">A support programme has been adopted for </t>
    </r>
    <r>
      <rPr>
        <strike/>
        <sz val="11"/>
        <color rgb="FF000000"/>
        <rFont val="Calibri"/>
        <family val="2"/>
        <charset val="186"/>
        <scheme val="minor"/>
      </rPr>
      <t xml:space="preserve">the performance of </t>
    </r>
    <r>
      <rPr>
        <sz val="11"/>
        <color rgb="FF000000"/>
        <rFont val="Calibri"/>
        <family val="2"/>
        <charset val="186"/>
        <scheme val="minor"/>
      </rPr>
      <t>local governments</t>
    </r>
    <r>
      <rPr>
        <strike/>
        <sz val="11"/>
        <color rgb="FF000000"/>
        <rFont val="Calibri"/>
        <family val="2"/>
        <charset val="186"/>
        <scheme val="minor"/>
      </rPr>
      <t xml:space="preserve"> functions and the</t>
    </r>
    <r>
      <rPr>
        <sz val="11"/>
        <color rgb="FF000000"/>
        <rFont val="Calibri"/>
        <family val="2"/>
        <charset val="186"/>
        <scheme val="minor"/>
      </rPr>
      <t xml:space="preserve"> for the purchase of ele</t>
    </r>
    <r>
      <rPr>
        <sz val="11"/>
        <color rgb="FFFF0000"/>
        <rFont val="Calibri"/>
        <family val="2"/>
        <scheme val="minor"/>
      </rPr>
      <t>c</t>
    </r>
    <r>
      <rPr>
        <sz val="11"/>
        <color rgb="FF000000"/>
        <rFont val="Calibri"/>
        <family val="2"/>
        <charset val="186"/>
        <scheme val="minor"/>
      </rPr>
      <t xml:space="preserve">tric buses </t>
    </r>
    <r>
      <rPr>
        <strike/>
        <sz val="11"/>
        <color rgb="FF000000"/>
        <rFont val="Calibri"/>
        <family val="2"/>
        <charset val="186"/>
        <scheme val="minor"/>
      </rPr>
      <t>transport vehicles</t>
    </r>
    <r>
      <rPr>
        <sz val="11"/>
        <color rgb="FF000000"/>
        <rFont val="Calibri"/>
        <family val="2"/>
        <charset val="186"/>
        <scheme val="minor"/>
      </rPr>
      <t xml:space="preserve"> for the performance </t>
    </r>
    <r>
      <rPr>
        <strike/>
        <sz val="11"/>
        <color rgb="FF000000"/>
        <rFont val="Calibri"/>
        <family val="2"/>
        <charset val="186"/>
        <scheme val="minor"/>
      </rPr>
      <t>provision</t>
    </r>
    <r>
      <rPr>
        <sz val="11"/>
        <color rgb="FF000000"/>
        <rFont val="Calibri"/>
        <family val="2"/>
        <charset val="186"/>
        <scheme val="minor"/>
      </rPr>
      <t xml:space="preserve"> of the municipal functions and </t>
    </r>
    <r>
      <rPr>
        <strike/>
        <sz val="11"/>
        <color rgb="FF000000"/>
        <rFont val="Calibri"/>
        <family val="2"/>
        <charset val="186"/>
        <scheme val="minor"/>
      </rPr>
      <t>public</t>
    </r>
    <r>
      <rPr>
        <sz val="11"/>
        <color rgb="FF000000"/>
        <rFont val="Calibri"/>
        <family val="2"/>
        <charset val="186"/>
        <scheme val="minor"/>
      </rPr>
      <t xml:space="preserve"> related services</t>
    </r>
  </si>
  <si>
    <r>
      <t xml:space="preserve">Renovated </t>
    </r>
    <r>
      <rPr>
        <strike/>
        <sz val="11"/>
        <rFont val="Calibri"/>
        <family val="2"/>
        <charset val="186"/>
        <scheme val="minor"/>
      </rPr>
      <t>and</t>
    </r>
    <r>
      <rPr>
        <sz val="11"/>
        <rFont val="Calibri"/>
        <family val="2"/>
        <charset val="186"/>
        <scheme val="minor"/>
      </rPr>
      <t xml:space="preserve"> or rebuilt regional and local roads for the safe accessibility of the county administrative centres and their services and jobs and for the full functioning of the new municipalities.</t>
    </r>
  </si>
  <si>
    <r>
      <t xml:space="preserve">
Renovated </t>
    </r>
    <r>
      <rPr>
        <strike/>
        <sz val="11"/>
        <rFont val="Calibri"/>
        <family val="2"/>
        <charset val="186"/>
        <scheme val="minor"/>
      </rPr>
      <t>and</t>
    </r>
    <r>
      <rPr>
        <sz val="11"/>
        <rFont val="Calibri"/>
        <family val="2"/>
        <charset val="186"/>
        <scheme val="minor"/>
      </rPr>
      <t xml:space="preserve"> or rebuilt regional and local roads for the safe accessibility of the county administrative centres and their services and jobs and for the full functioning of the new municipalities.</t>
    </r>
  </si>
  <si>
    <t>Number of platforms or systems operated by shared service providers through shared cloud services</t>
  </si>
  <si>
    <t>The target shall be considered to be fulfilled when each of the four shared services providers (Latvia Radio and Television Centre, National Library of Latvia, Ministry of Interior Affairs Information Centre, Ministry of Agriculture) operates at least one national platform or information system through shared cloud services, including capacity balancing and backup recovery in a physically remote data centre.</t>
  </si>
  <si>
    <t>The target shall be considered to be fulfilled when four shared service providers taken together (Latvia Radio and Television Centre, National Library of Latvia, Ministry of Interior Affairs Information Centre, Ministry of Agriculture) operate at least ten public administration platforms or information systems through shared cloud services, including capacity balancing and backup recovery in a physically remote data center.</t>
  </si>
  <si>
    <t>Sectors for which relevant datasets are available on the national data circulation platforms, including controlled distribution platforms, geoportal or open data portals</t>
  </si>
  <si>
    <t>The national centralised data management and dissemination platforms shall provide access to datasets covering at least 10 different sectors and areas of public administration, including the following 8 sectors and areas: business, science, environment, finance, public procurement, healthcare, veterinary and agriculture (geospatial data).</t>
  </si>
  <si>
    <t xml:space="preserve">Delivery of ICT solutions for modernised public administration functions (including systems) </t>
  </si>
  <si>
    <t xml:space="preserve">The public administration function shall be modernised with the following ICT solutions and systems fully operational in at least the following 4 areas: 1) the domestic affairs sector, including civil protection, fire safety supervision and public safety; 2) the cultural sector, including the accumulation of the heritage of archives, libraries, museums, cultural monuments and media content; 3) management of port logistics services; 4) support of ICT management processes. </t>
  </si>
  <si>
    <t>Harmonised descriptions shall be adopted to define ICT development activities of centralised platforms and systems. The ICT solutions (systems) shall be developed in accordance with the adopted legal framework for ICT governance.</t>
  </si>
  <si>
    <t>The following centralised ICT platforms or systems set up shall be in operation: 
1) public services delivery platforms - 4;
2) sectoral and support functions platforms - 5; 
3) shared platforms and systems for  municipalities - 6.</t>
  </si>
  <si>
    <t>Development of the Individual Learning Accounts (ILA) approach</t>
  </si>
  <si>
    <t xml:space="preserve">The target to be achieved within the framework of the plan is determined on the basis of the mid-term goal of Latvia’s medium-term policy planning document – Education Development Guidelines 2021-2027, which is planned to be approved by the Cabinet of Ministers by mid-2021 – to increase adult participation in learning from 6,6% (2020) to 12% (2027), which is to increase adult participation in learning to 8% by 2025.  The achievement of the target is directly linked to planned reform measures for the development of adult learning.  </t>
  </si>
  <si>
    <t xml:space="preserve">Number of businesses to whom the acquisition of basic digital skills has been ensured </t>
  </si>
  <si>
    <t>Number of businesses to whom the acquisition of basic digital skills has been ensured (in line with exclusion list described in the RRP for compliance with the DNSH Technical Guidance (2021/C58/01))</t>
  </si>
  <si>
    <t xml:space="preserve">The EDIH shall be fully in operation in line with the Digital Europe Programme priorities and form part of the network of a common European Digital Innovation Hub. It shall serve as a one-stop shop for the coordination of the digital transformation of businesses. It aims to  ensures a common approach and information exchange of regional business centres, digital maturity test and state support </t>
  </si>
  <si>
    <t>2.2.1.r</t>
  </si>
  <si>
    <t>LV-C[C2]-R[2-2-1-r-]-M[40]</t>
  </si>
  <si>
    <t>LV-C[C2]-R[2-2-1-r-]-M[41]</t>
  </si>
  <si>
    <t>LV-C[C2]-R[2-2-1-r-]-M[42]</t>
  </si>
  <si>
    <t xml:space="preserve">A digital maturity test system for entities shall be established. The digital maturity test is a digital tool available on the EDIH website, which assesses an entity’s digital maturity in various aspects and may be filled by the entity independently or with the help of a consultant. </t>
  </si>
  <si>
    <t>Establishment of a digital maturity test system for entities to identify the actions needed by the entities and support.</t>
  </si>
  <si>
    <t>Number of contracts awarding grants by the CFCA for completed investments paid. The amount of one grant is expected to be up to EUR 1 000 000. The selection criteria shall ensure that the selected projects comply with the ‘Do no significant harm’ Technical Guidance (2021/C58/01) through the use of an exclusion list and the requirement of compliance with the relevant EU and national environmental legislation.</t>
  </si>
  <si>
    <t>Supported projects</t>
  </si>
  <si>
    <t>Three platforms or IT solutions in the media sector have been created, tested and accessible to users.</t>
  </si>
  <si>
    <t>The indicator is deemed to have been fulfilled when a contract between the operator and the CFCA for obtaining a grant for the execution of the project (for the development of technological solutions, improving digital skills or business models in the media sector) has been concluded.</t>
  </si>
  <si>
    <t xml:space="preserve">Incentives for companies to educate and train their employees </t>
  </si>
  <si>
    <t xml:space="preserve">Cabinet Regulations have entered into force that shall set criteria and procedures for incentives and responsibilities of enterprises in education and training of their employees and creation of wider opportunities and rights for employees to participate in learning. </t>
  </si>
  <si>
    <t>Three pilot projects on Skills Funds launched. The aim of the pilot project is to assess the feasibility of introducing such an approach in the context of Latvia, including by testing aspects such as (a) the proportionality and dynamic over time of public and private co-investment, (b) the cooperation model between enterprises and workers’ organisations in sectors  to develop a common vision of learning needs, including ‘future skills’ in the sector and related sectors, (c) an implementation plan for training in the sector, which shall include the training of new employees, retraining of those employed in other sectors and upskilling of existing workers.</t>
  </si>
  <si>
    <t>Public administration digital skills plan and framework, including curricula, shall be made available and trainings organised on the public administration’s platform.</t>
  </si>
  <si>
    <t>Number of people who have acquired advanced digital skills as a result of the following investments:
- the frameworks of  general and specialised digital competences, competencies development roadmaps and curriculum content have been created;
- digital competencies and  skills training section with competence frameworks, curriculum and training programmes have been organised and become operational on the single digital distance learning environment/platform of public administration;
- usability of self-managed learning has been ensured.</t>
  </si>
  <si>
    <t>Consolidation plans of institutions of higher education approved by Ministry of Education, including:
- an investment plan and consolidation grant amount
- modalities and timeframe for achieving an internal or external consolidation of two or more institutions of higher education, including through the formation of consortia, if necessary for the implementation of external consolidation.
The following investments  shall l be eligible for financing from consolidation grants:
1) grants for structural change;
2) “Exit” grants for termination of employment with academic staff over 65 years of age;
3) Digitalisation, technological development, improvement of research and education infrastructure (excluding construction);
4) Creation of new programmes of excellence.
The assessment criteria for approval of consolidation plans  shall include:
- whether there is a common development strategy, sharing of resources, development of study programmes, creation of common platforms
-whether there is a commitment to internal or external consolidation, including through the formation of consortia, with a clear timeframe.</t>
  </si>
  <si>
    <t>Number of citizens with improved digital self-service skills who have participated in technological innovation activities</t>
  </si>
  <si>
    <t xml:space="preserve">Number of citizens with improved digital self-service skills who have participated in technological innovation activities. The digital self-service skills learning approach (e-learning course) has been developed and implemented, including the development and implementation of the Joint Technology Creativity Guidelines for the development of youth technology and innovation capacity. </t>
  </si>
  <si>
    <t xml:space="preserve">As a result of the investment, the digital self-service skills learning approach (e-learning course) has been developed and implemented, including the development and implementation of the Joint Technology Creativity Guidelines for the development of youth technology and innovation capacity. At least 40 thousand inhabitants have taken part in the training (out of those self-training has reached at least 5000); and at least 10 thousand persons have participated in technological innovation activities. </t>
  </si>
  <si>
    <t xml:space="preserve">At the conclusion of the programme, the following shall be delivered:
- confirmation of commitment of at least EUR 98 million for the funding of R&amp;D projects. 
</t>
  </si>
  <si>
    <t>Commitment of funding</t>
  </si>
  <si>
    <r>
      <t xml:space="preserve">The state regional and local roads have been renovated </t>
    </r>
    <r>
      <rPr>
        <strike/>
        <sz val="11"/>
        <rFont val="Calibri"/>
        <family val="2"/>
        <charset val="186"/>
        <scheme val="minor"/>
      </rPr>
      <t>and</t>
    </r>
    <r>
      <rPr>
        <sz val="11"/>
        <rFont val="Calibri"/>
        <family val="2"/>
        <charset val="186"/>
        <scheme val="minor"/>
      </rPr>
      <t xml:space="preserve"> or rebuilt for the accessibility to the administrative centres of the counties and their servicesand jobs and for the full functioning of the new municipalities. Road construction works shall involve investments that improve road safety.</t>
    </r>
  </si>
  <si>
    <t>Number of digital transformation roadmaps issued to  entities other than small and medium-sized enterprises, mid-caps and the public sector by the European Digital Innovation Hub (EDIH)</t>
  </si>
  <si>
    <t>Number of digital transformation roadmaps issued to  entities other than small and medium-sized enterprises, mid-caps and the public sector by the EDIH indicating at least one investment.  The selection criteria shall ensure that the selected projects comply with the ‘Do no significant harm’ Technical Guidance (2021/C58/01) through the use of an exclusion list and the requirement of compliance with the relevant EU and national environmental legislation.</t>
  </si>
  <si>
    <t>Number of digital transformation roadmaps issued to   entities other than small and medium-sized enterprises, mid-caps and the public sector by the EDIH indicating at least one investment.  The selection criteria shall ensure that the selected projects comply with the ‘Do no significant harm’ Technical Guidance (2021/C58/01) through the use of an exclusion list and the requirement of compliance with the relevant EU and national environmental legislation.</t>
  </si>
  <si>
    <t>Roadmaps issued</t>
  </si>
  <si>
    <t>LV-C[C2]-I[2-2-1-1-i-]-T[44a]</t>
  </si>
  <si>
    <t>Support for the digital transformation of small and medium-sized enterprises and mid-caps, as well as the public sector, by the European Digital Innovation Hubs (EDIH)</t>
  </si>
  <si>
    <t>All work packages of European Digital Innovation Hubs for small and medium-sized enterprises and mid-caps, as well as the public sector, shall be completed, excluding those that are funded by the Digital Europe Programme.</t>
  </si>
  <si>
    <t>Work packages of the European Digital Innovation Hubs (EDIH) completed</t>
  </si>
  <si>
    <t xml:space="preserve">Incentives and responsibilities for companies to educate and train their employees and creation of more opportunities and rights for employees to participate in learning </t>
  </si>
  <si>
    <t>Legislative acts have entered into force that shall:
1) set criteria and procedures for incentives and responsibilities of enterprises in education and training (covering both basic and advanced skills) of their employees, and introduce more favourable tax treatment of costs covered by employers for staff education (such as tuition fees); 
2) create wider opportunities and rights for employees to participate in learning; and 
3) establish a framework regarding future support measures to incentivise enterprises (in particular SMEs) to develop the skills of their employees, including the criteria for receiving such support and the procedure(s) for implementing the support measures.</t>
  </si>
  <si>
    <t>Legislative framework has entered into force</t>
  </si>
  <si>
    <r>
      <t xml:space="preserve">Award of contracts for the purchase of electric busses for the performance of </t>
    </r>
    <r>
      <rPr>
        <sz val="11"/>
        <rFont val="Calibri"/>
        <family val="2"/>
        <charset val="186"/>
        <scheme val="minor"/>
      </rPr>
      <t xml:space="preserve">municipal </t>
    </r>
    <r>
      <rPr>
        <strike/>
        <sz val="11"/>
        <rFont val="Calibri"/>
        <family val="2"/>
        <charset val="186"/>
        <scheme val="minor"/>
      </rPr>
      <t>local government</t>
    </r>
    <r>
      <rPr>
        <sz val="11"/>
        <rFont val="Calibri"/>
        <family val="2"/>
        <scheme val="minor"/>
      </rPr>
      <t xml:space="preserve"> functions and </t>
    </r>
    <r>
      <rPr>
        <sz val="11"/>
        <rFont val="Calibri"/>
        <family val="2"/>
        <charset val="186"/>
        <scheme val="minor"/>
      </rPr>
      <t xml:space="preserve">related </t>
    </r>
    <r>
      <rPr>
        <strike/>
        <sz val="11"/>
        <rFont val="Calibri"/>
        <family val="2"/>
        <charset val="186"/>
        <scheme val="minor"/>
      </rPr>
      <t>public</t>
    </r>
    <r>
      <rPr>
        <sz val="11"/>
        <rFont val="Calibri"/>
        <family val="2"/>
        <scheme val="minor"/>
      </rPr>
      <t xml:space="preserve"> services for a total value of at least </t>
    </r>
    <r>
      <rPr>
        <sz val="11"/>
        <rFont val="Calibri"/>
        <family val="2"/>
        <charset val="186"/>
        <scheme val="minor"/>
      </rPr>
      <t xml:space="preserve">8 300 000 </t>
    </r>
    <r>
      <rPr>
        <strike/>
        <sz val="11"/>
        <rFont val="Calibri"/>
        <family val="2"/>
        <charset val="186"/>
        <scheme val="minor"/>
      </rPr>
      <t>9 500 000</t>
    </r>
    <r>
      <rPr>
        <sz val="11"/>
        <rFont val="Calibri"/>
        <family val="2"/>
        <scheme val="minor"/>
      </rPr>
      <t xml:space="preserve"> EUR.</t>
    </r>
  </si>
  <si>
    <t>Number of people</t>
  </si>
  <si>
    <t>The Ministry of Economics and the Latvian Investment and Development Agency shall contract at least 19 people for ensuring the performance of the functions assigned to these institutions in relation to the innovation governance.</t>
  </si>
  <si>
    <t>The Ministry of Economics shall publish:
— bi-annual (2023 and2025, total 2) analytical monitoring report for each of the RIS3 areas, which also include an evaluation of the Innovation Support Programme  and recommendations for its improvement.
— one monitoring report (covering the period 2023-2025) containing an overall and an individual assessment of the performance of private intermediaries selected for research support programme implementation and cooperation network support programme as well as analysis of the functioning of the new innovation governance model.
Long-term state budget financing for the innovation management system shall be ensured. The financing decision shall specify the functions of the involved institutions according to the results of the above-mentioned monitoring report.</t>
  </si>
  <si>
    <r>
      <t xml:space="preserve">Number of businesses to whom the acquisition of basic digital skills has been ensured, the support instrument shall provide training to </t>
    </r>
    <r>
      <rPr>
        <b/>
        <sz val="11"/>
        <rFont val="Calibri"/>
        <family val="2"/>
        <charset val="186"/>
        <scheme val="minor"/>
      </rPr>
      <t>1 080</t>
    </r>
    <r>
      <rPr>
        <sz val="11"/>
        <rFont val="Calibri"/>
        <family val="2"/>
        <scheme val="minor"/>
      </rPr>
      <t xml:space="preserve"> enterprises including by using MOOC online courses, as well as by focusing on improving digital skills. 
The selection criteria shall ensure that the selected projects comply with the ‘Do no significant harm’ Technical Guidance (2021/C58/01) through the use of an exclusion list and the requirement of compliance with the relevant EU and national environmental legislation.</t>
    </r>
  </si>
  <si>
    <r>
      <t>Number of businesses to whom the acquisition of basic digital skills has been ensured. The support instrument shall provide training to</t>
    </r>
    <r>
      <rPr>
        <b/>
        <sz val="11"/>
        <rFont val="Calibri"/>
        <family val="2"/>
        <charset val="186"/>
        <scheme val="minor"/>
      </rPr>
      <t xml:space="preserve"> 2 521</t>
    </r>
    <r>
      <rPr>
        <sz val="11"/>
        <rFont val="Calibri"/>
        <family val="2"/>
        <scheme val="minor"/>
      </rPr>
      <t xml:space="preserve"> enterprises including by using MOOC online courses, as well as by focusing on improving digital skills. 
The selection criteria shall ensure that the selected projects comply with the ‘Do no significant harm’ Technical Guidance (2021/C58/01) through the use of an exclusion list and the requirement of compliance with the relevant EU and national environmental legislation.</t>
    </r>
  </si>
  <si>
    <t>The following projects protecting against the risk of flooding shall be completed:  
•	Eight pumping stations, including  i) Reinis pumping station, ii) Kulciems pumping station and iii) Vezi pumping station  
•	Twelf protective dikes, including i) Bernati polder, ii) Barta polder, iii) Rezekne left bank dyke, iv) Osa polder dyke 
• One  canal
To ensure compliance with the DNSH principles in line with the DNSH Guidelines (2021/C58/01), the measure shall:  
i)                    where relevant, include “appropriate assessments” as referred to in article 6(3) of the Habitats Directive in order to assess the impacts of the proposed measures on protected species and habitats (as defined under the Birds Directive (Directive 2009/147/EC) and the Habitats Directives (Council Directive 92/43/EEC)). These appropriate assessments should be carried out for all projects located in or near biodiversity-sensitive areas;
ii)                  ensure that the sites in relation to which an appropriate assessment are carried out have site-specific conservation objectives and that necessary conservation measures are in place in line with the Habitats Directive;  
iii)                ensure full compliance with the Water Framework Directive (Directive/2000/60/EC) and not cause net-deterioration in the status of water bodies, in conformity with Article 4.7 of this Directive.</t>
  </si>
  <si>
    <r>
      <t>Adoption of a list</t>
    </r>
    <r>
      <rPr>
        <strike/>
        <sz val="11"/>
        <rFont val="Calibri"/>
        <family val="2"/>
        <scheme val="minor"/>
      </rPr>
      <t xml:space="preserve"> </t>
    </r>
    <r>
      <rPr>
        <sz val="11"/>
        <rFont val="Calibri"/>
        <family val="2"/>
        <scheme val="minor"/>
      </rPr>
      <t>of 259</t>
    </r>
    <r>
      <rPr>
        <b/>
        <sz val="11"/>
        <rFont val="Calibri"/>
        <family val="2"/>
        <scheme val="minor"/>
      </rPr>
      <t xml:space="preserve"> adults with very severe or severe disabilities, who have movements impairments, and children with disabilities, who have movements impairments</t>
    </r>
    <r>
      <rPr>
        <sz val="11"/>
        <rFont val="Calibri"/>
        <family val="2"/>
        <scheme val="minor"/>
      </rPr>
      <t xml:space="preserve"> </t>
    </r>
    <r>
      <rPr>
        <b/>
        <strike/>
        <sz val="11"/>
        <rFont val="Calibri"/>
        <family val="2"/>
        <scheme val="minor"/>
      </rPr>
      <t>adults under 63 years of age (including) with very severe or severe disabilities, who have movements impairments, and children with disabilities aged 15 to 17 years of age (including), who have movements impairments</t>
    </r>
    <r>
      <rPr>
        <strike/>
        <sz val="11"/>
        <rFont val="Calibri"/>
        <family val="2"/>
        <scheme val="minor"/>
      </rPr>
      <t>,</t>
    </r>
    <r>
      <rPr>
        <sz val="11"/>
        <rFont val="Calibri"/>
        <family val="2"/>
        <scheme val="minor"/>
      </rPr>
      <t xml:space="preserve"> and who shall benefit from support </t>
    </r>
    <r>
      <rPr>
        <b/>
        <sz val="11"/>
        <rFont val="Calibri"/>
        <family val="2"/>
        <scheme val="minor"/>
      </rPr>
      <t>from relevant public authorities</t>
    </r>
    <r>
      <rPr>
        <sz val="11"/>
        <rFont val="Calibri"/>
        <family val="2"/>
        <scheme val="minor"/>
      </rPr>
      <t xml:space="preserve"> to adapt the individual housing (1 selected person per dwelling).</t>
    </r>
  </si>
  <si>
    <r>
      <t xml:space="preserve">The award  of contracts to adapt the housing of 259 </t>
    </r>
    <r>
      <rPr>
        <b/>
        <sz val="11"/>
        <rFont val="Calibri"/>
        <family val="2"/>
        <scheme val="minor"/>
      </rPr>
      <t>adults with very severe or severe disabilities, who have movements impairments, and children with disabilities , who have movements impairments  (for example, this may include various adaptations of living and common areas, etc.),</t>
    </r>
    <r>
      <rPr>
        <sz val="11"/>
        <rFont val="Calibri"/>
        <family val="2"/>
        <scheme val="minor"/>
      </rPr>
      <t xml:space="preserve"> </t>
    </r>
    <r>
      <rPr>
        <b/>
        <strike/>
        <sz val="11"/>
        <rFont val="Calibri"/>
        <family val="2"/>
        <scheme val="minor"/>
      </rPr>
      <t xml:space="preserve">adults under 63 years of age (including) with very severe or severe disabilities, who have movements impairments, and children with disabilities aged 15 to 17 years of age (including), who have movements impairments </t>
    </r>
    <r>
      <rPr>
        <strike/>
        <sz val="11"/>
        <rFont val="Calibri"/>
        <family val="2"/>
        <scheme val="minor"/>
      </rPr>
      <t xml:space="preserve"> </t>
    </r>
    <r>
      <rPr>
        <b/>
        <strike/>
        <sz val="11"/>
        <rFont val="Calibri"/>
        <family val="2"/>
        <scheme val="minor"/>
      </rPr>
      <t>(for example, this may include various adaptations of living and common areas, etc.)</t>
    </r>
    <r>
      <rPr>
        <strike/>
        <sz val="11"/>
        <rFont val="Calibri"/>
        <family val="2"/>
        <scheme val="minor"/>
      </rPr>
      <t>,</t>
    </r>
    <r>
      <rPr>
        <sz val="11"/>
        <rFont val="Calibri"/>
        <family val="2"/>
        <scheme val="minor"/>
      </rPr>
      <t xml:space="preserve"> ensuring that people with disabilities  have access to employment and services, thereby promoting human rights and quality of life.</t>
    </r>
    <r>
      <rPr>
        <strike/>
        <sz val="11"/>
        <rFont val="Calibri"/>
        <family val="2"/>
        <scheme val="minor"/>
      </rPr>
      <t xml:space="preserve"> </t>
    </r>
    <r>
      <rPr>
        <sz val="11"/>
        <rFont val="Calibri"/>
        <family val="2"/>
        <scheme val="minor"/>
      </rPr>
      <t xml:space="preserve">Contracts have been concluded for the provision of such environmental accessibility elements as are necessary for the persons of the target group, providing for environmental adaptation measures </t>
    </r>
    <r>
      <rPr>
        <strike/>
        <sz val="11"/>
        <rFont val="Calibri"/>
        <family val="2"/>
        <scheme val="minor"/>
      </rPr>
      <t xml:space="preserve"> </t>
    </r>
    <r>
      <rPr>
        <sz val="11"/>
        <rFont val="Calibri"/>
        <family val="2"/>
        <scheme val="minor"/>
      </rPr>
      <t>in housing for 259 persons (one person per individual dwelling).</t>
    </r>
  </si>
  <si>
    <r>
      <t>The</t>
    </r>
    <r>
      <rPr>
        <strike/>
        <sz val="11"/>
        <rFont val="Calibri"/>
        <family val="2"/>
        <scheme val="minor"/>
      </rPr>
      <t xml:space="preserve"> </t>
    </r>
    <r>
      <rPr>
        <sz val="11"/>
        <rFont val="Calibri"/>
        <family val="2"/>
        <scheme val="minor"/>
      </rPr>
      <t>accesability is work completed on 259 dwellings and handover act signed. The measure shall include the adaptation of the housing of</t>
    </r>
    <r>
      <rPr>
        <b/>
        <sz val="11"/>
        <rFont val="Calibri"/>
        <family val="2"/>
        <scheme val="minor"/>
      </rPr>
      <t xml:space="preserve"> adults  with very severe or severe disabilities, who have movements impairments, and children with disabilities, who have movements impairments (for example, this may include various adaptations of living and common areas, etc.)</t>
    </r>
    <r>
      <rPr>
        <strike/>
        <sz val="11"/>
        <rFont val="Calibri"/>
        <family val="2"/>
        <scheme val="minor"/>
      </rPr>
      <t xml:space="preserve"> </t>
    </r>
    <r>
      <rPr>
        <b/>
        <strike/>
        <sz val="11"/>
        <rFont val="Calibri"/>
        <family val="2"/>
        <scheme val="minor"/>
      </rPr>
      <t>adults under 63 years of age (including) with very severe or severe disabilities, who have movements impairments, and children with disabilities aged 15 to 17 years of age (including), who have movements impairments</t>
    </r>
    <r>
      <rPr>
        <strike/>
        <sz val="11"/>
        <rFont val="Calibri"/>
        <family val="2"/>
        <scheme val="minor"/>
      </rPr>
      <t xml:space="preserve"> (</t>
    </r>
    <r>
      <rPr>
        <b/>
        <strike/>
        <sz val="11"/>
        <rFont val="Calibri"/>
        <family val="2"/>
        <scheme val="minor"/>
      </rPr>
      <t>for example, this may include various adaptations of living and common areas, etc.)</t>
    </r>
    <r>
      <rPr>
        <strike/>
        <sz val="11"/>
        <rFont val="Calibri"/>
        <family val="2"/>
        <scheme val="minor"/>
      </rPr>
      <t xml:space="preserve">, </t>
    </r>
    <r>
      <rPr>
        <sz val="11"/>
        <rFont val="Calibri"/>
        <family val="2"/>
        <scheme val="minor"/>
      </rPr>
      <t>access to employment and services for people with disabilities and functional disabilities, thereby promoting human rights and quality of life, for 259 persons (one person per individual dwelling).</t>
    </r>
  </si>
  <si>
    <t>Completion of the technical specifications of the social security forecasting tool - information system</t>
  </si>
  <si>
    <t>Completion of technical specifications   for a new social security forecasting tool information system. The technical specification shall include: 
 —an evaluation report on the current forecasting tool and its options and recommendations for the development of the new forecasting tool; 
 — technical specification for the development of system (the technical specification shall also include a requirement for the application of the Agile methodology during the system development phases).</t>
  </si>
  <si>
    <t>The handover act between the Ministry of Welfare and software developer is signed for the acception of a forecasting tool for the long-term forecasts of the social security system that: 
 — provides for the possibility to use and reflect the demographic aspect more effectively in the forecasts, leading to a faster and more accurate forecasting result; 
 — strengthen administrative capacity in the field of social security;  
 —provides the possibility to enter a more detailed array of assumptions compared to the model used in the past; 
— enables  to use modelling results existing  elsewhere (e.g.: Eurostat)  demographics and labour market indicators; 
 — two mannuals have been prepared for the administrator of the tool and for users.</t>
  </si>
  <si>
    <t>Description of the vocational  rehabilitation service adopted</t>
  </si>
  <si>
    <t>The Advisory Council of the State Agency for Social Integration has harmonized and State Agency for Social Integration has approved the description of a vocational  rehabilitation service, which it will coordinate, that promotes the maintenance, renewal and acquisition of new education or skills for re-employment as soon as possible, promoting the safety of customers.</t>
  </si>
  <si>
    <r>
      <t>Adoption of a description of the</t>
    </r>
    <r>
      <rPr>
        <strike/>
        <sz val="11"/>
        <rFont val="Calibri"/>
        <family val="2"/>
        <scheme val="minor"/>
      </rPr>
      <t xml:space="preserve">  </t>
    </r>
    <r>
      <rPr>
        <sz val="11"/>
        <rFont val="Calibri"/>
        <family val="2"/>
        <scheme val="minor"/>
      </rPr>
      <t>vocational   rehabilitation service standard</t>
    </r>
  </si>
  <si>
    <t>Adoption of a new standard for social and vocational rehabilitation services for the promotion of the resilience of people with functional impairments have been established and approved</t>
  </si>
  <si>
    <t>The Advisory Council of the State Agency for Social Integration has harmonized and State Agency for Social Integration has approved a new service standard for social and vocational  rehabilitation services for the promotion of the resilience of people with functional impairments , including through the adoption of services in pilot projects and the use of the material base of the project.</t>
  </si>
  <si>
    <t>New vocational rehabilitation service standard is approved</t>
  </si>
  <si>
    <t>The milestone shall be considered to be achieved following the development by a subordinate institution of the Ministry of Health  and the adoption by the Ministry of Health of a harmonised methodology for research in the areas of anti-microbial resistance (AMR), vaccination and infection reduction.</t>
  </si>
  <si>
    <r>
      <t>Three studies carried out and published by the subordinate institution of the  Ministry of Health: 1) in the field of AMR, research on antimicrobial resistance to identify the most effective intervention and monitoring methods; 2) Identify the infection reasons for non-vaccination and 3)  in the field of infectious diseases, identify the infection risks</t>
    </r>
    <r>
      <rPr>
        <strike/>
        <sz val="11"/>
        <rFont val="Calibri"/>
        <family val="2"/>
        <scheme val="minor"/>
      </rPr>
      <t xml:space="preserve"> of the spread of infectious diseases</t>
    </r>
    <r>
      <rPr>
        <sz val="11"/>
        <rFont val="Calibri"/>
        <family val="2"/>
        <scheme val="minor"/>
      </rPr>
      <t xml:space="preserve"> and their impact on public health indicators.</t>
    </r>
  </si>
  <si>
    <r>
      <t xml:space="preserve">A human resources development strategy has been adopted </t>
    </r>
    <r>
      <rPr>
        <strike/>
        <sz val="11"/>
        <rFont val="Calibri"/>
        <family val="2"/>
        <scheme val="minor"/>
      </rPr>
      <t>by 30 June 2023</t>
    </r>
    <r>
      <rPr>
        <sz val="11"/>
        <rFont val="Calibri"/>
        <family val="2"/>
        <scheme val="minor"/>
      </rPr>
      <t>, in consultation with social partners and other stakeholders, in accordance with the Cabinet of Ministers’ Rules of Procedure.
The health workforce strategy shall</t>
    </r>
    <r>
      <rPr>
        <strike/>
        <sz val="11"/>
        <rFont val="Calibri"/>
        <family val="2"/>
        <scheme val="minor"/>
      </rPr>
      <t xml:space="preserve"> include</t>
    </r>
    <r>
      <rPr>
        <sz val="11"/>
        <rFont val="Calibri"/>
        <family val="2"/>
        <scheme val="minor"/>
      </rPr>
      <t xml:space="preserve"> provide a framework for the development of health workforce planning mechanism, including needs for under-graduate and post-graduate study places, a robust information system that shall include up-to-date information at individual level on the development of the skills and competences of medical practitioners during their career and an effective lifelong learning planning and management. The strategy shall also lay out the principles of the healthcare remuneration model.</t>
    </r>
  </si>
  <si>
    <r>
      <t xml:space="preserve">The human resources in healthcare mapping has been completed. 
The mapping shall include </t>
    </r>
    <r>
      <rPr>
        <strike/>
        <sz val="11"/>
        <rFont val="Calibri"/>
        <family val="2"/>
        <scheme val="minor"/>
      </rPr>
      <t>a</t>
    </r>
    <r>
      <rPr>
        <sz val="11"/>
        <rFont val="Calibri"/>
        <family val="2"/>
        <scheme val="minor"/>
      </rPr>
      <t xml:space="preserve"> detailed information on the number of health professionals working in different disciplines, in the public and in the private sector </t>
    </r>
    <r>
      <rPr>
        <strike/>
        <sz val="11"/>
        <rFont val="Calibri"/>
        <family val="2"/>
        <scheme val="minor"/>
      </rPr>
      <t>together</t>
    </r>
    <r>
      <rPr>
        <sz val="11"/>
        <rFont val="Calibri"/>
        <family val="2"/>
        <scheme val="minor"/>
      </rPr>
      <t xml:space="preserve"> at all levels of care. 
The mapping shall also include detailed information on the workload borne by health professionals and on continuous training, highlighting the criticalities in the assessed levels of qualification and in the readiness to deal with technological and organisational innovation.</t>
    </r>
  </si>
  <si>
    <r>
      <t xml:space="preserve">Adoption of a methodology for the study on the quality and availability of </t>
    </r>
    <r>
      <rPr>
        <strike/>
        <sz val="11"/>
        <rFont val="Calibri"/>
        <family val="2"/>
        <scheme val="minor"/>
      </rPr>
      <t>secondary</t>
    </r>
    <r>
      <rPr>
        <sz val="11"/>
        <rFont val="Calibri"/>
        <family val="2"/>
        <scheme val="minor"/>
      </rPr>
      <t xml:space="preserve"> non-hospital secondary healthcare</t>
    </r>
  </si>
  <si>
    <r>
      <t xml:space="preserve">The milestone shall be considered to be achieved after the approval by the Ministry of Health of a methodology required for carrying out the study aimed to assess the quality and accessibility of health care, including non-hospital secondary </t>
    </r>
    <r>
      <rPr>
        <strike/>
        <sz val="11"/>
        <rFont val="Calibri"/>
        <family val="2"/>
        <scheme val="minor"/>
      </rPr>
      <t>outpatient</t>
    </r>
    <r>
      <rPr>
        <sz val="11"/>
        <rFont val="Calibri"/>
        <family val="2"/>
        <scheme val="minor"/>
      </rPr>
      <t xml:space="preserve"> health service level mapping and the impact of the administrative territorial reform</t>
    </r>
  </si>
  <si>
    <r>
      <t xml:space="preserve">Study on the quality, accessibility and  availability of </t>
    </r>
    <r>
      <rPr>
        <strike/>
        <sz val="11"/>
        <rFont val="Calibri"/>
        <family val="2"/>
        <scheme val="minor"/>
      </rPr>
      <t>secondary</t>
    </r>
    <r>
      <rPr>
        <sz val="11"/>
        <rFont val="Calibri"/>
        <family val="2"/>
        <scheme val="minor"/>
      </rPr>
      <t xml:space="preserve"> non-hospital secondary  healthcare</t>
    </r>
  </si>
  <si>
    <r>
      <t xml:space="preserve">Study carried out and published by the Ministry of Health that covers the assessment of the quality, availability and accessibility of non-hospital secondary </t>
    </r>
    <r>
      <rPr>
        <strike/>
        <sz val="11"/>
        <rFont val="Calibri"/>
        <family val="2"/>
        <scheme val="minor"/>
      </rPr>
      <t>outpatient</t>
    </r>
    <r>
      <rPr>
        <sz val="11"/>
        <rFont val="Calibri"/>
        <family val="2"/>
        <scheme val="minor"/>
      </rPr>
      <t xml:space="preserve"> care, including non-hospital secondary </t>
    </r>
    <r>
      <rPr>
        <strike/>
        <sz val="11"/>
        <rFont val="Calibri"/>
        <family val="2"/>
        <scheme val="minor"/>
      </rPr>
      <t>outpatient</t>
    </r>
    <r>
      <rPr>
        <sz val="11"/>
        <rFont val="Calibri"/>
        <family val="2"/>
        <scheme val="minor"/>
      </rPr>
      <t xml:space="preserve"> health service level mapping and the impact of the administrative territorial reform. The study includes health system assessment and proposals for systemic improvement.</t>
    </r>
  </si>
  <si>
    <r>
      <t xml:space="preserve">Mainstreaming results of quality, availability and accessibility of non-hospital secondary </t>
    </r>
    <r>
      <rPr>
        <strike/>
        <sz val="11"/>
        <rFont val="Calibri"/>
        <family val="2"/>
        <scheme val="minor"/>
      </rPr>
      <t xml:space="preserve">outpatient </t>
    </r>
    <r>
      <rPr>
        <sz val="11"/>
        <rFont val="Calibri"/>
        <family val="2"/>
        <scheme val="minor"/>
      </rPr>
      <t>care study into health policy developments</t>
    </r>
  </si>
  <si>
    <r>
      <t xml:space="preserve">Based on the results of the research on quality, availability and accessibility of non-hospital secondary </t>
    </r>
    <r>
      <rPr>
        <strike/>
        <sz val="11"/>
        <rFont val="Calibri"/>
        <family val="2"/>
        <scheme val="minor"/>
      </rPr>
      <t xml:space="preserve">outpatient </t>
    </r>
    <r>
      <rPr>
        <sz val="11"/>
        <rFont val="Calibri"/>
        <family val="2"/>
        <scheme val="minor"/>
      </rPr>
      <t>care, entry into force of amendments to legal acts related to public health policies, recommendations for hospitals and service delivery planning documents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</si>
</sst>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0"/>
    <numFmt numFmtId="165" formatCode="#,##0.00%"/>
    <numFmt numFmtId="166" formatCode="_-* #,##0_-;\-* #,##0_-;_-* &quot;-&quot;??_-;_-@_-"/>
    <numFmt numFmtId="167" formatCode="#,##0\ _€"/>
  </numFmts>
  <fonts count="8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rgb="FF9C5700"/>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b/>
      <sz val="11"/>
      <name val="Calibri"/>
      <family val="2"/>
      <scheme val="minor"/>
    </font>
    <font>
      <b/>
      <i/>
      <sz val="11"/>
      <color theme="1"/>
      <name val="Calibri"/>
      <family val="2"/>
      <scheme val="minor"/>
    </font>
    <font>
      <sz val="10"/>
      <color theme="1"/>
      <name val="Calibri"/>
      <family val="2"/>
      <scheme val="minor"/>
    </font>
    <font>
      <u/>
      <sz val="11"/>
      <color theme="1"/>
      <name val="Calibri"/>
      <family val="2"/>
      <scheme val="minor"/>
    </font>
    <font>
      <u/>
      <sz val="11"/>
      <color theme="10"/>
      <name val="Calibri"/>
      <family val="2"/>
      <scheme val="minor"/>
    </font>
    <font>
      <i/>
      <sz val="11"/>
      <name val="Calibri"/>
      <family val="2"/>
      <scheme val="minor"/>
    </font>
    <font>
      <sz val="11"/>
      <name val="Calibri"/>
      <family val="2"/>
      <scheme val="minor"/>
    </font>
    <font>
      <sz val="11"/>
      <color theme="0"/>
      <name val="Calibri"/>
      <family val="2"/>
      <scheme val="minor"/>
    </font>
    <font>
      <sz val="12"/>
      <color theme="0"/>
      <name val="Calibri"/>
      <family val="2"/>
      <scheme val="minor"/>
    </font>
    <font>
      <sz val="12"/>
      <color theme="1"/>
      <name val="Calibri"/>
      <family val="2"/>
      <scheme val="minor"/>
    </font>
    <font>
      <i/>
      <sz val="11"/>
      <color rgb="FF000000"/>
      <name val="Calibri"/>
      <family val="2"/>
      <charset val="186"/>
    </font>
    <font>
      <b/>
      <sz val="12"/>
      <color rgb="FF000000"/>
      <name val="Calibri"/>
      <family val="2"/>
      <charset val="186"/>
    </font>
    <font>
      <b/>
      <sz val="11"/>
      <color rgb="FF000000"/>
      <name val="Calibri"/>
      <family val="2"/>
      <charset val="186"/>
    </font>
    <font>
      <sz val="11"/>
      <color rgb="FF000000"/>
      <name val="Calibri"/>
      <family val="2"/>
      <charset val="186"/>
    </font>
    <font>
      <sz val="11"/>
      <color theme="1"/>
      <name val="Calibri"/>
      <family val="2"/>
      <charset val="186"/>
    </font>
    <font>
      <u/>
      <sz val="11"/>
      <color rgb="FF000000"/>
      <name val="Calibri"/>
      <family val="2"/>
      <charset val="186"/>
    </font>
    <font>
      <sz val="11"/>
      <name val="Calibri"/>
      <family val="2"/>
    </font>
    <font>
      <b/>
      <sz val="11"/>
      <name val="Calibri"/>
      <family val="2"/>
    </font>
    <font>
      <sz val="11"/>
      <color theme="1"/>
      <name val="Calibri"/>
      <family val="2"/>
    </font>
    <font>
      <u/>
      <sz val="11"/>
      <name val="Calibri"/>
      <family val="2"/>
    </font>
    <font>
      <sz val="11"/>
      <color rgb="FF9C5700"/>
      <name val="Calibri"/>
      <family val="2"/>
    </font>
    <font>
      <i/>
      <sz val="11"/>
      <name val="Calibri"/>
      <family val="2"/>
    </font>
    <font>
      <i/>
      <sz val="11"/>
      <color theme="1"/>
      <name val="Calibri"/>
      <family val="2"/>
    </font>
    <font>
      <i/>
      <u/>
      <sz val="11"/>
      <color theme="1"/>
      <name val="Calibri"/>
      <family val="2"/>
      <scheme val="minor"/>
    </font>
    <font>
      <u/>
      <sz val="11"/>
      <color rgb="FF000000"/>
      <name val="Calibri"/>
      <family val="2"/>
    </font>
    <font>
      <sz val="11"/>
      <color rgb="FFFF0000"/>
      <name val="Calibri"/>
      <family val="2"/>
      <scheme val="minor"/>
    </font>
    <font>
      <sz val="11"/>
      <color theme="1"/>
      <name val="Arial"/>
      <family val="2"/>
      <charset val="186"/>
    </font>
    <font>
      <sz val="11"/>
      <color rgb="FF006100"/>
      <name val="Calibri"/>
      <family val="2"/>
      <charset val="186"/>
      <scheme val="minor"/>
    </font>
    <font>
      <i/>
      <sz val="12"/>
      <color rgb="FF7F7F7F"/>
      <name val="Times New Roman"/>
      <family val="2"/>
      <charset val="186"/>
    </font>
    <font>
      <sz val="11"/>
      <color theme="1"/>
      <name val="Arial"/>
      <family val="2"/>
    </font>
    <font>
      <sz val="11"/>
      <name val="Calibri"/>
      <family val="2"/>
      <charset val="186"/>
      <scheme val="minor"/>
    </font>
    <font>
      <strike/>
      <sz val="11"/>
      <name val="Calibri"/>
      <family val="2"/>
      <scheme val="minor"/>
    </font>
    <font>
      <sz val="11"/>
      <color theme="9" tint="-0.499984740745262"/>
      <name val="Calibri"/>
      <family val="2"/>
      <charset val="186"/>
      <scheme val="minor"/>
    </font>
    <font>
      <sz val="10"/>
      <color rgb="FF006100"/>
      <name val="Calibri"/>
      <family val="2"/>
      <scheme val="minor"/>
    </font>
    <font>
      <sz val="11"/>
      <name val="Calibri"/>
      <family val="2"/>
      <charset val="186"/>
    </font>
    <font>
      <b/>
      <sz val="11"/>
      <name val="Calibri"/>
      <family val="2"/>
      <charset val="186"/>
      <scheme val="minor"/>
    </font>
    <font>
      <b/>
      <sz val="11"/>
      <name val="Calibri"/>
      <family val="2"/>
      <charset val="186"/>
    </font>
    <font>
      <strike/>
      <sz val="11"/>
      <name val="Calibri"/>
      <family val="2"/>
      <charset val="186"/>
    </font>
    <font>
      <strike/>
      <sz val="11"/>
      <name val="Calibri"/>
      <family val="2"/>
      <charset val="186"/>
      <scheme val="minor"/>
    </font>
    <font>
      <strike/>
      <sz val="11"/>
      <name val="Calibri"/>
      <family val="2"/>
    </font>
    <font>
      <sz val="11"/>
      <color rgb="FF000000"/>
      <name val="Calibri"/>
      <family val="2"/>
      <charset val="186"/>
      <scheme val="minor"/>
    </font>
    <font>
      <strike/>
      <sz val="11"/>
      <color rgb="FF000000"/>
      <name val="Calibri"/>
      <family val="2"/>
      <charset val="186"/>
      <scheme val="minor"/>
    </font>
    <font>
      <sz val="8"/>
      <name val="Calibri"/>
      <family val="2"/>
      <scheme val="minor"/>
    </font>
    <font>
      <sz val="9"/>
      <color theme="1"/>
      <name val="Times New Roman"/>
      <family val="1"/>
      <charset val="186"/>
    </font>
    <font>
      <b/>
      <sz val="12"/>
      <color theme="1"/>
      <name val="Times New Roman"/>
      <family val="1"/>
      <charset val="186"/>
    </font>
    <font>
      <u/>
      <sz val="11"/>
      <color theme="10"/>
      <name val="Calibri"/>
      <family val="2"/>
      <charset val="186"/>
      <scheme val="minor"/>
    </font>
    <font>
      <u/>
      <sz val="11"/>
      <color theme="10"/>
      <name val="Calibri"/>
      <family val="2"/>
      <charset val="186"/>
    </font>
    <font>
      <sz val="10"/>
      <color rgb="FF000000"/>
      <name val="Arial"/>
      <family val="2"/>
      <charset val="186"/>
    </font>
    <font>
      <sz val="11"/>
      <name val="Calibri"/>
      <family val="2"/>
      <charset val="186"/>
    </font>
    <font>
      <b/>
      <sz val="11"/>
      <color rgb="FFFF0000"/>
      <name val="Calibri"/>
      <family val="2"/>
      <charset val="186"/>
    </font>
    <font>
      <b/>
      <strike/>
      <sz val="11"/>
      <name val="Calibri"/>
      <family val="2"/>
      <scheme val="minor"/>
    </font>
  </fonts>
  <fills count="17">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rgb="FFFFFF00"/>
        <bgColor indexed="64"/>
      </patternFill>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lightUp">
        <bgColor theme="4" tint="0.59999389629810485"/>
      </patternFill>
    </fill>
    <fill>
      <patternFill patternType="solid">
        <fgColor theme="4"/>
      </patternFill>
    </fill>
    <fill>
      <patternFill patternType="solid">
        <fgColor theme="5"/>
      </patternFill>
    </fill>
    <fill>
      <patternFill patternType="solid">
        <fgColor theme="0"/>
        <bgColor indexed="64"/>
      </patternFill>
    </fill>
    <fill>
      <patternFill patternType="solid">
        <fgColor theme="5" tint="0.79998168889431442"/>
        <bgColor indexed="64"/>
      </patternFill>
    </fill>
  </fills>
  <borders count="32">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2"/>
      </bottom>
      <diagonal/>
    </border>
    <border>
      <left style="thin">
        <color theme="2"/>
      </left>
      <right/>
      <top/>
      <bottom/>
      <diagonal/>
    </border>
    <border>
      <left style="thin">
        <color theme="2"/>
      </left>
      <right style="thin">
        <color theme="2"/>
      </right>
      <top/>
      <bottom/>
      <diagonal/>
    </border>
    <border>
      <left/>
      <right style="thin">
        <color theme="2"/>
      </right>
      <top/>
      <bottom/>
      <diagonal/>
    </border>
    <border>
      <left/>
      <right/>
      <top style="thin">
        <color theme="2"/>
      </top>
      <bottom style="thin">
        <color theme="2"/>
      </bottom>
      <diagonal/>
    </border>
    <border>
      <left style="thin">
        <color theme="2"/>
      </left>
      <right/>
      <top style="thin">
        <color theme="2"/>
      </top>
      <bottom/>
      <diagonal/>
    </border>
    <border>
      <left style="thin">
        <color theme="2"/>
      </left>
      <right style="thin">
        <color theme="2"/>
      </right>
      <top style="thin">
        <color theme="2"/>
      </top>
      <bottom/>
      <diagonal/>
    </border>
    <border>
      <left style="thin">
        <color theme="2"/>
      </left>
      <right/>
      <top style="thin">
        <color theme="2"/>
      </top>
      <bottom style="thin">
        <color theme="2"/>
      </bottom>
      <diagonal/>
    </border>
    <border>
      <left style="thin">
        <color theme="2"/>
      </left>
      <right style="thin">
        <color theme="2"/>
      </right>
      <top style="thin">
        <color theme="2"/>
      </top>
      <bottom style="thin">
        <color theme="2"/>
      </bottom>
      <diagonal/>
    </border>
    <border>
      <left/>
      <right/>
      <top style="thin">
        <color theme="2"/>
      </top>
      <bottom/>
      <diagonal/>
    </border>
    <border>
      <left/>
      <right style="thin">
        <color theme="2"/>
      </right>
      <top style="thin">
        <color theme="2"/>
      </top>
      <bottom style="thin">
        <color theme="2"/>
      </bottom>
      <diagonal/>
    </border>
    <border>
      <left style="thin">
        <color theme="2"/>
      </left>
      <right/>
      <top/>
      <bottom style="thin">
        <color theme="2"/>
      </bottom>
      <diagonal/>
    </border>
    <border>
      <left style="thin">
        <color theme="2"/>
      </left>
      <right style="thin">
        <color theme="2"/>
      </right>
      <top/>
      <bottom style="thin">
        <color theme="2"/>
      </bottom>
      <diagonal/>
    </border>
  </borders>
  <cellStyleXfs count="33127">
    <xf numFmtId="0" fontId="0" fillId="0" borderId="0"/>
    <xf numFmtId="0" fontId="24" fillId="2" borderId="0" applyNumberFormat="0" applyBorder="0" applyAlignment="0" applyProtection="0"/>
    <xf numFmtId="0" fontId="26" fillId="5" borderId="0" applyNumberFormat="0" applyBorder="0" applyAlignment="0" applyProtection="0"/>
    <xf numFmtId="0" fontId="29" fillId="2" borderId="0" applyNumberFormat="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34" fillId="0" borderId="0" applyNumberFormat="0" applyFill="0" applyBorder="0" applyAlignment="0" applyProtection="0"/>
    <xf numFmtId="0" fontId="37" fillId="13" borderId="0" applyNumberFormat="0" applyBorder="0" applyAlignment="0" applyProtection="0"/>
    <xf numFmtId="44" fontId="25" fillId="0" borderId="0" applyFont="0" applyFill="0" applyBorder="0" applyAlignment="0" applyProtection="0"/>
    <xf numFmtId="0" fontId="37" fillId="14" borderId="0" applyNumberFormat="0" applyBorder="0" applyAlignment="0" applyProtection="0"/>
    <xf numFmtId="0" fontId="56" fillId="0" borderId="0"/>
    <xf numFmtId="0" fontId="23" fillId="0" borderId="0"/>
    <xf numFmtId="0" fontId="56" fillId="0" borderId="0"/>
    <xf numFmtId="0" fontId="56" fillId="0" borderId="0"/>
    <xf numFmtId="0" fontId="56" fillId="0" borderId="0"/>
    <xf numFmtId="0" fontId="56" fillId="0" borderId="0"/>
    <xf numFmtId="0" fontId="58" fillId="0" borderId="0" applyNumberFormat="0" applyFill="0" applyBorder="0" applyAlignment="0" applyProtection="0"/>
    <xf numFmtId="0" fontId="59" fillId="0" borderId="0"/>
    <xf numFmtId="0" fontId="25" fillId="0" borderId="0"/>
    <xf numFmtId="0" fontId="26" fillId="5" borderId="0" applyNumberFormat="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1"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0"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9"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7"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4"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3"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0" fontId="1" fillId="0" borderId="0"/>
    <xf numFmtId="0" fontId="1" fillId="0" borderId="0"/>
    <xf numFmtId="0" fontId="75" fillId="0" borderId="0" applyNumberFormat="0" applyFill="0" applyBorder="0" applyAlignment="0" applyProtection="0"/>
    <xf numFmtId="0" fontId="25" fillId="0" borderId="0"/>
    <xf numFmtId="0" fontId="43" fillId="0" borderId="0"/>
    <xf numFmtId="0" fontId="43" fillId="0" borderId="0"/>
    <xf numFmtId="0" fontId="76" fillId="0" borderId="0" applyNumberFormat="0" applyFill="0" applyBorder="0" applyAlignment="0" applyProtection="0"/>
    <xf numFmtId="0" fontId="43" fillId="0" borderId="0"/>
    <xf numFmtId="0" fontId="25" fillId="0" borderId="0"/>
    <xf numFmtId="0" fontId="1" fillId="0" borderId="0"/>
    <xf numFmtId="0" fontId="1" fillId="0" borderId="0"/>
    <xf numFmtId="0" fontId="1" fillId="0" borderId="0"/>
    <xf numFmtId="0" fontId="1" fillId="0" borderId="0"/>
    <xf numFmtId="0" fontId="77" fillId="0" borderId="0"/>
  </cellStyleXfs>
  <cellXfs count="381">
    <xf numFmtId="0" fontId="0" fillId="0" borderId="0" xfId="0"/>
    <xf numFmtId="3" fontId="0" fillId="0" borderId="0" xfId="0" applyNumberFormat="1"/>
    <xf numFmtId="165" fontId="0" fillId="0" borderId="0" xfId="0" applyNumberFormat="1"/>
    <xf numFmtId="164" fontId="0" fillId="0" borderId="0" xfId="0" applyNumberFormat="1" applyAlignment="1">
      <alignment horizontal="center" vertical="center"/>
    </xf>
    <xf numFmtId="3" fontId="0" fillId="3" borderId="0" xfId="0" applyNumberFormat="1" applyFill="1"/>
    <xf numFmtId="165" fontId="0" fillId="3" borderId="0" xfId="0" applyNumberFormat="1" applyFill="1"/>
    <xf numFmtId="0" fontId="0" fillId="3" borderId="0" xfId="0" applyFill="1"/>
    <xf numFmtId="0" fontId="0" fillId="0" borderId="0" xfId="0" applyAlignment="1">
      <alignment wrapText="1"/>
    </xf>
    <xf numFmtId="0" fontId="27" fillId="0" borderId="0" xfId="0" applyFont="1"/>
    <xf numFmtId="0" fontId="26" fillId="5" borderId="5" xfId="2" applyBorder="1"/>
    <xf numFmtId="0" fontId="0" fillId="0" borderId="0" xfId="0" applyAlignment="1">
      <alignment horizontal="center"/>
    </xf>
    <xf numFmtId="14" fontId="0" fillId="0" borderId="0" xfId="0" applyNumberFormat="1" applyAlignment="1">
      <alignment horizontal="center"/>
    </xf>
    <xf numFmtId="49" fontId="28" fillId="6" borderId="5" xfId="0" applyNumberFormat="1" applyFont="1" applyFill="1" applyBorder="1" applyAlignment="1" applyProtection="1">
      <alignment horizontal="left" vertical="top" wrapText="1"/>
      <protection locked="0"/>
    </xf>
    <xf numFmtId="0" fontId="27" fillId="8" borderId="4" xfId="3" applyFont="1" applyFill="1" applyBorder="1" applyAlignment="1">
      <alignment horizontal="center" vertical="center" wrapText="1"/>
    </xf>
    <xf numFmtId="14" fontId="27" fillId="3" borderId="9" xfId="0" applyNumberFormat="1"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0" fillId="3" borderId="5" xfId="0" applyFill="1" applyBorder="1" applyAlignment="1">
      <alignment wrapText="1"/>
    </xf>
    <xf numFmtId="164" fontId="0" fillId="0" borderId="5" xfId="0" applyNumberFormat="1" applyBorder="1" applyAlignment="1">
      <alignment horizontal="center" vertical="center" wrapText="1"/>
    </xf>
    <xf numFmtId="164" fontId="32" fillId="4" borderId="5" xfId="0" applyNumberFormat="1" applyFont="1" applyFill="1" applyBorder="1" applyAlignment="1">
      <alignment vertical="top" wrapText="1"/>
    </xf>
    <xf numFmtId="0" fontId="0" fillId="3" borderId="5" xfId="0" applyFill="1" applyBorder="1" applyAlignment="1">
      <alignment horizontal="center" vertical="center" wrapText="1"/>
    </xf>
    <xf numFmtId="165" fontId="24" fillId="2" borderId="5" xfId="1" applyNumberFormat="1" applyBorder="1"/>
    <xf numFmtId="0" fontId="26" fillId="5" borderId="9" xfId="2" applyBorder="1"/>
    <xf numFmtId="0" fontId="26" fillId="5" borderId="5" xfId="2" applyBorder="1" applyAlignment="1">
      <alignment horizontal="center"/>
    </xf>
    <xf numFmtId="9" fontId="26" fillId="10" borderId="5" xfId="5" applyFont="1" applyFill="1" applyBorder="1"/>
    <xf numFmtId="9" fontId="26" fillId="5" borderId="5" xfId="5" applyFont="1" applyFill="1" applyBorder="1"/>
    <xf numFmtId="9" fontId="0" fillId="0" borderId="0" xfId="5" applyFont="1"/>
    <xf numFmtId="0" fontId="0" fillId="0" borderId="0" xfId="0" applyAlignment="1">
      <alignment vertical="center"/>
    </xf>
    <xf numFmtId="0" fontId="0" fillId="6" borderId="5" xfId="0" applyFill="1" applyBorder="1" applyAlignment="1">
      <alignment vertical="center" wrapText="1"/>
    </xf>
    <xf numFmtId="0" fontId="0" fillId="6" borderId="5" xfId="0" applyFill="1" applyBorder="1" applyAlignment="1">
      <alignment horizontal="center" vertical="center" wrapText="1"/>
    </xf>
    <xf numFmtId="0" fontId="27" fillId="6" borderId="5" xfId="0" applyFont="1" applyFill="1" applyBorder="1" applyAlignment="1">
      <alignment vertical="center" wrapText="1"/>
    </xf>
    <xf numFmtId="9" fontId="0" fillId="9" borderId="5" xfId="5" quotePrefix="1"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0" borderId="0" xfId="0" applyFont="1" applyAlignment="1">
      <alignment vertical="center"/>
    </xf>
    <xf numFmtId="0" fontId="28" fillId="6" borderId="12" xfId="0" applyFont="1" applyFill="1" applyBorder="1" applyAlignment="1">
      <alignment horizontal="left" vertical="center"/>
    </xf>
    <xf numFmtId="0" fontId="27" fillId="6" borderId="11" xfId="0" applyFont="1" applyFill="1" applyBorder="1" applyAlignment="1">
      <alignment horizontal="center" vertical="center"/>
    </xf>
    <xf numFmtId="0" fontId="27" fillId="6" borderId="12" xfId="0" applyFont="1" applyFill="1" applyBorder="1" applyAlignment="1">
      <alignment horizontal="center" vertical="center"/>
    </xf>
    <xf numFmtId="0" fontId="27" fillId="6" borderId="9" xfId="0" applyFont="1" applyFill="1" applyBorder="1" applyAlignment="1">
      <alignment horizontal="center" vertical="center"/>
    </xf>
    <xf numFmtId="0" fontId="0" fillId="6" borderId="5" xfId="0" applyFill="1" applyBorder="1" applyAlignment="1">
      <alignment horizontal="left" vertical="center"/>
    </xf>
    <xf numFmtId="0" fontId="0" fillId="12" borderId="5" xfId="0" applyFill="1" applyBorder="1" applyAlignment="1">
      <alignment vertical="center"/>
    </xf>
    <xf numFmtId="0" fontId="0" fillId="12" borderId="4" xfId="0" applyFill="1" applyBorder="1" applyAlignment="1">
      <alignment vertical="center"/>
    </xf>
    <xf numFmtId="0" fontId="36" fillId="6" borderId="9" xfId="0" applyFont="1" applyFill="1" applyBorder="1" applyAlignment="1">
      <alignment vertical="center"/>
    </xf>
    <xf numFmtId="0" fontId="27" fillId="6" borderId="12" xfId="0" applyFont="1" applyFill="1" applyBorder="1" applyAlignment="1">
      <alignment vertical="center"/>
    </xf>
    <xf numFmtId="0" fontId="0" fillId="6" borderId="5" xfId="0" applyFill="1" applyBorder="1" applyAlignment="1">
      <alignment vertical="center"/>
    </xf>
    <xf numFmtId="0" fontId="0" fillId="6" borderId="12" xfId="0" applyFill="1" applyBorder="1" applyAlignment="1">
      <alignment vertical="center"/>
    </xf>
    <xf numFmtId="0" fontId="27" fillId="11" borderId="10" xfId="0" applyFont="1" applyFill="1" applyBorder="1" applyAlignment="1">
      <alignment vertical="center"/>
    </xf>
    <xf numFmtId="0" fontId="0" fillId="6" borderId="12" xfId="0" applyFill="1" applyBorder="1" applyAlignment="1">
      <alignment horizontal="justify" vertical="center"/>
    </xf>
    <xf numFmtId="0" fontId="27" fillId="11" borderId="7" xfId="0" applyFont="1" applyFill="1" applyBorder="1" applyAlignment="1">
      <alignment vertical="center"/>
    </xf>
    <xf numFmtId="0" fontId="27" fillId="12" borderId="5" xfId="0" applyFont="1" applyFill="1" applyBorder="1" applyAlignment="1">
      <alignment vertical="center"/>
    </xf>
    <xf numFmtId="0" fontId="0" fillId="6" borderId="1" xfId="0" applyFill="1" applyBorder="1" applyAlignment="1">
      <alignment horizontal="justify" vertical="center"/>
    </xf>
    <xf numFmtId="0" fontId="0" fillId="0" borderId="0" xfId="0" applyAlignment="1">
      <alignment horizontal="right" vertical="center"/>
    </xf>
    <xf numFmtId="0" fontId="34" fillId="0" borderId="0" xfId="6" applyAlignment="1">
      <alignment vertical="center"/>
    </xf>
    <xf numFmtId="0" fontId="28" fillId="9" borderId="5" xfId="0" applyFont="1" applyFill="1" applyBorder="1" applyAlignment="1">
      <alignment horizontal="center" vertical="center"/>
    </xf>
    <xf numFmtId="0" fontId="0" fillId="9" borderId="9" xfId="0" applyFill="1" applyBorder="1" applyAlignment="1">
      <alignment horizontal="center" vertical="center"/>
    </xf>
    <xf numFmtId="0" fontId="27" fillId="9" borderId="9" xfId="0" applyFont="1" applyFill="1" applyBorder="1" applyAlignment="1">
      <alignment horizontal="center" vertical="center" wrapText="1"/>
    </xf>
    <xf numFmtId="0" fontId="0" fillId="9" borderId="1" xfId="0" applyFill="1" applyBorder="1" applyAlignment="1">
      <alignment horizontal="center" vertical="center"/>
    </xf>
    <xf numFmtId="0" fontId="0" fillId="6" borderId="12" xfId="0" applyFill="1" applyBorder="1" applyAlignment="1">
      <alignment horizontal="left" vertical="center"/>
    </xf>
    <xf numFmtId="2" fontId="27" fillId="6" borderId="12" xfId="0" applyNumberFormat="1" applyFont="1" applyFill="1" applyBorder="1" applyAlignment="1">
      <alignment horizontal="right" vertical="center"/>
    </xf>
    <xf numFmtId="2" fontId="27" fillId="6" borderId="11" xfId="0" applyNumberFormat="1" applyFont="1" applyFill="1" applyBorder="1" applyAlignment="1">
      <alignment vertical="center"/>
    </xf>
    <xf numFmtId="0" fontId="0" fillId="6" borderId="1" xfId="0" applyFill="1" applyBorder="1" applyAlignment="1">
      <alignment horizontal="left" vertical="center"/>
    </xf>
    <xf numFmtId="0" fontId="0" fillId="6" borderId="1" xfId="0" applyFill="1" applyBorder="1" applyAlignment="1">
      <alignment vertical="center"/>
    </xf>
    <xf numFmtId="2" fontId="27" fillId="6" borderId="1" xfId="0" applyNumberFormat="1" applyFont="1" applyFill="1" applyBorder="1" applyAlignment="1">
      <alignment horizontal="right" vertical="center"/>
    </xf>
    <xf numFmtId="0" fontId="0" fillId="6" borderId="9" xfId="0" applyFill="1" applyBorder="1" applyAlignment="1">
      <alignment vertical="center"/>
    </xf>
    <xf numFmtId="2" fontId="27" fillId="6" borderId="5" xfId="0" applyNumberFormat="1" applyFont="1" applyFill="1" applyBorder="1" applyAlignment="1">
      <alignment vertical="center"/>
    </xf>
    <xf numFmtId="2" fontId="27" fillId="12" borderId="5" xfId="0" applyNumberFormat="1" applyFont="1" applyFill="1" applyBorder="1" applyAlignment="1">
      <alignment horizontal="right" vertical="center"/>
    </xf>
    <xf numFmtId="0" fontId="27" fillId="6" borderId="5" xfId="0" applyFont="1" applyFill="1" applyBorder="1" applyAlignment="1">
      <alignment horizontal="left" vertical="center"/>
    </xf>
    <xf numFmtId="0" fontId="27" fillId="6" borderId="5" xfId="0" applyFont="1" applyFill="1" applyBorder="1" applyAlignment="1">
      <alignment vertical="center"/>
    </xf>
    <xf numFmtId="2" fontId="27" fillId="6" borderId="5" xfId="0" applyNumberFormat="1" applyFont="1" applyFill="1" applyBorder="1" applyAlignment="1">
      <alignment horizontal="right" vertical="center"/>
    </xf>
    <xf numFmtId="2" fontId="27" fillId="6" borderId="9" xfId="0" applyNumberFormat="1" applyFont="1" applyFill="1" applyBorder="1" applyAlignment="1">
      <alignment vertical="center"/>
    </xf>
    <xf numFmtId="0" fontId="27" fillId="6" borderId="1" xfId="0" applyFont="1" applyFill="1" applyBorder="1" applyAlignment="1">
      <alignment horizontal="left" vertical="center"/>
    </xf>
    <xf numFmtId="3" fontId="0" fillId="3" borderId="0" xfId="0" applyNumberFormat="1" applyFill="1" applyAlignment="1">
      <alignment wrapText="1"/>
    </xf>
    <xf numFmtId="0" fontId="37" fillId="13" borderId="0" xfId="7" applyBorder="1" applyAlignment="1">
      <alignment vertical="center" wrapText="1"/>
    </xf>
    <xf numFmtId="0" fontId="37" fillId="13" borderId="0" xfId="7" applyBorder="1" applyAlignment="1">
      <alignment horizontal="center" vertical="center" wrapText="1"/>
    </xf>
    <xf numFmtId="0" fontId="38" fillId="13" borderId="0" xfId="7" applyFont="1" applyBorder="1" applyAlignment="1">
      <alignment horizontal="center" vertical="center" wrapText="1"/>
    </xf>
    <xf numFmtId="0" fontId="37" fillId="13" borderId="0" xfId="7" applyBorder="1" applyAlignment="1">
      <alignment horizontal="center" vertical="center" shrinkToFit="1"/>
    </xf>
    <xf numFmtId="9" fontId="0" fillId="0" borderId="0" xfId="0" applyNumberFormat="1"/>
    <xf numFmtId="0" fontId="39" fillId="0" borderId="0" xfId="0" applyFont="1" applyAlignment="1">
      <alignment shrinkToFit="1"/>
    </xf>
    <xf numFmtId="0" fontId="0" fillId="0" borderId="0" xfId="0" applyAlignment="1">
      <alignment shrinkToFit="1"/>
    </xf>
    <xf numFmtId="164" fontId="0" fillId="7" borderId="5" xfId="0" applyNumberFormat="1" applyFill="1" applyBorder="1" applyAlignment="1">
      <alignment horizontal="center" vertical="top" wrapText="1"/>
    </xf>
    <xf numFmtId="164" fontId="0" fillId="4" borderId="5" xfId="0" applyNumberFormat="1" applyFill="1" applyBorder="1" applyAlignment="1">
      <alignment horizontal="center" vertical="top" wrapText="1"/>
    </xf>
    <xf numFmtId="0" fontId="0" fillId="3" borderId="0" xfId="0" applyFill="1" applyAlignment="1">
      <alignment wrapText="1"/>
    </xf>
    <xf numFmtId="164" fontId="0" fillId="7" borderId="14" xfId="0" applyNumberFormat="1" applyFill="1" applyBorder="1" applyAlignment="1">
      <alignment horizontal="center" vertical="top" wrapText="1"/>
    </xf>
    <xf numFmtId="0" fontId="48" fillId="3" borderId="5" xfId="0" applyFont="1" applyFill="1" applyBorder="1" applyAlignment="1">
      <alignment wrapText="1"/>
    </xf>
    <xf numFmtId="165" fontId="50" fillId="2" borderId="5" xfId="1" applyNumberFormat="1" applyFont="1" applyBorder="1"/>
    <xf numFmtId="0" fontId="0" fillId="3" borderId="5" xfId="0" applyFill="1" applyBorder="1" applyAlignment="1">
      <alignment vertical="top" wrapText="1"/>
    </xf>
    <xf numFmtId="3" fontId="0" fillId="3" borderId="0" xfId="0" applyNumberFormat="1" applyFill="1" applyAlignment="1">
      <alignment vertical="top" wrapText="1"/>
    </xf>
    <xf numFmtId="164" fontId="32" fillId="4" borderId="9" xfId="0" applyNumberFormat="1" applyFont="1" applyFill="1" applyBorder="1" applyAlignment="1">
      <alignment horizontal="center" vertical="top" wrapText="1"/>
    </xf>
    <xf numFmtId="164" fontId="0" fillId="0" borderId="0" xfId="0" applyNumberFormat="1" applyAlignment="1">
      <alignment horizontal="center"/>
    </xf>
    <xf numFmtId="0" fontId="44" fillId="3" borderId="5" xfId="0" applyFont="1" applyFill="1" applyBorder="1" applyAlignment="1">
      <alignment vertical="top" wrapText="1"/>
    </xf>
    <xf numFmtId="0" fontId="0" fillId="4" borderId="0" xfId="0" applyFill="1"/>
    <xf numFmtId="0" fontId="0" fillId="15" borderId="0" xfId="0" applyFill="1"/>
    <xf numFmtId="0" fontId="26" fillId="5" borderId="9" xfId="2" applyBorder="1" applyAlignment="1">
      <alignment horizontal="left" vertical="top" wrapText="1"/>
    </xf>
    <xf numFmtId="0" fontId="26" fillId="5" borderId="5" xfId="2" applyBorder="1" applyAlignment="1">
      <alignment vertical="top" wrapText="1"/>
    </xf>
    <xf numFmtId="0" fontId="26" fillId="5" borderId="5" xfId="2" applyBorder="1" applyAlignment="1">
      <alignment vertical="top"/>
    </xf>
    <xf numFmtId="0" fontId="26" fillId="5" borderId="5" xfId="2" applyBorder="1" applyAlignment="1">
      <alignment horizontal="right"/>
    </xf>
    <xf numFmtId="0" fontId="55" fillId="5" borderId="5" xfId="2" applyFont="1" applyBorder="1"/>
    <xf numFmtId="0" fontId="0" fillId="15" borderId="0" xfId="0" applyFill="1" applyAlignment="1">
      <alignment horizontal="center"/>
    </xf>
    <xf numFmtId="0" fontId="0" fillId="15" borderId="0" xfId="0" applyFill="1" applyAlignment="1">
      <alignment wrapText="1"/>
    </xf>
    <xf numFmtId="10" fontId="26" fillId="10" borderId="9" xfId="5" applyNumberFormat="1" applyFont="1" applyFill="1" applyBorder="1"/>
    <xf numFmtId="10" fontId="26" fillId="5" borderId="9" xfId="5" applyNumberFormat="1" applyFont="1" applyFill="1" applyBorder="1"/>
    <xf numFmtId="10" fontId="26" fillId="10" borderId="5" xfId="5" applyNumberFormat="1" applyFont="1" applyFill="1" applyBorder="1"/>
    <xf numFmtId="10" fontId="26" fillId="5" borderId="5" xfId="5" applyNumberFormat="1" applyFont="1" applyFill="1" applyBorder="1"/>
    <xf numFmtId="1" fontId="0" fillId="11" borderId="5" xfId="0" applyNumberFormat="1" applyFill="1" applyBorder="1" applyAlignment="1">
      <alignment vertical="center"/>
    </xf>
    <xf numFmtId="1" fontId="0" fillId="11" borderId="4" xfId="0" applyNumberFormat="1" applyFill="1" applyBorder="1" applyAlignment="1">
      <alignment vertical="center"/>
    </xf>
    <xf numFmtId="1" fontId="36" fillId="11" borderId="9" xfId="0" applyNumberFormat="1" applyFont="1" applyFill="1" applyBorder="1" applyAlignment="1">
      <alignment vertical="center"/>
    </xf>
    <xf numFmtId="1" fontId="36" fillId="6" borderId="9" xfId="0" applyNumberFormat="1" applyFont="1" applyFill="1" applyBorder="1" applyAlignment="1">
      <alignment vertical="center"/>
    </xf>
    <xf numFmtId="1" fontId="36" fillId="6" borderId="1" xfId="0" applyNumberFormat="1" applyFont="1" applyFill="1" applyBorder="1" applyAlignment="1">
      <alignment vertical="center"/>
    </xf>
    <xf numFmtId="1" fontId="0" fillId="6" borderId="5" xfId="0" applyNumberFormat="1" applyFill="1" applyBorder="1" applyAlignment="1">
      <alignment vertical="center"/>
    </xf>
    <xf numFmtId="1" fontId="0" fillId="6" borderId="4" xfId="0" applyNumberFormat="1" applyFill="1" applyBorder="1" applyAlignment="1">
      <alignment vertical="center"/>
    </xf>
    <xf numFmtId="1" fontId="36" fillId="11" borderId="11" xfId="0" applyNumberFormat="1" applyFont="1" applyFill="1" applyBorder="1" applyAlignment="1">
      <alignment vertical="center"/>
    </xf>
    <xf numFmtId="1" fontId="36" fillId="11" borderId="12" xfId="0" applyNumberFormat="1" applyFont="1" applyFill="1" applyBorder="1" applyAlignment="1">
      <alignment vertical="center"/>
    </xf>
    <xf numFmtId="1" fontId="0" fillId="11" borderId="11" xfId="0" applyNumberFormat="1" applyFill="1" applyBorder="1" applyAlignment="1">
      <alignment vertical="center"/>
    </xf>
    <xf numFmtId="1" fontId="36" fillId="11" borderId="1" xfId="0" applyNumberFormat="1" applyFont="1" applyFill="1" applyBorder="1" applyAlignment="1">
      <alignment vertical="center"/>
    </xf>
    <xf numFmtId="1" fontId="0" fillId="11" borderId="9" xfId="0" applyNumberFormat="1" applyFill="1" applyBorder="1" applyAlignment="1">
      <alignment vertical="center"/>
    </xf>
    <xf numFmtId="1" fontId="0" fillId="11" borderId="12" xfId="0" applyNumberFormat="1" applyFill="1" applyBorder="1" applyAlignment="1">
      <alignment vertical="center"/>
    </xf>
    <xf numFmtId="3" fontId="36" fillId="3" borderId="0" xfId="0" applyNumberFormat="1" applyFont="1" applyFill="1" applyAlignment="1">
      <alignment vertical="top" wrapText="1"/>
    </xf>
    <xf numFmtId="0" fontId="63" fillId="5" borderId="5" xfId="2" applyFont="1" applyBorder="1" applyAlignment="1">
      <alignment wrapText="1"/>
    </xf>
    <xf numFmtId="0" fontId="26" fillId="5" borderId="5" xfId="2" applyBorder="1" applyAlignment="1">
      <alignment horizontal="left" vertical="top" wrapText="1"/>
    </xf>
    <xf numFmtId="0" fontId="0" fillId="0" borderId="16" xfId="0" applyBorder="1" applyAlignment="1">
      <alignment horizontal="center"/>
    </xf>
    <xf numFmtId="0" fontId="0" fillId="3" borderId="16" xfId="0" applyFill="1" applyBorder="1"/>
    <xf numFmtId="0" fontId="0" fillId="0" borderId="16" xfId="0" applyBorder="1"/>
    <xf numFmtId="0" fontId="0" fillId="15" borderId="16" xfId="0" applyFill="1" applyBorder="1" applyAlignment="1">
      <alignment horizontal="center"/>
    </xf>
    <xf numFmtId="0" fontId="0" fillId="15" borderId="16" xfId="0" applyFill="1" applyBorder="1"/>
    <xf numFmtId="0" fontId="0" fillId="3" borderId="8" xfId="0" applyFill="1" applyBorder="1" applyAlignment="1">
      <alignment horizontal="center" vertical="center" wrapText="1"/>
    </xf>
    <xf numFmtId="0" fontId="36" fillId="15" borderId="0" xfId="0" applyFont="1" applyFill="1" applyAlignment="1">
      <alignment vertical="top"/>
    </xf>
    <xf numFmtId="3" fontId="36" fillId="15" borderId="0" xfId="0" applyNumberFormat="1" applyFont="1" applyFill="1" applyAlignment="1">
      <alignment vertical="top"/>
    </xf>
    <xf numFmtId="3" fontId="36" fillId="15" borderId="0" xfId="0" applyNumberFormat="1" applyFont="1" applyFill="1" applyAlignment="1">
      <alignment horizontal="right" vertical="top"/>
    </xf>
    <xf numFmtId="3" fontId="46" fillId="3" borderId="0" xfId="0" applyNumberFormat="1" applyFont="1" applyFill="1" applyAlignment="1">
      <alignment vertical="top"/>
    </xf>
    <xf numFmtId="3" fontId="36" fillId="3" borderId="0" xfId="0" applyNumberFormat="1" applyFont="1" applyFill="1" applyAlignment="1">
      <alignment vertical="top"/>
    </xf>
    <xf numFmtId="164" fontId="0" fillId="15" borderId="17" xfId="0" applyNumberFormat="1" applyFill="1" applyBorder="1" applyAlignment="1">
      <alignment horizontal="center" vertical="center"/>
    </xf>
    <xf numFmtId="164" fontId="0" fillId="15" borderId="17" xfId="0" applyNumberFormat="1" applyFill="1" applyBorder="1" applyAlignment="1">
      <alignment horizontal="center"/>
    </xf>
    <xf numFmtId="0" fontId="61" fillId="3" borderId="0" xfId="0" applyFont="1" applyFill="1" applyAlignment="1">
      <alignment wrapText="1"/>
    </xf>
    <xf numFmtId="0" fontId="36" fillId="3" borderId="0" xfId="0" applyFont="1" applyFill="1" applyAlignment="1">
      <alignment wrapText="1"/>
    </xf>
    <xf numFmtId="0" fontId="36" fillId="3" borderId="0" xfId="0" applyFont="1" applyFill="1" applyAlignment="1">
      <alignment vertical="top" wrapText="1"/>
    </xf>
    <xf numFmtId="3" fontId="36" fillId="3" borderId="0" xfId="0" applyNumberFormat="1" applyFont="1" applyFill="1" applyAlignment="1">
      <alignment wrapText="1"/>
    </xf>
    <xf numFmtId="3" fontId="60" fillId="3" borderId="0" xfId="0" applyNumberFormat="1" applyFont="1" applyFill="1" applyAlignment="1">
      <alignment vertical="top" wrapText="1"/>
    </xf>
    <xf numFmtId="3" fontId="61" fillId="3" borderId="0" xfId="0" applyNumberFormat="1" applyFont="1" applyFill="1" applyAlignment="1">
      <alignment wrapText="1"/>
    </xf>
    <xf numFmtId="3" fontId="61" fillId="3" borderId="0" xfId="0" applyNumberFormat="1" applyFont="1" applyFill="1" applyAlignment="1">
      <alignment vertical="top" wrapText="1"/>
    </xf>
    <xf numFmtId="0" fontId="61" fillId="3" borderId="0" xfId="0" applyFont="1" applyFill="1" applyAlignment="1">
      <alignment vertical="top" wrapText="1"/>
    </xf>
    <xf numFmtId="165" fontId="24" fillId="2" borderId="8" xfId="1" applyNumberFormat="1" applyBorder="1" applyAlignment="1">
      <alignment wrapText="1"/>
    </xf>
    <xf numFmtId="0" fontId="36" fillId="15" borderId="17" xfId="0" applyFont="1" applyFill="1" applyBorder="1"/>
    <xf numFmtId="0" fontId="61" fillId="15" borderId="17" xfId="0" applyFont="1" applyFill="1" applyBorder="1"/>
    <xf numFmtId="0" fontId="36" fillId="15" borderId="17" xfId="0" applyFont="1" applyFill="1" applyBorder="1" applyAlignment="1">
      <alignment wrapText="1"/>
    </xf>
    <xf numFmtId="0" fontId="36" fillId="3" borderId="0" xfId="0" applyFont="1" applyFill="1"/>
    <xf numFmtId="3" fontId="36" fillId="3" borderId="0" xfId="0" applyNumberFormat="1" applyFont="1" applyFill="1"/>
    <xf numFmtId="3" fontId="36" fillId="15" borderId="17" xfId="0" applyNumberFormat="1" applyFont="1" applyFill="1" applyBorder="1" applyAlignment="1">
      <alignment wrapText="1"/>
    </xf>
    <xf numFmtId="3" fontId="36" fillId="15" borderId="17" xfId="0" applyNumberFormat="1" applyFont="1" applyFill="1" applyBorder="1"/>
    <xf numFmtId="0" fontId="61" fillId="3" borderId="0" xfId="0" applyFont="1" applyFill="1"/>
    <xf numFmtId="0" fontId="30" fillId="3" borderId="0" xfId="0" applyFont="1" applyFill="1"/>
    <xf numFmtId="3" fontId="61" fillId="3" borderId="0" xfId="0" applyNumberFormat="1" applyFont="1" applyFill="1"/>
    <xf numFmtId="164" fontId="36" fillId="15" borderId="17" xfId="0" applyNumberFormat="1" applyFont="1" applyFill="1" applyBorder="1" applyAlignment="1">
      <alignment horizontal="center" vertical="center"/>
    </xf>
    <xf numFmtId="164" fontId="36" fillId="0" borderId="0" xfId="0" applyNumberFormat="1" applyFont="1" applyAlignment="1">
      <alignment horizontal="center" vertical="center"/>
    </xf>
    <xf numFmtId="164" fontId="36" fillId="15" borderId="16" xfId="0" applyNumberFormat="1" applyFont="1" applyFill="1" applyBorder="1" applyAlignment="1">
      <alignment horizontal="center" vertical="top"/>
    </xf>
    <xf numFmtId="0" fontId="36" fillId="3" borderId="0" xfId="0" applyFont="1" applyFill="1" applyAlignment="1">
      <alignment vertical="top"/>
    </xf>
    <xf numFmtId="0" fontId="36" fillId="3" borderId="0" xfId="0" applyFont="1" applyFill="1" applyAlignment="1">
      <alignment horizontal="left" vertical="top"/>
    </xf>
    <xf numFmtId="164" fontId="36" fillId="0" borderId="5" xfId="0" applyNumberFormat="1" applyFont="1" applyBorder="1" applyAlignment="1">
      <alignment horizontal="center" vertical="center"/>
    </xf>
    <xf numFmtId="0" fontId="36" fillId="0" borderId="5" xfId="0" applyFont="1" applyBorder="1"/>
    <xf numFmtId="14" fontId="36" fillId="5" borderId="5" xfId="2" applyNumberFormat="1" applyFont="1" applyBorder="1" applyAlignment="1">
      <alignment horizontal="center"/>
    </xf>
    <xf numFmtId="0" fontId="36" fillId="5" borderId="5" xfId="2" applyFont="1" applyBorder="1"/>
    <xf numFmtId="0" fontId="36" fillId="5" borderId="5" xfId="2" applyNumberFormat="1" applyFont="1" applyBorder="1" applyAlignment="1">
      <alignment horizontal="center" vertical="top"/>
    </xf>
    <xf numFmtId="0" fontId="36" fillId="5" borderId="5" xfId="2" applyFont="1" applyBorder="1" applyAlignment="1">
      <alignment wrapText="1"/>
    </xf>
    <xf numFmtId="3" fontId="36" fillId="5" borderId="5" xfId="2" applyNumberFormat="1" applyFont="1" applyBorder="1"/>
    <xf numFmtId="167" fontId="36" fillId="5" borderId="5" xfId="2" applyNumberFormat="1" applyFont="1" applyBorder="1"/>
    <xf numFmtId="0" fontId="36" fillId="0" borderId="5" xfId="0" applyFont="1" applyBorder="1" applyAlignment="1">
      <alignment horizontal="center"/>
    </xf>
    <xf numFmtId="166" fontId="36" fillId="5" borderId="5" xfId="328" applyNumberFormat="1" applyFont="1" applyFill="1" applyBorder="1"/>
    <xf numFmtId="1" fontId="36" fillId="5" borderId="5" xfId="2" applyNumberFormat="1" applyFont="1" applyBorder="1"/>
    <xf numFmtId="166" fontId="36" fillId="5" borderId="5" xfId="2" applyNumberFormat="1" applyFont="1" applyBorder="1"/>
    <xf numFmtId="0" fontId="36" fillId="5" borderId="5" xfId="2" applyFont="1" applyBorder="1" applyAlignment="1">
      <alignment horizontal="right"/>
    </xf>
    <xf numFmtId="0" fontId="36" fillId="0" borderId="5" xfId="0" applyFont="1" applyBorder="1" applyAlignment="1">
      <alignment wrapText="1"/>
    </xf>
    <xf numFmtId="3" fontId="36" fillId="5" borderId="5" xfId="2" applyNumberFormat="1" applyFont="1" applyBorder="1" applyAlignment="1">
      <alignment horizontal="right" wrapText="1"/>
    </xf>
    <xf numFmtId="3" fontId="36" fillId="5" borderId="5" xfId="2" applyNumberFormat="1" applyFont="1" applyBorder="1" applyAlignment="1">
      <alignment wrapText="1"/>
    </xf>
    <xf numFmtId="3" fontId="36" fillId="5" borderId="5" xfId="2" applyNumberFormat="1" applyFont="1" applyBorder="1" applyAlignment="1">
      <alignment horizontal="right"/>
    </xf>
    <xf numFmtId="0" fontId="36" fillId="0" borderId="5" xfId="0" applyFont="1" applyBorder="1" applyAlignment="1">
      <alignment vertical="top" wrapText="1"/>
    </xf>
    <xf numFmtId="0" fontId="36" fillId="0" borderId="5" xfId="0" applyFont="1" applyBorder="1" applyAlignment="1">
      <alignment horizontal="left" wrapText="1"/>
    </xf>
    <xf numFmtId="3" fontId="36" fillId="5" borderId="0" xfId="2" applyNumberFormat="1" applyFont="1" applyBorder="1"/>
    <xf numFmtId="0" fontId="36" fillId="0" borderId="0" xfId="0" applyFont="1" applyAlignment="1">
      <alignment vertical="top" wrapText="1"/>
    </xf>
    <xf numFmtId="0" fontId="36" fillId="0" borderId="17" xfId="0" applyFont="1" applyBorder="1"/>
    <xf numFmtId="0" fontId="36" fillId="0" borderId="0" xfId="0" applyFont="1"/>
    <xf numFmtId="0" fontId="36" fillId="0" borderId="16" xfId="0" applyFont="1" applyBorder="1" applyAlignment="1">
      <alignment horizontal="right"/>
    </xf>
    <xf numFmtId="3" fontId="36" fillId="0" borderId="16" xfId="0" applyNumberFormat="1" applyFont="1" applyBorder="1"/>
    <xf numFmtId="3" fontId="36" fillId="0" borderId="17" xfId="0" applyNumberFormat="1" applyFont="1" applyBorder="1"/>
    <xf numFmtId="0" fontId="61" fillId="0" borderId="17" xfId="0" applyFont="1" applyBorder="1"/>
    <xf numFmtId="0" fontId="36" fillId="0" borderId="16" xfId="0" applyFont="1" applyBorder="1"/>
    <xf numFmtId="164" fontId="36" fillId="0" borderId="17" xfId="0" applyNumberFormat="1" applyFont="1" applyBorder="1" applyAlignment="1">
      <alignment horizontal="center" vertical="center"/>
    </xf>
    <xf numFmtId="0" fontId="36" fillId="0" borderId="17" xfId="0" applyFont="1" applyBorder="1" applyAlignment="1">
      <alignment wrapText="1"/>
    </xf>
    <xf numFmtId="0" fontId="60" fillId="3" borderId="0" xfId="0" applyFont="1" applyFill="1" applyAlignment="1">
      <alignment wrapText="1"/>
    </xf>
    <xf numFmtId="3" fontId="60" fillId="3" borderId="0" xfId="0" applyNumberFormat="1" applyFont="1" applyFill="1" applyAlignment="1">
      <alignment wrapText="1"/>
    </xf>
    <xf numFmtId="164" fontId="36" fillId="15" borderId="17" xfId="0" applyNumberFormat="1" applyFont="1" applyFill="1" applyBorder="1" applyAlignment="1">
      <alignment horizontal="center"/>
    </xf>
    <xf numFmtId="0" fontId="36" fillId="15" borderId="0" xfId="0" applyFont="1" applyFill="1"/>
    <xf numFmtId="3" fontId="36" fillId="0" borderId="0" xfId="0" applyNumberFormat="1" applyFont="1" applyAlignment="1">
      <alignment vertical="top"/>
    </xf>
    <xf numFmtId="165" fontId="36" fillId="3" borderId="0" xfId="0" applyNumberFormat="1" applyFont="1" applyFill="1" applyAlignment="1">
      <alignment vertical="top"/>
    </xf>
    <xf numFmtId="165" fontId="36" fillId="0" borderId="0" xfId="0" applyNumberFormat="1" applyFont="1" applyAlignment="1">
      <alignment vertical="top"/>
    </xf>
    <xf numFmtId="0" fontId="36" fillId="0" borderId="0" xfId="0" applyFont="1" applyAlignment="1">
      <alignment vertical="top"/>
    </xf>
    <xf numFmtId="164" fontId="36" fillId="0" borderId="16" xfId="0" applyNumberFormat="1" applyFont="1" applyBorder="1" applyAlignment="1">
      <alignment horizontal="center" vertical="top"/>
    </xf>
    <xf numFmtId="0" fontId="46" fillId="3" borderId="0" xfId="0" applyFont="1" applyFill="1" applyAlignment="1">
      <alignment vertical="top" wrapText="1"/>
    </xf>
    <xf numFmtId="0" fontId="36" fillId="0" borderId="16" xfId="0" applyFont="1" applyBorder="1" applyAlignment="1">
      <alignment vertical="top"/>
    </xf>
    <xf numFmtId="3" fontId="0" fillId="3" borderId="0" xfId="0" applyNumberFormat="1" applyFill="1" applyAlignment="1">
      <alignment vertical="top"/>
    </xf>
    <xf numFmtId="0" fontId="0" fillId="3" borderId="0" xfId="0" applyFill="1" applyAlignment="1">
      <alignment vertical="top" wrapText="1"/>
    </xf>
    <xf numFmtId="0" fontId="0" fillId="15" borderId="0" xfId="0" applyFill="1" applyAlignment="1">
      <alignment vertical="top"/>
    </xf>
    <xf numFmtId="0" fontId="26" fillId="5" borderId="5" xfId="2" applyBorder="1" applyAlignment="1">
      <alignment horizontal="center" vertical="top"/>
    </xf>
    <xf numFmtId="0" fontId="36" fillId="15" borderId="16" xfId="0" applyFont="1" applyFill="1" applyBorder="1" applyAlignment="1">
      <alignment vertical="top"/>
    </xf>
    <xf numFmtId="0" fontId="36" fillId="15" borderId="0" xfId="0" applyFont="1" applyFill="1" applyAlignment="1">
      <alignment vertical="top" wrapText="1"/>
    </xf>
    <xf numFmtId="0" fontId="36" fillId="15" borderId="16" xfId="0" applyFont="1" applyFill="1" applyBorder="1" applyAlignment="1">
      <alignment horizontal="left" vertical="top" wrapText="1"/>
    </xf>
    <xf numFmtId="3" fontId="36" fillId="15" borderId="0" xfId="0" applyNumberFormat="1" applyFont="1" applyFill="1" applyAlignment="1">
      <alignment horizontal="left" vertical="top"/>
    </xf>
    <xf numFmtId="0" fontId="55" fillId="0" borderId="17" xfId="0" applyFont="1" applyBorder="1"/>
    <xf numFmtId="3" fontId="64" fillId="3" borderId="0" xfId="0" applyNumberFormat="1" applyFont="1" applyFill="1" applyAlignment="1">
      <alignment vertical="top" wrapText="1"/>
    </xf>
    <xf numFmtId="0" fontId="0" fillId="4" borderId="0" xfId="0" applyFill="1" applyAlignment="1">
      <alignment vertical="top"/>
    </xf>
    <xf numFmtId="164" fontId="36" fillId="0" borderId="0" xfId="0" applyNumberFormat="1" applyFont="1" applyAlignment="1">
      <alignment horizontal="center" vertical="top"/>
    </xf>
    <xf numFmtId="0" fontId="0" fillId="0" borderId="0" xfId="0" applyAlignment="1">
      <alignment vertical="top"/>
    </xf>
    <xf numFmtId="0" fontId="36" fillId="15" borderId="18" xfId="0" applyFont="1" applyFill="1" applyBorder="1"/>
    <xf numFmtId="0" fontId="36" fillId="0" borderId="18" xfId="0" applyFont="1" applyBorder="1"/>
    <xf numFmtId="0" fontId="36" fillId="15" borderId="19" xfId="0" applyFont="1" applyFill="1" applyBorder="1"/>
    <xf numFmtId="3" fontId="61" fillId="3" borderId="21" xfId="0" applyNumberFormat="1" applyFont="1" applyFill="1" applyBorder="1"/>
    <xf numFmtId="3" fontId="36" fillId="3" borderId="22" xfId="0" applyNumberFormat="1" applyFont="1" applyFill="1" applyBorder="1" applyAlignment="1">
      <alignment wrapText="1"/>
    </xf>
    <xf numFmtId="3" fontId="36" fillId="3" borderId="21" xfId="0" applyNumberFormat="1" applyFont="1" applyFill="1" applyBorder="1"/>
    <xf numFmtId="3" fontId="36" fillId="3" borderId="20" xfId="0" applyNumberFormat="1" applyFont="1" applyFill="1" applyBorder="1"/>
    <xf numFmtId="0" fontId="36" fillId="15" borderId="25" xfId="0" applyFont="1" applyFill="1" applyBorder="1"/>
    <xf numFmtId="0" fontId="36" fillId="15" borderId="26" xfId="0" applyFont="1" applyFill="1" applyBorder="1"/>
    <xf numFmtId="0" fontId="36" fillId="15" borderId="27" xfId="0" applyFont="1" applyFill="1" applyBorder="1"/>
    <xf numFmtId="0" fontId="61" fillId="15" borderId="26" xfId="0" applyFont="1" applyFill="1" applyBorder="1"/>
    <xf numFmtId="3" fontId="61" fillId="3" borderId="20" xfId="0" applyNumberFormat="1" applyFont="1" applyFill="1" applyBorder="1"/>
    <xf numFmtId="0" fontId="61" fillId="15" borderId="23" xfId="0" applyFont="1" applyFill="1" applyBorder="1"/>
    <xf numFmtId="0" fontId="36" fillId="15" borderId="28" xfId="0" applyFont="1" applyFill="1" applyBorder="1"/>
    <xf numFmtId="3" fontId="61" fillId="15" borderId="26" xfId="0" applyNumberFormat="1" applyFont="1" applyFill="1" applyBorder="1"/>
    <xf numFmtId="3" fontId="61" fillId="3" borderId="30" xfId="0" applyNumberFormat="1" applyFont="1" applyFill="1" applyBorder="1"/>
    <xf numFmtId="3" fontId="36" fillId="3" borderId="25" xfId="0" applyNumberFormat="1" applyFont="1" applyFill="1" applyBorder="1"/>
    <xf numFmtId="0" fontId="36" fillId="0" borderId="31" xfId="0" applyFont="1" applyBorder="1"/>
    <xf numFmtId="0" fontId="36" fillId="15" borderId="27" xfId="0" applyFont="1" applyFill="1" applyBorder="1" applyAlignment="1">
      <alignment horizontal="right"/>
    </xf>
    <xf numFmtId="0" fontId="61" fillId="15" borderId="27" xfId="0" applyFont="1" applyFill="1" applyBorder="1" applyAlignment="1">
      <alignment horizontal="right"/>
    </xf>
    <xf numFmtId="0" fontId="36" fillId="15" borderId="24" xfId="0" applyFont="1" applyFill="1" applyBorder="1" applyAlignment="1">
      <alignment horizontal="right"/>
    </xf>
    <xf numFmtId="3" fontId="55" fillId="5" borderId="5" xfId="2" applyNumberFormat="1" applyFont="1" applyBorder="1"/>
    <xf numFmtId="164" fontId="0" fillId="15" borderId="16" xfId="0" applyNumberFormat="1" applyFill="1" applyBorder="1" applyAlignment="1">
      <alignment horizontal="center" vertical="top"/>
    </xf>
    <xf numFmtId="0" fontId="0" fillId="15" borderId="0" xfId="0" applyFill="1" applyAlignment="1">
      <alignment vertical="top" wrapText="1"/>
    </xf>
    <xf numFmtId="3" fontId="0" fillId="15" borderId="0" xfId="0" applyNumberFormat="1" applyFill="1" applyAlignment="1">
      <alignment vertical="top"/>
    </xf>
    <xf numFmtId="165" fontId="0" fillId="15" borderId="0" xfId="0" applyNumberFormat="1" applyFill="1" applyAlignment="1">
      <alignment vertical="top"/>
    </xf>
    <xf numFmtId="0" fontId="0" fillId="3" borderId="0" xfId="0" applyFill="1" applyAlignment="1">
      <alignment vertical="top"/>
    </xf>
    <xf numFmtId="165" fontId="0" fillId="3" borderId="0" xfId="0" applyNumberFormat="1" applyFill="1" applyAlignment="1">
      <alignment vertical="top"/>
    </xf>
    <xf numFmtId="3" fontId="36" fillId="15" borderId="0" xfId="2" applyNumberFormat="1" applyFont="1" applyFill="1" applyAlignment="1">
      <alignment vertical="top"/>
    </xf>
    <xf numFmtId="164" fontId="36" fillId="15" borderId="5" xfId="0" applyNumberFormat="1" applyFont="1" applyFill="1" applyBorder="1" applyAlignment="1">
      <alignment horizontal="center" vertical="center"/>
    </xf>
    <xf numFmtId="0" fontId="36" fillId="15" borderId="5" xfId="0" applyFont="1" applyFill="1" applyBorder="1" applyAlignment="1">
      <alignment horizontal="center"/>
    </xf>
    <xf numFmtId="0" fontId="55" fillId="15" borderId="17" xfId="0" applyFont="1" applyFill="1" applyBorder="1"/>
    <xf numFmtId="0" fontId="36" fillId="15" borderId="16" xfId="0" applyFont="1" applyFill="1" applyBorder="1"/>
    <xf numFmtId="3" fontId="36" fillId="15" borderId="16" xfId="0" applyNumberFormat="1" applyFont="1" applyFill="1" applyBorder="1"/>
    <xf numFmtId="3" fontId="36" fillId="15" borderId="0" xfId="0" applyNumberFormat="1" applyFont="1" applyFill="1"/>
    <xf numFmtId="0" fontId="68" fillId="3" borderId="0" xfId="0" applyFont="1" applyFill="1" applyAlignment="1">
      <alignment wrapText="1"/>
    </xf>
    <xf numFmtId="0" fontId="0" fillId="0" borderId="0" xfId="0" applyAlignment="1">
      <alignment horizontal="left"/>
    </xf>
    <xf numFmtId="0" fontId="34" fillId="0" borderId="0" xfId="6" applyAlignment="1">
      <alignment horizontal="left"/>
    </xf>
    <xf numFmtId="0" fontId="36" fillId="0" borderId="0" xfId="0" applyFont="1" applyAlignment="1">
      <alignment horizontal="center"/>
    </xf>
    <xf numFmtId="14" fontId="36" fillId="0" borderId="0" xfId="0" applyNumberFormat="1" applyFont="1" applyAlignment="1">
      <alignment horizontal="center"/>
    </xf>
    <xf numFmtId="0" fontId="36" fillId="15" borderId="20" xfId="0" applyFont="1" applyFill="1" applyBorder="1"/>
    <xf numFmtId="0" fontId="36" fillId="15" borderId="29" xfId="0" applyFont="1" applyFill="1" applyBorder="1"/>
    <xf numFmtId="0" fontId="36" fillId="15" borderId="31" xfId="0" applyFont="1" applyFill="1" applyBorder="1"/>
    <xf numFmtId="3" fontId="36" fillId="15" borderId="31" xfId="0" applyNumberFormat="1" applyFont="1" applyFill="1" applyBorder="1"/>
    <xf numFmtId="3" fontId="36" fillId="0" borderId="0" xfId="0" applyNumberFormat="1" applyFont="1" applyAlignment="1">
      <alignment horizontal="left" vertical="top"/>
    </xf>
    <xf numFmtId="0" fontId="36" fillId="15" borderId="0" xfId="0" applyFont="1" applyFill="1" applyAlignment="1">
      <alignment horizontal="left" vertical="top" wrapText="1"/>
    </xf>
    <xf numFmtId="9" fontId="36" fillId="15" borderId="16" xfId="5" applyFont="1" applyFill="1" applyBorder="1" applyAlignment="1">
      <alignment vertical="top"/>
    </xf>
    <xf numFmtId="9" fontId="36" fillId="3" borderId="0" xfId="5" applyFont="1" applyFill="1" applyAlignment="1">
      <alignment vertical="top"/>
    </xf>
    <xf numFmtId="9" fontId="36" fillId="15" borderId="0" xfId="5" applyFont="1" applyFill="1" applyBorder="1" applyAlignment="1">
      <alignment vertical="top"/>
    </xf>
    <xf numFmtId="9" fontId="36" fillId="15" borderId="0" xfId="5" applyFont="1" applyFill="1" applyAlignment="1">
      <alignment vertical="top"/>
    </xf>
    <xf numFmtId="9" fontId="36" fillId="0" borderId="0" xfId="5" applyFont="1" applyAlignment="1">
      <alignment vertical="top"/>
    </xf>
    <xf numFmtId="0" fontId="36" fillId="15" borderId="5" xfId="0" applyFont="1" applyFill="1" applyBorder="1"/>
    <xf numFmtId="3" fontId="60" fillId="15" borderId="0" xfId="0" applyNumberFormat="1" applyFont="1" applyFill="1" applyAlignment="1">
      <alignment wrapText="1"/>
    </xf>
    <xf numFmtId="3" fontId="0" fillId="15" borderId="0" xfId="0" applyNumberFormat="1" applyFill="1"/>
    <xf numFmtId="0" fontId="36" fillId="15" borderId="0" xfId="0" applyFont="1" applyFill="1" applyAlignment="1">
      <alignment horizontal="center"/>
    </xf>
    <xf numFmtId="14" fontId="36" fillId="15" borderId="0" xfId="0" applyNumberFormat="1" applyFont="1" applyFill="1" applyAlignment="1">
      <alignment horizontal="center"/>
    </xf>
    <xf numFmtId="0" fontId="0" fillId="15" borderId="0" xfId="0" applyFill="1" applyAlignment="1">
      <alignment horizontal="left"/>
    </xf>
    <xf numFmtId="9" fontId="0" fillId="15" borderId="0" xfId="5" applyFont="1" applyFill="1"/>
    <xf numFmtId="0" fontId="34" fillId="15" borderId="0" xfId="6" applyFill="1" applyAlignment="1">
      <alignment horizontal="left"/>
    </xf>
    <xf numFmtId="165" fontId="0" fillId="15" borderId="0" xfId="0" applyNumberFormat="1" applyFill="1"/>
    <xf numFmtId="0" fontId="36" fillId="5" borderId="8" xfId="2" applyFont="1" applyBorder="1" applyAlignment="1">
      <alignment wrapText="1"/>
    </xf>
    <xf numFmtId="0" fontId="55" fillId="3" borderId="0" xfId="0" applyFont="1" applyFill="1" applyAlignment="1">
      <alignment vertical="top" wrapText="1"/>
    </xf>
    <xf numFmtId="164" fontId="55" fillId="15" borderId="17" xfId="0" applyNumberFormat="1" applyFont="1" applyFill="1" applyBorder="1" applyAlignment="1">
      <alignment horizontal="center" vertical="center"/>
    </xf>
    <xf numFmtId="0" fontId="60" fillId="3" borderId="0" xfId="0" applyFont="1" applyFill="1"/>
    <xf numFmtId="0" fontId="73" fillId="15" borderId="0" xfId="0" applyFont="1" applyFill="1"/>
    <xf numFmtId="3" fontId="36" fillId="5" borderId="5" xfId="2" applyNumberFormat="1" applyFont="1" applyBorder="1" applyAlignment="1">
      <alignment horizontal="right" vertical="top" wrapText="1"/>
    </xf>
    <xf numFmtId="4" fontId="36" fillId="5" borderId="5" xfId="2" applyNumberFormat="1" applyFont="1" applyBorder="1"/>
    <xf numFmtId="0" fontId="36" fillId="5" borderId="5" xfId="2" applyFont="1" applyBorder="1" applyAlignment="1">
      <alignment horizontal="center"/>
    </xf>
    <xf numFmtId="0" fontId="78" fillId="16" borderId="0" xfId="0" applyFont="1" applyFill="1" applyAlignment="1">
      <alignment wrapText="1"/>
    </xf>
    <xf numFmtId="0" fontId="36" fillId="15" borderId="23" xfId="0" applyFont="1" applyFill="1" applyBorder="1"/>
    <xf numFmtId="3" fontId="36" fillId="15" borderId="28" xfId="0" applyNumberFormat="1" applyFont="1" applyFill="1" applyBorder="1"/>
    <xf numFmtId="164" fontId="61" fillId="0" borderId="17" xfId="0" applyNumberFormat="1" applyFont="1" applyBorder="1" applyAlignment="1">
      <alignment horizontal="center" vertical="center"/>
    </xf>
    <xf numFmtId="0" fontId="36" fillId="0" borderId="28" xfId="0" applyFont="1" applyBorder="1"/>
    <xf numFmtId="0" fontId="61" fillId="0" borderId="25" xfId="0" applyFont="1" applyBorder="1"/>
    <xf numFmtId="0" fontId="61" fillId="0" borderId="24" xfId="0" applyFont="1" applyBorder="1"/>
    <xf numFmtId="0" fontId="36" fillId="0" borderId="26" xfId="0" applyFont="1" applyBorder="1"/>
    <xf numFmtId="0" fontId="61" fillId="0" borderId="27" xfId="0" applyFont="1" applyBorder="1"/>
    <xf numFmtId="0" fontId="36" fillId="0" borderId="27" xfId="0" applyFont="1" applyBorder="1"/>
    <xf numFmtId="0" fontId="36" fillId="0" borderId="20" xfId="0" applyFont="1" applyBorder="1"/>
    <xf numFmtId="0" fontId="60" fillId="0" borderId="24" xfId="0" applyFont="1" applyBorder="1" applyAlignment="1">
      <alignment horizontal="right"/>
    </xf>
    <xf numFmtId="0" fontId="36" fillId="0" borderId="27" xfId="0" applyFont="1" applyBorder="1" applyAlignment="1">
      <alignment horizontal="right"/>
    </xf>
    <xf numFmtId="0" fontId="61" fillId="0" borderId="27" xfId="0" applyFont="1" applyBorder="1" applyAlignment="1">
      <alignment horizontal="right"/>
    </xf>
    <xf numFmtId="0" fontId="61" fillId="0" borderId="24" xfId="0" applyFont="1" applyBorder="1" applyAlignment="1">
      <alignment horizontal="right"/>
    </xf>
    <xf numFmtId="0" fontId="36" fillId="0" borderId="24" xfId="0" applyFont="1" applyBorder="1" applyAlignment="1">
      <alignment horizontal="right"/>
    </xf>
    <xf numFmtId="0" fontId="36" fillId="0" borderId="25" xfId="0" applyFont="1" applyBorder="1"/>
    <xf numFmtId="0" fontId="61" fillId="0" borderId="28" xfId="0" applyFont="1" applyBorder="1"/>
    <xf numFmtId="0" fontId="36" fillId="0" borderId="29" xfId="0" applyFont="1" applyBorder="1"/>
    <xf numFmtId="3" fontId="61" fillId="0" borderId="27" xfId="0" applyNumberFormat="1" applyFont="1" applyBorder="1"/>
    <xf numFmtId="3" fontId="61" fillId="0" borderId="25" xfId="0" applyNumberFormat="1" applyFont="1" applyBorder="1"/>
    <xf numFmtId="3" fontId="36" fillId="0" borderId="25" xfId="0" applyNumberFormat="1" applyFont="1" applyBorder="1"/>
    <xf numFmtId="0" fontId="36" fillId="0" borderId="24" xfId="0" applyFont="1" applyBorder="1"/>
    <xf numFmtId="3" fontId="61" fillId="0" borderId="26" xfId="0" applyNumberFormat="1" applyFont="1" applyBorder="1"/>
    <xf numFmtId="3" fontId="36" fillId="0" borderId="26" xfId="0" applyNumberFormat="1" applyFont="1" applyBorder="1"/>
    <xf numFmtId="0" fontId="61" fillId="0" borderId="31" xfId="0" applyFont="1" applyBorder="1"/>
    <xf numFmtId="3" fontId="36" fillId="0" borderId="0" xfId="0" applyNumberFormat="1" applyFont="1"/>
    <xf numFmtId="0" fontId="70" fillId="3" borderId="0" xfId="0" applyFont="1" applyFill="1" applyAlignment="1">
      <alignment wrapText="1"/>
    </xf>
    <xf numFmtId="0" fontId="60" fillId="3" borderId="0" xfId="0" applyFont="1" applyFill="1" applyAlignment="1">
      <alignment vertical="top" wrapText="1"/>
    </xf>
    <xf numFmtId="164" fontId="44" fillId="7" borderId="4" xfId="0" applyNumberFormat="1" applyFont="1" applyFill="1" applyBorder="1" applyAlignment="1">
      <alignment horizontal="left" vertical="top" wrapText="1"/>
    </xf>
    <xf numFmtId="164" fontId="0" fillId="7" borderId="2" xfId="0" applyNumberFormat="1" applyFill="1" applyBorder="1" applyAlignment="1">
      <alignment horizontal="left" vertical="top" wrapText="1"/>
    </xf>
    <xf numFmtId="164" fontId="0" fillId="7" borderId="3" xfId="0" applyNumberFormat="1" applyFill="1" applyBorder="1" applyAlignment="1">
      <alignment horizontal="left" vertical="top" wrapText="1"/>
    </xf>
    <xf numFmtId="0" fontId="74" fillId="0" borderId="6" xfId="0" applyFont="1" applyBorder="1" applyAlignment="1">
      <alignment horizontal="left" vertical="top" wrapText="1"/>
    </xf>
    <xf numFmtId="164" fontId="0" fillId="7" borderId="8" xfId="0" applyNumberFormat="1" applyFill="1" applyBorder="1" applyAlignment="1">
      <alignment horizontal="center" vertical="top" wrapText="1"/>
    </xf>
    <xf numFmtId="164" fontId="0" fillId="7" borderId="9" xfId="0" applyNumberFormat="1" applyFill="1" applyBorder="1" applyAlignment="1">
      <alignment horizontal="center" vertical="top" wrapText="1"/>
    </xf>
    <xf numFmtId="164" fontId="0" fillId="4" borderId="8" xfId="0" applyNumberFormat="1" applyFill="1" applyBorder="1" applyAlignment="1">
      <alignment horizontal="center" vertical="top" wrapText="1"/>
    </xf>
    <xf numFmtId="164" fontId="0" fillId="4" borderId="9" xfId="0" applyNumberFormat="1" applyFill="1" applyBorder="1" applyAlignment="1">
      <alignment horizontal="center" vertical="top" wrapText="1"/>
    </xf>
    <xf numFmtId="164" fontId="44" fillId="4" borderId="8" xfId="0" applyNumberFormat="1" applyFont="1" applyFill="1" applyBorder="1" applyAlignment="1">
      <alignment horizontal="center" vertical="top" wrapText="1"/>
    </xf>
    <xf numFmtId="164" fontId="0" fillId="7" borderId="4" xfId="0" applyNumberFormat="1" applyFill="1" applyBorder="1" applyAlignment="1">
      <alignment horizontal="center" vertical="top" wrapText="1"/>
    </xf>
    <xf numFmtId="164" fontId="0" fillId="7" borderId="2" xfId="0" applyNumberFormat="1" applyFill="1" applyBorder="1" applyAlignment="1">
      <alignment horizontal="center" vertical="top" wrapText="1"/>
    </xf>
    <xf numFmtId="164" fontId="0" fillId="7" borderId="3" xfId="0" applyNumberFormat="1" applyFill="1" applyBorder="1" applyAlignment="1">
      <alignment horizontal="center" vertical="top" wrapText="1"/>
    </xf>
    <xf numFmtId="164" fontId="44" fillId="7" borderId="13" xfId="0" applyNumberFormat="1" applyFont="1" applyFill="1" applyBorder="1" applyAlignment="1">
      <alignment horizontal="left" vertical="top" wrapText="1"/>
    </xf>
    <xf numFmtId="164" fontId="0" fillId="7" borderId="14" xfId="0" applyNumberFormat="1" applyFill="1" applyBorder="1" applyAlignment="1">
      <alignment horizontal="left" vertical="top" wrapText="1"/>
    </xf>
    <xf numFmtId="164" fontId="0" fillId="7" borderId="15" xfId="0" applyNumberFormat="1" applyFill="1" applyBorder="1" applyAlignment="1">
      <alignment horizontal="left" vertical="top" wrapText="1"/>
    </xf>
    <xf numFmtId="164" fontId="44" fillId="4" borderId="9" xfId="0" applyNumberFormat="1" applyFont="1" applyFill="1" applyBorder="1" applyAlignment="1">
      <alignment horizontal="center" vertical="top" wrapText="1"/>
    </xf>
    <xf numFmtId="164" fontId="44" fillId="7" borderId="2" xfId="0" applyNumberFormat="1" applyFont="1" applyFill="1" applyBorder="1" applyAlignment="1">
      <alignment horizontal="left" vertical="top" wrapText="1"/>
    </xf>
    <xf numFmtId="164" fontId="44" fillId="7" borderId="3" xfId="0" applyNumberFormat="1" applyFont="1" applyFill="1" applyBorder="1" applyAlignment="1">
      <alignment horizontal="left" vertical="top" wrapText="1"/>
    </xf>
    <xf numFmtId="14" fontId="27" fillId="8" borderId="5" xfId="0" applyNumberFormat="1" applyFont="1" applyFill="1" applyBorder="1" applyAlignment="1">
      <alignment horizontal="center" vertical="center" wrapText="1"/>
    </xf>
    <xf numFmtId="14" fontId="0" fillId="8" borderId="5" xfId="0" applyNumberFormat="1" applyFill="1" applyBorder="1" applyAlignment="1">
      <alignment horizontal="center" vertical="center" wrapText="1"/>
    </xf>
    <xf numFmtId="0" fontId="27" fillId="8" borderId="4" xfId="0" applyFont="1" applyFill="1" applyBorder="1" applyAlignment="1">
      <alignment horizontal="center" vertic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2" xfId="0" applyFill="1" applyBorder="1"/>
    <xf numFmtId="0" fontId="0" fillId="8" borderId="3" xfId="0" applyFill="1" applyBorder="1"/>
    <xf numFmtId="0" fontId="27" fillId="4" borderId="5" xfId="0" applyFont="1" applyFill="1" applyBorder="1" applyAlignment="1">
      <alignment horizontal="center" vertical="center"/>
    </xf>
    <xf numFmtId="0" fontId="30" fillId="6" borderId="12" xfId="0" applyFont="1" applyFill="1" applyBorder="1" applyAlignment="1">
      <alignment horizontal="left" vertical="center" wrapText="1"/>
    </xf>
    <xf numFmtId="0" fontId="30" fillId="6" borderId="0" xfId="0" applyFont="1" applyFill="1" applyAlignment="1">
      <alignment horizontal="left" vertical="center" wrapText="1"/>
    </xf>
    <xf numFmtId="49" fontId="44" fillId="6" borderId="5" xfId="0" applyNumberFormat="1" applyFont="1" applyFill="1" applyBorder="1" applyAlignment="1" applyProtection="1">
      <alignment horizontal="left" vertical="top" wrapText="1"/>
      <protection locked="0"/>
    </xf>
    <xf numFmtId="49" fontId="0" fillId="6" borderId="5" xfId="0" applyNumberFormat="1" applyFill="1" applyBorder="1" applyAlignment="1" applyProtection="1">
      <alignment horizontal="left" vertical="top" wrapText="1"/>
      <protection locked="0"/>
    </xf>
    <xf numFmtId="49" fontId="28" fillId="6" borderId="5" xfId="0" applyNumberFormat="1" applyFont="1" applyFill="1" applyBorder="1" applyAlignment="1" applyProtection="1">
      <alignment horizontal="center" vertical="top" wrapText="1"/>
      <protection locked="0"/>
    </xf>
    <xf numFmtId="49" fontId="28" fillId="6" borderId="5" xfId="0" applyNumberFormat="1" applyFont="1" applyFill="1" applyBorder="1" applyAlignment="1" applyProtection="1">
      <alignment horizontal="left" vertical="top" wrapText="1"/>
      <protection locked="0"/>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14" fontId="27" fillId="3" borderId="8" xfId="0" applyNumberFormat="1" applyFont="1" applyFill="1" applyBorder="1" applyAlignment="1">
      <alignment horizontal="center" vertical="center" wrapText="1"/>
    </xf>
    <xf numFmtId="14" fontId="27" fillId="3" borderId="9" xfId="0" applyNumberFormat="1" applyFont="1" applyFill="1" applyBorder="1" applyAlignment="1">
      <alignment horizontal="center" vertical="center" wrapText="1"/>
    </xf>
    <xf numFmtId="0" fontId="27" fillId="8" borderId="4" xfId="3" applyFont="1" applyFill="1" applyBorder="1" applyAlignment="1">
      <alignment horizontal="center" vertical="center" wrapText="1"/>
    </xf>
    <xf numFmtId="0" fontId="0" fillId="8" borderId="3" xfId="0" applyFill="1" applyBorder="1" applyAlignment="1">
      <alignment horizontal="center" vertical="center" wrapText="1"/>
    </xf>
    <xf numFmtId="0" fontId="27" fillId="8" borderId="2" xfId="3"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8" borderId="6"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30" fillId="6" borderId="4" xfId="0" applyFont="1" applyFill="1" applyBorder="1" applyAlignment="1">
      <alignment vertical="center" wrapText="1"/>
    </xf>
    <xf numFmtId="0" fontId="0" fillId="6" borderId="2" xfId="0" applyFill="1" applyBorder="1"/>
    <xf numFmtId="0" fontId="0" fillId="0" borderId="3" xfId="0" applyBorder="1"/>
    <xf numFmtId="0" fontId="40" fillId="6" borderId="4" xfId="0" applyFont="1" applyFill="1" applyBorder="1" applyAlignment="1">
      <alignment horizontal="left" vertical="center" wrapText="1"/>
    </xf>
    <xf numFmtId="0" fontId="35" fillId="6" borderId="2" xfId="0" applyFont="1" applyFill="1" applyBorder="1" applyAlignment="1">
      <alignment horizontal="left" vertical="center" wrapText="1"/>
    </xf>
    <xf numFmtId="0" fontId="35" fillId="6" borderId="3" xfId="0" applyFont="1" applyFill="1" applyBorder="1" applyAlignment="1">
      <alignment horizontal="left" vertical="center" wrapText="1"/>
    </xf>
    <xf numFmtId="0" fontId="30" fillId="6" borderId="5" xfId="0" applyFont="1" applyFill="1" applyBorder="1" applyAlignment="1">
      <alignment horizontal="center" vertical="center" wrapText="1"/>
    </xf>
    <xf numFmtId="0" fontId="0" fillId="6" borderId="5" xfId="0" applyFill="1" applyBorder="1" applyAlignment="1">
      <alignment horizontal="center"/>
    </xf>
    <xf numFmtId="0" fontId="0" fillId="6" borderId="5" xfId="0" applyFill="1" applyBorder="1"/>
    <xf numFmtId="0" fontId="27" fillId="6" borderId="4"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0" fillId="6" borderId="3" xfId="0" applyFill="1" applyBorder="1"/>
    <xf numFmtId="49" fontId="52" fillId="6" borderId="4" xfId="0" applyNumberFormat="1" applyFont="1" applyFill="1" applyBorder="1" applyAlignment="1">
      <alignment horizontal="left" vertical="top" wrapText="1"/>
    </xf>
    <xf numFmtId="49" fontId="28" fillId="6" borderId="2" xfId="0" applyNumberFormat="1" applyFont="1" applyFill="1" applyBorder="1" applyAlignment="1">
      <alignment horizontal="left" vertical="top" wrapText="1"/>
    </xf>
    <xf numFmtId="49" fontId="28" fillId="6" borderId="3" xfId="0" applyNumberFormat="1" applyFont="1" applyFill="1" applyBorder="1" applyAlignment="1">
      <alignment horizontal="left" vertical="top" wrapText="1"/>
    </xf>
    <xf numFmtId="0" fontId="0" fillId="0" borderId="5" xfId="0" applyBorder="1"/>
    <xf numFmtId="0" fontId="27" fillId="9" borderId="5" xfId="0" applyFont="1" applyFill="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9" fontId="27" fillId="6" borderId="4" xfId="5" applyFont="1" applyFill="1" applyBorder="1" applyAlignment="1">
      <alignment horizontal="center" vertical="center" wrapText="1"/>
    </xf>
    <xf numFmtId="9" fontId="0" fillId="6" borderId="2" xfId="5" applyFont="1" applyFill="1" applyBorder="1" applyAlignment="1">
      <alignment horizontal="center" vertical="center" wrapText="1"/>
    </xf>
    <xf numFmtId="9" fontId="0" fillId="6" borderId="3" xfId="5" applyFont="1" applyFill="1" applyBorder="1" applyAlignment="1">
      <alignment horizontal="center" vertical="center" wrapText="1"/>
    </xf>
    <xf numFmtId="9" fontId="27" fillId="6" borderId="4" xfId="5" quotePrefix="1" applyFont="1" applyFill="1" applyBorder="1" applyAlignment="1">
      <alignment horizontal="center" vertical="center" wrapText="1"/>
    </xf>
    <xf numFmtId="0" fontId="30" fillId="6" borderId="5" xfId="0" applyFont="1" applyFill="1" applyBorder="1" applyAlignment="1">
      <alignment vertical="center" wrapText="1"/>
    </xf>
    <xf numFmtId="0" fontId="0" fillId="6" borderId="11" xfId="0" applyFill="1" applyBorder="1" applyAlignment="1">
      <alignment horizontal="center" vertical="center" wrapText="1"/>
    </xf>
    <xf numFmtId="0" fontId="0" fillId="0" borderId="11" xfId="0" applyBorder="1" applyAlignment="1">
      <alignment vertical="center"/>
    </xf>
    <xf numFmtId="0" fontId="0" fillId="0" borderId="9" xfId="0" applyBorder="1" applyAlignment="1">
      <alignment vertical="center"/>
    </xf>
    <xf numFmtId="0" fontId="42" fillId="6" borderId="5" xfId="0" applyFont="1" applyFill="1" applyBorder="1" applyAlignment="1">
      <alignment vertical="center" wrapText="1"/>
    </xf>
    <xf numFmtId="0" fontId="0" fillId="9" borderId="5" xfId="0" applyFill="1" applyBorder="1" applyAlignment="1">
      <alignment horizontal="left" vertical="center" wrapText="1" shrinkToFit="1"/>
    </xf>
  </cellXfs>
  <cellStyles count="33127">
    <cellStyle name="Accent1" xfId="7" builtinId="29"/>
    <cellStyle name="Accent2 2" xfId="9" xr:uid="{00000000-0005-0000-0000-000001000000}"/>
    <cellStyle name="Comma" xfId="328" builtinId="3"/>
    <cellStyle name="Comma 10" xfId="22392" xr:uid="{00000000-0005-0000-0000-000003000000}"/>
    <cellStyle name="Comma 11" xfId="27908" xr:uid="{00000000-0005-0000-0000-000004000000}"/>
    <cellStyle name="Comma 2" xfId="21" xr:uid="{00000000-0005-0000-0000-000005000000}"/>
    <cellStyle name="Comma 2 10" xfId="277" xr:uid="{00000000-0005-0000-0000-000006000000}"/>
    <cellStyle name="Comma 2 10 10" xfId="27857" xr:uid="{00000000-0005-0000-0000-000007000000}"/>
    <cellStyle name="Comma 2 10 2" xfId="1184" xr:uid="{00000000-0005-0000-0000-000008000000}"/>
    <cellStyle name="Comma 2 10 2 2" xfId="2563" xr:uid="{00000000-0005-0000-0000-000009000000}"/>
    <cellStyle name="Comma 2 10 2 2 2" xfId="5321" xr:uid="{00000000-0005-0000-0000-00000A000000}"/>
    <cellStyle name="Comma 2 10 2 2 2 2" xfId="10837" xr:uid="{00000000-0005-0000-0000-00000B000000}"/>
    <cellStyle name="Comma 2 10 2 2 2 3" xfId="16353" xr:uid="{00000000-0005-0000-0000-00000C000000}"/>
    <cellStyle name="Comma 2 10 2 2 2 4" xfId="21869" xr:uid="{00000000-0005-0000-0000-00000D000000}"/>
    <cellStyle name="Comma 2 10 2 2 2 5" xfId="27385" xr:uid="{00000000-0005-0000-0000-00000E000000}"/>
    <cellStyle name="Comma 2 10 2 2 2 6" xfId="32901" xr:uid="{00000000-0005-0000-0000-00000F000000}"/>
    <cellStyle name="Comma 2 10 2 2 3" xfId="8079" xr:uid="{00000000-0005-0000-0000-000010000000}"/>
    <cellStyle name="Comma 2 10 2 2 4" xfId="13595" xr:uid="{00000000-0005-0000-0000-000011000000}"/>
    <cellStyle name="Comma 2 10 2 2 5" xfId="19111" xr:uid="{00000000-0005-0000-0000-000012000000}"/>
    <cellStyle name="Comma 2 10 2 2 6" xfId="24627" xr:uid="{00000000-0005-0000-0000-000013000000}"/>
    <cellStyle name="Comma 2 10 2 2 7" xfId="30143" xr:uid="{00000000-0005-0000-0000-000014000000}"/>
    <cellStyle name="Comma 2 10 2 3" xfId="3942" xr:uid="{00000000-0005-0000-0000-000015000000}"/>
    <cellStyle name="Comma 2 10 2 3 2" xfId="9458" xr:uid="{00000000-0005-0000-0000-000016000000}"/>
    <cellStyle name="Comma 2 10 2 3 3" xfId="14974" xr:uid="{00000000-0005-0000-0000-000017000000}"/>
    <cellStyle name="Comma 2 10 2 3 4" xfId="20490" xr:uid="{00000000-0005-0000-0000-000018000000}"/>
    <cellStyle name="Comma 2 10 2 3 5" xfId="26006" xr:uid="{00000000-0005-0000-0000-000019000000}"/>
    <cellStyle name="Comma 2 10 2 3 6" xfId="31522" xr:uid="{00000000-0005-0000-0000-00001A000000}"/>
    <cellStyle name="Comma 2 10 2 4" xfId="6700" xr:uid="{00000000-0005-0000-0000-00001B000000}"/>
    <cellStyle name="Comma 2 10 2 5" xfId="12216" xr:uid="{00000000-0005-0000-0000-00001C000000}"/>
    <cellStyle name="Comma 2 10 2 6" xfId="17732" xr:uid="{00000000-0005-0000-0000-00001D000000}"/>
    <cellStyle name="Comma 2 10 2 7" xfId="23248" xr:uid="{00000000-0005-0000-0000-00001E000000}"/>
    <cellStyle name="Comma 2 10 2 8" xfId="28764" xr:uid="{00000000-0005-0000-0000-00001F000000}"/>
    <cellStyle name="Comma 2 10 3" xfId="824" xr:uid="{00000000-0005-0000-0000-000020000000}"/>
    <cellStyle name="Comma 2 10 3 2" xfId="2203" xr:uid="{00000000-0005-0000-0000-000021000000}"/>
    <cellStyle name="Comma 2 10 3 2 2" xfId="4961" xr:uid="{00000000-0005-0000-0000-000022000000}"/>
    <cellStyle name="Comma 2 10 3 2 2 2" xfId="10477" xr:uid="{00000000-0005-0000-0000-000023000000}"/>
    <cellStyle name="Comma 2 10 3 2 2 3" xfId="15993" xr:uid="{00000000-0005-0000-0000-000024000000}"/>
    <cellStyle name="Comma 2 10 3 2 2 4" xfId="21509" xr:uid="{00000000-0005-0000-0000-000025000000}"/>
    <cellStyle name="Comma 2 10 3 2 2 5" xfId="27025" xr:uid="{00000000-0005-0000-0000-000026000000}"/>
    <cellStyle name="Comma 2 10 3 2 2 6" xfId="32541" xr:uid="{00000000-0005-0000-0000-000027000000}"/>
    <cellStyle name="Comma 2 10 3 2 3" xfId="7719" xr:uid="{00000000-0005-0000-0000-000028000000}"/>
    <cellStyle name="Comma 2 10 3 2 4" xfId="13235" xr:uid="{00000000-0005-0000-0000-000029000000}"/>
    <cellStyle name="Comma 2 10 3 2 5" xfId="18751" xr:uid="{00000000-0005-0000-0000-00002A000000}"/>
    <cellStyle name="Comma 2 10 3 2 6" xfId="24267" xr:uid="{00000000-0005-0000-0000-00002B000000}"/>
    <cellStyle name="Comma 2 10 3 2 7" xfId="29783" xr:uid="{00000000-0005-0000-0000-00002C000000}"/>
    <cellStyle name="Comma 2 10 3 3" xfId="3582" xr:uid="{00000000-0005-0000-0000-00002D000000}"/>
    <cellStyle name="Comma 2 10 3 3 2" xfId="9098" xr:uid="{00000000-0005-0000-0000-00002E000000}"/>
    <cellStyle name="Comma 2 10 3 3 3" xfId="14614" xr:uid="{00000000-0005-0000-0000-00002F000000}"/>
    <cellStyle name="Comma 2 10 3 3 4" xfId="20130" xr:uid="{00000000-0005-0000-0000-000030000000}"/>
    <cellStyle name="Comma 2 10 3 3 5" xfId="25646" xr:uid="{00000000-0005-0000-0000-000031000000}"/>
    <cellStyle name="Comma 2 10 3 3 6" xfId="31162" xr:uid="{00000000-0005-0000-0000-000032000000}"/>
    <cellStyle name="Comma 2 10 3 4" xfId="6340" xr:uid="{00000000-0005-0000-0000-000033000000}"/>
    <cellStyle name="Comma 2 10 3 5" xfId="11856" xr:uid="{00000000-0005-0000-0000-000034000000}"/>
    <cellStyle name="Comma 2 10 3 6" xfId="17372" xr:uid="{00000000-0005-0000-0000-000035000000}"/>
    <cellStyle name="Comma 2 10 3 7" xfId="22888" xr:uid="{00000000-0005-0000-0000-000036000000}"/>
    <cellStyle name="Comma 2 10 3 8" xfId="28404" xr:uid="{00000000-0005-0000-0000-000037000000}"/>
    <cellStyle name="Comma 2 10 4" xfId="1656" xr:uid="{00000000-0005-0000-0000-000038000000}"/>
    <cellStyle name="Comma 2 10 4 2" xfId="4414" xr:uid="{00000000-0005-0000-0000-000039000000}"/>
    <cellStyle name="Comma 2 10 4 2 2" xfId="9930" xr:uid="{00000000-0005-0000-0000-00003A000000}"/>
    <cellStyle name="Comma 2 10 4 2 3" xfId="15446" xr:uid="{00000000-0005-0000-0000-00003B000000}"/>
    <cellStyle name="Comma 2 10 4 2 4" xfId="20962" xr:uid="{00000000-0005-0000-0000-00003C000000}"/>
    <cellStyle name="Comma 2 10 4 2 5" xfId="26478" xr:uid="{00000000-0005-0000-0000-00003D000000}"/>
    <cellStyle name="Comma 2 10 4 2 6" xfId="31994" xr:uid="{00000000-0005-0000-0000-00003E000000}"/>
    <cellStyle name="Comma 2 10 4 3" xfId="7172" xr:uid="{00000000-0005-0000-0000-00003F000000}"/>
    <cellStyle name="Comma 2 10 4 4" xfId="12688" xr:uid="{00000000-0005-0000-0000-000040000000}"/>
    <cellStyle name="Comma 2 10 4 5" xfId="18204" xr:uid="{00000000-0005-0000-0000-000041000000}"/>
    <cellStyle name="Comma 2 10 4 6" xfId="23720" xr:uid="{00000000-0005-0000-0000-000042000000}"/>
    <cellStyle name="Comma 2 10 4 7" xfId="29236" xr:uid="{00000000-0005-0000-0000-000043000000}"/>
    <cellStyle name="Comma 2 10 5" xfId="3035" xr:uid="{00000000-0005-0000-0000-000044000000}"/>
    <cellStyle name="Comma 2 10 5 2" xfId="8551" xr:uid="{00000000-0005-0000-0000-000045000000}"/>
    <cellStyle name="Comma 2 10 5 3" xfId="14067" xr:uid="{00000000-0005-0000-0000-000046000000}"/>
    <cellStyle name="Comma 2 10 5 4" xfId="19583" xr:uid="{00000000-0005-0000-0000-000047000000}"/>
    <cellStyle name="Comma 2 10 5 5" xfId="25099" xr:uid="{00000000-0005-0000-0000-000048000000}"/>
    <cellStyle name="Comma 2 10 5 6" xfId="30615" xr:uid="{00000000-0005-0000-0000-000049000000}"/>
    <cellStyle name="Comma 2 10 6" xfId="5793" xr:uid="{00000000-0005-0000-0000-00004A000000}"/>
    <cellStyle name="Comma 2 10 7" xfId="11309" xr:uid="{00000000-0005-0000-0000-00004B000000}"/>
    <cellStyle name="Comma 2 10 8" xfId="16825" xr:uid="{00000000-0005-0000-0000-00004C000000}"/>
    <cellStyle name="Comma 2 10 9" xfId="22341" xr:uid="{00000000-0005-0000-0000-00004D000000}"/>
    <cellStyle name="Comma 2 11" xfId="333" xr:uid="{00000000-0005-0000-0000-00004E000000}"/>
    <cellStyle name="Comma 2 11 10" xfId="27913" xr:uid="{00000000-0005-0000-0000-00004F000000}"/>
    <cellStyle name="Comma 2 11 2" xfId="1220" xr:uid="{00000000-0005-0000-0000-000050000000}"/>
    <cellStyle name="Comma 2 11 2 2" xfId="2599" xr:uid="{00000000-0005-0000-0000-000051000000}"/>
    <cellStyle name="Comma 2 11 2 2 2" xfId="5357" xr:uid="{00000000-0005-0000-0000-000052000000}"/>
    <cellStyle name="Comma 2 11 2 2 2 2" xfId="10873" xr:uid="{00000000-0005-0000-0000-000053000000}"/>
    <cellStyle name="Comma 2 11 2 2 2 3" xfId="16389" xr:uid="{00000000-0005-0000-0000-000054000000}"/>
    <cellStyle name="Comma 2 11 2 2 2 4" xfId="21905" xr:uid="{00000000-0005-0000-0000-000055000000}"/>
    <cellStyle name="Comma 2 11 2 2 2 5" xfId="27421" xr:uid="{00000000-0005-0000-0000-000056000000}"/>
    <cellStyle name="Comma 2 11 2 2 2 6" xfId="32937" xr:uid="{00000000-0005-0000-0000-000057000000}"/>
    <cellStyle name="Comma 2 11 2 2 3" xfId="8115" xr:uid="{00000000-0005-0000-0000-000058000000}"/>
    <cellStyle name="Comma 2 11 2 2 4" xfId="13631" xr:uid="{00000000-0005-0000-0000-000059000000}"/>
    <cellStyle name="Comma 2 11 2 2 5" xfId="19147" xr:uid="{00000000-0005-0000-0000-00005A000000}"/>
    <cellStyle name="Comma 2 11 2 2 6" xfId="24663" xr:uid="{00000000-0005-0000-0000-00005B000000}"/>
    <cellStyle name="Comma 2 11 2 2 7" xfId="30179" xr:uid="{00000000-0005-0000-0000-00005C000000}"/>
    <cellStyle name="Comma 2 11 2 3" xfId="3978" xr:uid="{00000000-0005-0000-0000-00005D000000}"/>
    <cellStyle name="Comma 2 11 2 3 2" xfId="9494" xr:uid="{00000000-0005-0000-0000-00005E000000}"/>
    <cellStyle name="Comma 2 11 2 3 3" xfId="15010" xr:uid="{00000000-0005-0000-0000-00005F000000}"/>
    <cellStyle name="Comma 2 11 2 3 4" xfId="20526" xr:uid="{00000000-0005-0000-0000-000060000000}"/>
    <cellStyle name="Comma 2 11 2 3 5" xfId="26042" xr:uid="{00000000-0005-0000-0000-000061000000}"/>
    <cellStyle name="Comma 2 11 2 3 6" xfId="31558" xr:uid="{00000000-0005-0000-0000-000062000000}"/>
    <cellStyle name="Comma 2 11 2 4" xfId="6736" xr:uid="{00000000-0005-0000-0000-000063000000}"/>
    <cellStyle name="Comma 2 11 2 5" xfId="12252" xr:uid="{00000000-0005-0000-0000-000064000000}"/>
    <cellStyle name="Comma 2 11 2 6" xfId="17768" xr:uid="{00000000-0005-0000-0000-000065000000}"/>
    <cellStyle name="Comma 2 11 2 7" xfId="23284" xr:uid="{00000000-0005-0000-0000-000066000000}"/>
    <cellStyle name="Comma 2 11 2 8" xfId="28800" xr:uid="{00000000-0005-0000-0000-000067000000}"/>
    <cellStyle name="Comma 2 11 3" xfId="860" xr:uid="{00000000-0005-0000-0000-000068000000}"/>
    <cellStyle name="Comma 2 11 3 2" xfId="2239" xr:uid="{00000000-0005-0000-0000-000069000000}"/>
    <cellStyle name="Comma 2 11 3 2 2" xfId="4997" xr:uid="{00000000-0005-0000-0000-00006A000000}"/>
    <cellStyle name="Comma 2 11 3 2 2 2" xfId="10513" xr:uid="{00000000-0005-0000-0000-00006B000000}"/>
    <cellStyle name="Comma 2 11 3 2 2 3" xfId="16029" xr:uid="{00000000-0005-0000-0000-00006C000000}"/>
    <cellStyle name="Comma 2 11 3 2 2 4" xfId="21545" xr:uid="{00000000-0005-0000-0000-00006D000000}"/>
    <cellStyle name="Comma 2 11 3 2 2 5" xfId="27061" xr:uid="{00000000-0005-0000-0000-00006E000000}"/>
    <cellStyle name="Comma 2 11 3 2 2 6" xfId="32577" xr:uid="{00000000-0005-0000-0000-00006F000000}"/>
    <cellStyle name="Comma 2 11 3 2 3" xfId="7755" xr:uid="{00000000-0005-0000-0000-000070000000}"/>
    <cellStyle name="Comma 2 11 3 2 4" xfId="13271" xr:uid="{00000000-0005-0000-0000-000071000000}"/>
    <cellStyle name="Comma 2 11 3 2 5" xfId="18787" xr:uid="{00000000-0005-0000-0000-000072000000}"/>
    <cellStyle name="Comma 2 11 3 2 6" xfId="24303" xr:uid="{00000000-0005-0000-0000-000073000000}"/>
    <cellStyle name="Comma 2 11 3 2 7" xfId="29819" xr:uid="{00000000-0005-0000-0000-000074000000}"/>
    <cellStyle name="Comma 2 11 3 3" xfId="3618" xr:uid="{00000000-0005-0000-0000-000075000000}"/>
    <cellStyle name="Comma 2 11 3 3 2" xfId="9134" xr:uid="{00000000-0005-0000-0000-000076000000}"/>
    <cellStyle name="Comma 2 11 3 3 3" xfId="14650" xr:uid="{00000000-0005-0000-0000-000077000000}"/>
    <cellStyle name="Comma 2 11 3 3 4" xfId="20166" xr:uid="{00000000-0005-0000-0000-000078000000}"/>
    <cellStyle name="Comma 2 11 3 3 5" xfId="25682" xr:uid="{00000000-0005-0000-0000-000079000000}"/>
    <cellStyle name="Comma 2 11 3 3 6" xfId="31198" xr:uid="{00000000-0005-0000-0000-00007A000000}"/>
    <cellStyle name="Comma 2 11 3 4" xfId="6376" xr:uid="{00000000-0005-0000-0000-00007B000000}"/>
    <cellStyle name="Comma 2 11 3 5" xfId="11892" xr:uid="{00000000-0005-0000-0000-00007C000000}"/>
    <cellStyle name="Comma 2 11 3 6" xfId="17408" xr:uid="{00000000-0005-0000-0000-00007D000000}"/>
    <cellStyle name="Comma 2 11 3 7" xfId="22924" xr:uid="{00000000-0005-0000-0000-00007E000000}"/>
    <cellStyle name="Comma 2 11 3 8" xfId="28440" xr:uid="{00000000-0005-0000-0000-00007F000000}"/>
    <cellStyle name="Comma 2 11 4" xfId="1712" xr:uid="{00000000-0005-0000-0000-000080000000}"/>
    <cellStyle name="Comma 2 11 4 2" xfId="4470" xr:uid="{00000000-0005-0000-0000-000081000000}"/>
    <cellStyle name="Comma 2 11 4 2 2" xfId="9986" xr:uid="{00000000-0005-0000-0000-000082000000}"/>
    <cellStyle name="Comma 2 11 4 2 3" xfId="15502" xr:uid="{00000000-0005-0000-0000-000083000000}"/>
    <cellStyle name="Comma 2 11 4 2 4" xfId="21018" xr:uid="{00000000-0005-0000-0000-000084000000}"/>
    <cellStyle name="Comma 2 11 4 2 5" xfId="26534" xr:uid="{00000000-0005-0000-0000-000085000000}"/>
    <cellStyle name="Comma 2 11 4 2 6" xfId="32050" xr:uid="{00000000-0005-0000-0000-000086000000}"/>
    <cellStyle name="Comma 2 11 4 3" xfId="7228" xr:uid="{00000000-0005-0000-0000-000087000000}"/>
    <cellStyle name="Comma 2 11 4 4" xfId="12744" xr:uid="{00000000-0005-0000-0000-000088000000}"/>
    <cellStyle name="Comma 2 11 4 5" xfId="18260" xr:uid="{00000000-0005-0000-0000-000089000000}"/>
    <cellStyle name="Comma 2 11 4 6" xfId="23776" xr:uid="{00000000-0005-0000-0000-00008A000000}"/>
    <cellStyle name="Comma 2 11 4 7" xfId="29292" xr:uid="{00000000-0005-0000-0000-00008B000000}"/>
    <cellStyle name="Comma 2 11 5" xfId="3091" xr:uid="{00000000-0005-0000-0000-00008C000000}"/>
    <cellStyle name="Comma 2 11 5 2" xfId="8607" xr:uid="{00000000-0005-0000-0000-00008D000000}"/>
    <cellStyle name="Comma 2 11 5 3" xfId="14123" xr:uid="{00000000-0005-0000-0000-00008E000000}"/>
    <cellStyle name="Comma 2 11 5 4" xfId="19639" xr:uid="{00000000-0005-0000-0000-00008F000000}"/>
    <cellStyle name="Comma 2 11 5 5" xfId="25155" xr:uid="{00000000-0005-0000-0000-000090000000}"/>
    <cellStyle name="Comma 2 11 5 6" xfId="30671" xr:uid="{00000000-0005-0000-0000-000091000000}"/>
    <cellStyle name="Comma 2 11 6" xfId="5849" xr:uid="{00000000-0005-0000-0000-000092000000}"/>
    <cellStyle name="Comma 2 11 7" xfId="11365" xr:uid="{00000000-0005-0000-0000-000093000000}"/>
    <cellStyle name="Comma 2 11 8" xfId="16881" xr:uid="{00000000-0005-0000-0000-000094000000}"/>
    <cellStyle name="Comma 2 11 9" xfId="22397" xr:uid="{00000000-0005-0000-0000-000095000000}"/>
    <cellStyle name="Comma 2 12" xfId="388" xr:uid="{00000000-0005-0000-0000-000096000000}"/>
    <cellStyle name="Comma 2 12 10" xfId="27968" xr:uid="{00000000-0005-0000-0000-000097000000}"/>
    <cellStyle name="Comma 2 12 2" xfId="1256" xr:uid="{00000000-0005-0000-0000-000098000000}"/>
    <cellStyle name="Comma 2 12 2 2" xfId="2635" xr:uid="{00000000-0005-0000-0000-000099000000}"/>
    <cellStyle name="Comma 2 12 2 2 2" xfId="5393" xr:uid="{00000000-0005-0000-0000-00009A000000}"/>
    <cellStyle name="Comma 2 12 2 2 2 2" xfId="10909" xr:uid="{00000000-0005-0000-0000-00009B000000}"/>
    <cellStyle name="Comma 2 12 2 2 2 3" xfId="16425" xr:uid="{00000000-0005-0000-0000-00009C000000}"/>
    <cellStyle name="Comma 2 12 2 2 2 4" xfId="21941" xr:uid="{00000000-0005-0000-0000-00009D000000}"/>
    <cellStyle name="Comma 2 12 2 2 2 5" xfId="27457" xr:uid="{00000000-0005-0000-0000-00009E000000}"/>
    <cellStyle name="Comma 2 12 2 2 2 6" xfId="32973" xr:uid="{00000000-0005-0000-0000-00009F000000}"/>
    <cellStyle name="Comma 2 12 2 2 3" xfId="8151" xr:uid="{00000000-0005-0000-0000-0000A0000000}"/>
    <cellStyle name="Comma 2 12 2 2 4" xfId="13667" xr:uid="{00000000-0005-0000-0000-0000A1000000}"/>
    <cellStyle name="Comma 2 12 2 2 5" xfId="19183" xr:uid="{00000000-0005-0000-0000-0000A2000000}"/>
    <cellStyle name="Comma 2 12 2 2 6" xfId="24699" xr:uid="{00000000-0005-0000-0000-0000A3000000}"/>
    <cellStyle name="Comma 2 12 2 2 7" xfId="30215" xr:uid="{00000000-0005-0000-0000-0000A4000000}"/>
    <cellStyle name="Comma 2 12 2 3" xfId="4014" xr:uid="{00000000-0005-0000-0000-0000A5000000}"/>
    <cellStyle name="Comma 2 12 2 3 2" xfId="9530" xr:uid="{00000000-0005-0000-0000-0000A6000000}"/>
    <cellStyle name="Comma 2 12 2 3 3" xfId="15046" xr:uid="{00000000-0005-0000-0000-0000A7000000}"/>
    <cellStyle name="Comma 2 12 2 3 4" xfId="20562" xr:uid="{00000000-0005-0000-0000-0000A8000000}"/>
    <cellStyle name="Comma 2 12 2 3 5" xfId="26078" xr:uid="{00000000-0005-0000-0000-0000A9000000}"/>
    <cellStyle name="Comma 2 12 2 3 6" xfId="31594" xr:uid="{00000000-0005-0000-0000-0000AA000000}"/>
    <cellStyle name="Comma 2 12 2 4" xfId="6772" xr:uid="{00000000-0005-0000-0000-0000AB000000}"/>
    <cellStyle name="Comma 2 12 2 5" xfId="12288" xr:uid="{00000000-0005-0000-0000-0000AC000000}"/>
    <cellStyle name="Comma 2 12 2 6" xfId="17804" xr:uid="{00000000-0005-0000-0000-0000AD000000}"/>
    <cellStyle name="Comma 2 12 2 7" xfId="23320" xr:uid="{00000000-0005-0000-0000-0000AE000000}"/>
    <cellStyle name="Comma 2 12 2 8" xfId="28836" xr:uid="{00000000-0005-0000-0000-0000AF000000}"/>
    <cellStyle name="Comma 2 12 3" xfId="896" xr:uid="{00000000-0005-0000-0000-0000B0000000}"/>
    <cellStyle name="Comma 2 12 3 2" xfId="2275" xr:uid="{00000000-0005-0000-0000-0000B1000000}"/>
    <cellStyle name="Comma 2 12 3 2 2" xfId="5033" xr:uid="{00000000-0005-0000-0000-0000B2000000}"/>
    <cellStyle name="Comma 2 12 3 2 2 2" xfId="10549" xr:uid="{00000000-0005-0000-0000-0000B3000000}"/>
    <cellStyle name="Comma 2 12 3 2 2 3" xfId="16065" xr:uid="{00000000-0005-0000-0000-0000B4000000}"/>
    <cellStyle name="Comma 2 12 3 2 2 4" xfId="21581" xr:uid="{00000000-0005-0000-0000-0000B5000000}"/>
    <cellStyle name="Comma 2 12 3 2 2 5" xfId="27097" xr:uid="{00000000-0005-0000-0000-0000B6000000}"/>
    <cellStyle name="Comma 2 12 3 2 2 6" xfId="32613" xr:uid="{00000000-0005-0000-0000-0000B7000000}"/>
    <cellStyle name="Comma 2 12 3 2 3" xfId="7791" xr:uid="{00000000-0005-0000-0000-0000B8000000}"/>
    <cellStyle name="Comma 2 12 3 2 4" xfId="13307" xr:uid="{00000000-0005-0000-0000-0000B9000000}"/>
    <cellStyle name="Comma 2 12 3 2 5" xfId="18823" xr:uid="{00000000-0005-0000-0000-0000BA000000}"/>
    <cellStyle name="Comma 2 12 3 2 6" xfId="24339" xr:uid="{00000000-0005-0000-0000-0000BB000000}"/>
    <cellStyle name="Comma 2 12 3 2 7" xfId="29855" xr:uid="{00000000-0005-0000-0000-0000BC000000}"/>
    <cellStyle name="Comma 2 12 3 3" xfId="3654" xr:uid="{00000000-0005-0000-0000-0000BD000000}"/>
    <cellStyle name="Comma 2 12 3 3 2" xfId="9170" xr:uid="{00000000-0005-0000-0000-0000BE000000}"/>
    <cellStyle name="Comma 2 12 3 3 3" xfId="14686" xr:uid="{00000000-0005-0000-0000-0000BF000000}"/>
    <cellStyle name="Comma 2 12 3 3 4" xfId="20202" xr:uid="{00000000-0005-0000-0000-0000C0000000}"/>
    <cellStyle name="Comma 2 12 3 3 5" xfId="25718" xr:uid="{00000000-0005-0000-0000-0000C1000000}"/>
    <cellStyle name="Comma 2 12 3 3 6" xfId="31234" xr:uid="{00000000-0005-0000-0000-0000C2000000}"/>
    <cellStyle name="Comma 2 12 3 4" xfId="6412" xr:uid="{00000000-0005-0000-0000-0000C3000000}"/>
    <cellStyle name="Comma 2 12 3 5" xfId="11928" xr:uid="{00000000-0005-0000-0000-0000C4000000}"/>
    <cellStyle name="Comma 2 12 3 6" xfId="17444" xr:uid="{00000000-0005-0000-0000-0000C5000000}"/>
    <cellStyle name="Comma 2 12 3 7" xfId="22960" xr:uid="{00000000-0005-0000-0000-0000C6000000}"/>
    <cellStyle name="Comma 2 12 3 8" xfId="28476" xr:uid="{00000000-0005-0000-0000-0000C7000000}"/>
    <cellStyle name="Comma 2 12 4" xfId="1767" xr:uid="{00000000-0005-0000-0000-0000C8000000}"/>
    <cellStyle name="Comma 2 12 4 2" xfId="4525" xr:uid="{00000000-0005-0000-0000-0000C9000000}"/>
    <cellStyle name="Comma 2 12 4 2 2" xfId="10041" xr:uid="{00000000-0005-0000-0000-0000CA000000}"/>
    <cellStyle name="Comma 2 12 4 2 3" xfId="15557" xr:uid="{00000000-0005-0000-0000-0000CB000000}"/>
    <cellStyle name="Comma 2 12 4 2 4" xfId="21073" xr:uid="{00000000-0005-0000-0000-0000CC000000}"/>
    <cellStyle name="Comma 2 12 4 2 5" xfId="26589" xr:uid="{00000000-0005-0000-0000-0000CD000000}"/>
    <cellStyle name="Comma 2 12 4 2 6" xfId="32105" xr:uid="{00000000-0005-0000-0000-0000CE000000}"/>
    <cellStyle name="Comma 2 12 4 3" xfId="7283" xr:uid="{00000000-0005-0000-0000-0000CF000000}"/>
    <cellStyle name="Comma 2 12 4 4" xfId="12799" xr:uid="{00000000-0005-0000-0000-0000D0000000}"/>
    <cellStyle name="Comma 2 12 4 5" xfId="18315" xr:uid="{00000000-0005-0000-0000-0000D1000000}"/>
    <cellStyle name="Comma 2 12 4 6" xfId="23831" xr:uid="{00000000-0005-0000-0000-0000D2000000}"/>
    <cellStyle name="Comma 2 12 4 7" xfId="29347" xr:uid="{00000000-0005-0000-0000-0000D3000000}"/>
    <cellStyle name="Comma 2 12 5" xfId="3146" xr:uid="{00000000-0005-0000-0000-0000D4000000}"/>
    <cellStyle name="Comma 2 12 5 2" xfId="8662" xr:uid="{00000000-0005-0000-0000-0000D5000000}"/>
    <cellStyle name="Comma 2 12 5 3" xfId="14178" xr:uid="{00000000-0005-0000-0000-0000D6000000}"/>
    <cellStyle name="Comma 2 12 5 4" xfId="19694" xr:uid="{00000000-0005-0000-0000-0000D7000000}"/>
    <cellStyle name="Comma 2 12 5 5" xfId="25210" xr:uid="{00000000-0005-0000-0000-0000D8000000}"/>
    <cellStyle name="Comma 2 12 5 6" xfId="30726" xr:uid="{00000000-0005-0000-0000-0000D9000000}"/>
    <cellStyle name="Comma 2 12 6" xfId="5904" xr:uid="{00000000-0005-0000-0000-0000DA000000}"/>
    <cellStyle name="Comma 2 12 7" xfId="11420" xr:uid="{00000000-0005-0000-0000-0000DB000000}"/>
    <cellStyle name="Comma 2 12 8" xfId="16936" xr:uid="{00000000-0005-0000-0000-0000DC000000}"/>
    <cellStyle name="Comma 2 12 9" xfId="22452" xr:uid="{00000000-0005-0000-0000-0000DD000000}"/>
    <cellStyle name="Comma 2 13" xfId="443" xr:uid="{00000000-0005-0000-0000-0000DE000000}"/>
    <cellStyle name="Comma 2 13 2" xfId="932" xr:uid="{00000000-0005-0000-0000-0000DF000000}"/>
    <cellStyle name="Comma 2 13 2 2" xfId="2311" xr:uid="{00000000-0005-0000-0000-0000E0000000}"/>
    <cellStyle name="Comma 2 13 2 2 2" xfId="5069" xr:uid="{00000000-0005-0000-0000-0000E1000000}"/>
    <cellStyle name="Comma 2 13 2 2 2 2" xfId="10585" xr:uid="{00000000-0005-0000-0000-0000E2000000}"/>
    <cellStyle name="Comma 2 13 2 2 2 3" xfId="16101" xr:uid="{00000000-0005-0000-0000-0000E3000000}"/>
    <cellStyle name="Comma 2 13 2 2 2 4" xfId="21617" xr:uid="{00000000-0005-0000-0000-0000E4000000}"/>
    <cellStyle name="Comma 2 13 2 2 2 5" xfId="27133" xr:uid="{00000000-0005-0000-0000-0000E5000000}"/>
    <cellStyle name="Comma 2 13 2 2 2 6" xfId="32649" xr:uid="{00000000-0005-0000-0000-0000E6000000}"/>
    <cellStyle name="Comma 2 13 2 2 3" xfId="7827" xr:uid="{00000000-0005-0000-0000-0000E7000000}"/>
    <cellStyle name="Comma 2 13 2 2 4" xfId="13343" xr:uid="{00000000-0005-0000-0000-0000E8000000}"/>
    <cellStyle name="Comma 2 13 2 2 5" xfId="18859" xr:uid="{00000000-0005-0000-0000-0000E9000000}"/>
    <cellStyle name="Comma 2 13 2 2 6" xfId="24375" xr:uid="{00000000-0005-0000-0000-0000EA000000}"/>
    <cellStyle name="Comma 2 13 2 2 7" xfId="29891" xr:uid="{00000000-0005-0000-0000-0000EB000000}"/>
    <cellStyle name="Comma 2 13 2 3" xfId="3690" xr:uid="{00000000-0005-0000-0000-0000EC000000}"/>
    <cellStyle name="Comma 2 13 2 3 2" xfId="9206" xr:uid="{00000000-0005-0000-0000-0000ED000000}"/>
    <cellStyle name="Comma 2 13 2 3 3" xfId="14722" xr:uid="{00000000-0005-0000-0000-0000EE000000}"/>
    <cellStyle name="Comma 2 13 2 3 4" xfId="20238" xr:uid="{00000000-0005-0000-0000-0000EF000000}"/>
    <cellStyle name="Comma 2 13 2 3 5" xfId="25754" xr:uid="{00000000-0005-0000-0000-0000F0000000}"/>
    <cellStyle name="Comma 2 13 2 3 6" xfId="31270" xr:uid="{00000000-0005-0000-0000-0000F1000000}"/>
    <cellStyle name="Comma 2 13 2 4" xfId="6448" xr:uid="{00000000-0005-0000-0000-0000F2000000}"/>
    <cellStyle name="Comma 2 13 2 5" xfId="11964" xr:uid="{00000000-0005-0000-0000-0000F3000000}"/>
    <cellStyle name="Comma 2 13 2 6" xfId="17480" xr:uid="{00000000-0005-0000-0000-0000F4000000}"/>
    <cellStyle name="Comma 2 13 2 7" xfId="22996" xr:uid="{00000000-0005-0000-0000-0000F5000000}"/>
    <cellStyle name="Comma 2 13 2 8" xfId="28512" xr:uid="{00000000-0005-0000-0000-0000F6000000}"/>
    <cellStyle name="Comma 2 13 3" xfId="1822" xr:uid="{00000000-0005-0000-0000-0000F7000000}"/>
    <cellStyle name="Comma 2 13 3 2" xfId="4580" xr:uid="{00000000-0005-0000-0000-0000F8000000}"/>
    <cellStyle name="Comma 2 13 3 2 2" xfId="10096" xr:uid="{00000000-0005-0000-0000-0000F9000000}"/>
    <cellStyle name="Comma 2 13 3 2 3" xfId="15612" xr:uid="{00000000-0005-0000-0000-0000FA000000}"/>
    <cellStyle name="Comma 2 13 3 2 4" xfId="21128" xr:uid="{00000000-0005-0000-0000-0000FB000000}"/>
    <cellStyle name="Comma 2 13 3 2 5" xfId="26644" xr:uid="{00000000-0005-0000-0000-0000FC000000}"/>
    <cellStyle name="Comma 2 13 3 2 6" xfId="32160" xr:uid="{00000000-0005-0000-0000-0000FD000000}"/>
    <cellStyle name="Comma 2 13 3 3" xfId="7338" xr:uid="{00000000-0005-0000-0000-0000FE000000}"/>
    <cellStyle name="Comma 2 13 3 4" xfId="12854" xr:uid="{00000000-0005-0000-0000-0000FF000000}"/>
    <cellStyle name="Comma 2 13 3 5" xfId="18370" xr:uid="{00000000-0005-0000-0000-000000010000}"/>
    <cellStyle name="Comma 2 13 3 6" xfId="23886" xr:uid="{00000000-0005-0000-0000-000001010000}"/>
    <cellStyle name="Comma 2 13 3 7" xfId="29402" xr:uid="{00000000-0005-0000-0000-000002010000}"/>
    <cellStyle name="Comma 2 13 4" xfId="3201" xr:uid="{00000000-0005-0000-0000-000003010000}"/>
    <cellStyle name="Comma 2 13 4 2" xfId="8717" xr:uid="{00000000-0005-0000-0000-000004010000}"/>
    <cellStyle name="Comma 2 13 4 3" xfId="14233" xr:uid="{00000000-0005-0000-0000-000005010000}"/>
    <cellStyle name="Comma 2 13 4 4" xfId="19749" xr:uid="{00000000-0005-0000-0000-000006010000}"/>
    <cellStyle name="Comma 2 13 4 5" xfId="25265" xr:uid="{00000000-0005-0000-0000-000007010000}"/>
    <cellStyle name="Comma 2 13 4 6" xfId="30781" xr:uid="{00000000-0005-0000-0000-000008010000}"/>
    <cellStyle name="Comma 2 13 5" xfId="5959" xr:uid="{00000000-0005-0000-0000-000009010000}"/>
    <cellStyle name="Comma 2 13 6" xfId="11475" xr:uid="{00000000-0005-0000-0000-00000A010000}"/>
    <cellStyle name="Comma 2 13 7" xfId="16991" xr:uid="{00000000-0005-0000-0000-00000B010000}"/>
    <cellStyle name="Comma 2 13 8" xfId="22507" xr:uid="{00000000-0005-0000-0000-00000C010000}"/>
    <cellStyle name="Comma 2 13 9" xfId="28023" xr:uid="{00000000-0005-0000-0000-00000D010000}"/>
    <cellStyle name="Comma 2 14" xfId="498" xr:uid="{00000000-0005-0000-0000-00000E010000}"/>
    <cellStyle name="Comma 2 14 2" xfId="968" xr:uid="{00000000-0005-0000-0000-00000F010000}"/>
    <cellStyle name="Comma 2 14 2 2" xfId="2347" xr:uid="{00000000-0005-0000-0000-000010010000}"/>
    <cellStyle name="Comma 2 14 2 2 2" xfId="5105" xr:uid="{00000000-0005-0000-0000-000011010000}"/>
    <cellStyle name="Comma 2 14 2 2 2 2" xfId="10621" xr:uid="{00000000-0005-0000-0000-000012010000}"/>
    <cellStyle name="Comma 2 14 2 2 2 3" xfId="16137" xr:uid="{00000000-0005-0000-0000-000013010000}"/>
    <cellStyle name="Comma 2 14 2 2 2 4" xfId="21653" xr:uid="{00000000-0005-0000-0000-000014010000}"/>
    <cellStyle name="Comma 2 14 2 2 2 5" xfId="27169" xr:uid="{00000000-0005-0000-0000-000015010000}"/>
    <cellStyle name="Comma 2 14 2 2 2 6" xfId="32685" xr:uid="{00000000-0005-0000-0000-000016010000}"/>
    <cellStyle name="Comma 2 14 2 2 3" xfId="7863" xr:uid="{00000000-0005-0000-0000-000017010000}"/>
    <cellStyle name="Comma 2 14 2 2 4" xfId="13379" xr:uid="{00000000-0005-0000-0000-000018010000}"/>
    <cellStyle name="Comma 2 14 2 2 5" xfId="18895" xr:uid="{00000000-0005-0000-0000-000019010000}"/>
    <cellStyle name="Comma 2 14 2 2 6" xfId="24411" xr:uid="{00000000-0005-0000-0000-00001A010000}"/>
    <cellStyle name="Comma 2 14 2 2 7" xfId="29927" xr:uid="{00000000-0005-0000-0000-00001B010000}"/>
    <cellStyle name="Comma 2 14 2 3" xfId="3726" xr:uid="{00000000-0005-0000-0000-00001C010000}"/>
    <cellStyle name="Comma 2 14 2 3 2" xfId="9242" xr:uid="{00000000-0005-0000-0000-00001D010000}"/>
    <cellStyle name="Comma 2 14 2 3 3" xfId="14758" xr:uid="{00000000-0005-0000-0000-00001E010000}"/>
    <cellStyle name="Comma 2 14 2 3 4" xfId="20274" xr:uid="{00000000-0005-0000-0000-00001F010000}"/>
    <cellStyle name="Comma 2 14 2 3 5" xfId="25790" xr:uid="{00000000-0005-0000-0000-000020010000}"/>
    <cellStyle name="Comma 2 14 2 3 6" xfId="31306" xr:uid="{00000000-0005-0000-0000-000021010000}"/>
    <cellStyle name="Comma 2 14 2 4" xfId="6484" xr:uid="{00000000-0005-0000-0000-000022010000}"/>
    <cellStyle name="Comma 2 14 2 5" xfId="12000" xr:uid="{00000000-0005-0000-0000-000023010000}"/>
    <cellStyle name="Comma 2 14 2 6" xfId="17516" xr:uid="{00000000-0005-0000-0000-000024010000}"/>
    <cellStyle name="Comma 2 14 2 7" xfId="23032" xr:uid="{00000000-0005-0000-0000-000025010000}"/>
    <cellStyle name="Comma 2 14 2 8" xfId="28548" xr:uid="{00000000-0005-0000-0000-000026010000}"/>
    <cellStyle name="Comma 2 14 3" xfId="1877" xr:uid="{00000000-0005-0000-0000-000027010000}"/>
    <cellStyle name="Comma 2 14 3 2" xfId="4635" xr:uid="{00000000-0005-0000-0000-000028010000}"/>
    <cellStyle name="Comma 2 14 3 2 2" xfId="10151" xr:uid="{00000000-0005-0000-0000-000029010000}"/>
    <cellStyle name="Comma 2 14 3 2 3" xfId="15667" xr:uid="{00000000-0005-0000-0000-00002A010000}"/>
    <cellStyle name="Comma 2 14 3 2 4" xfId="21183" xr:uid="{00000000-0005-0000-0000-00002B010000}"/>
    <cellStyle name="Comma 2 14 3 2 5" xfId="26699" xr:uid="{00000000-0005-0000-0000-00002C010000}"/>
    <cellStyle name="Comma 2 14 3 2 6" xfId="32215" xr:uid="{00000000-0005-0000-0000-00002D010000}"/>
    <cellStyle name="Comma 2 14 3 3" xfId="7393" xr:uid="{00000000-0005-0000-0000-00002E010000}"/>
    <cellStyle name="Comma 2 14 3 4" xfId="12909" xr:uid="{00000000-0005-0000-0000-00002F010000}"/>
    <cellStyle name="Comma 2 14 3 5" xfId="18425" xr:uid="{00000000-0005-0000-0000-000030010000}"/>
    <cellStyle name="Comma 2 14 3 6" xfId="23941" xr:uid="{00000000-0005-0000-0000-000031010000}"/>
    <cellStyle name="Comma 2 14 3 7" xfId="29457" xr:uid="{00000000-0005-0000-0000-000032010000}"/>
    <cellStyle name="Comma 2 14 4" xfId="3256" xr:uid="{00000000-0005-0000-0000-000033010000}"/>
    <cellStyle name="Comma 2 14 4 2" xfId="8772" xr:uid="{00000000-0005-0000-0000-000034010000}"/>
    <cellStyle name="Comma 2 14 4 3" xfId="14288" xr:uid="{00000000-0005-0000-0000-000035010000}"/>
    <cellStyle name="Comma 2 14 4 4" xfId="19804" xr:uid="{00000000-0005-0000-0000-000036010000}"/>
    <cellStyle name="Comma 2 14 4 5" xfId="25320" xr:uid="{00000000-0005-0000-0000-000037010000}"/>
    <cellStyle name="Comma 2 14 4 6" xfId="30836" xr:uid="{00000000-0005-0000-0000-000038010000}"/>
    <cellStyle name="Comma 2 14 5" xfId="6014" xr:uid="{00000000-0005-0000-0000-000039010000}"/>
    <cellStyle name="Comma 2 14 6" xfId="11530" xr:uid="{00000000-0005-0000-0000-00003A010000}"/>
    <cellStyle name="Comma 2 14 7" xfId="17046" xr:uid="{00000000-0005-0000-0000-00003B010000}"/>
    <cellStyle name="Comma 2 14 8" xfId="22562" xr:uid="{00000000-0005-0000-0000-00003C010000}"/>
    <cellStyle name="Comma 2 14 9" xfId="28078" xr:uid="{00000000-0005-0000-0000-00003D010000}"/>
    <cellStyle name="Comma 2 15" xfId="553" xr:uid="{00000000-0005-0000-0000-00003E010000}"/>
    <cellStyle name="Comma 2 15 2" xfId="1292" xr:uid="{00000000-0005-0000-0000-00003F010000}"/>
    <cellStyle name="Comma 2 15 2 2" xfId="2671" xr:uid="{00000000-0005-0000-0000-000040010000}"/>
    <cellStyle name="Comma 2 15 2 2 2" xfId="5429" xr:uid="{00000000-0005-0000-0000-000041010000}"/>
    <cellStyle name="Comma 2 15 2 2 2 2" xfId="10945" xr:uid="{00000000-0005-0000-0000-000042010000}"/>
    <cellStyle name="Comma 2 15 2 2 2 3" xfId="16461" xr:uid="{00000000-0005-0000-0000-000043010000}"/>
    <cellStyle name="Comma 2 15 2 2 2 4" xfId="21977" xr:uid="{00000000-0005-0000-0000-000044010000}"/>
    <cellStyle name="Comma 2 15 2 2 2 5" xfId="27493" xr:uid="{00000000-0005-0000-0000-000045010000}"/>
    <cellStyle name="Comma 2 15 2 2 2 6" xfId="33009" xr:uid="{00000000-0005-0000-0000-000046010000}"/>
    <cellStyle name="Comma 2 15 2 2 3" xfId="8187" xr:uid="{00000000-0005-0000-0000-000047010000}"/>
    <cellStyle name="Comma 2 15 2 2 4" xfId="13703" xr:uid="{00000000-0005-0000-0000-000048010000}"/>
    <cellStyle name="Comma 2 15 2 2 5" xfId="19219" xr:uid="{00000000-0005-0000-0000-000049010000}"/>
    <cellStyle name="Comma 2 15 2 2 6" xfId="24735" xr:uid="{00000000-0005-0000-0000-00004A010000}"/>
    <cellStyle name="Comma 2 15 2 2 7" xfId="30251" xr:uid="{00000000-0005-0000-0000-00004B010000}"/>
    <cellStyle name="Comma 2 15 2 3" xfId="4050" xr:uid="{00000000-0005-0000-0000-00004C010000}"/>
    <cellStyle name="Comma 2 15 2 3 2" xfId="9566" xr:uid="{00000000-0005-0000-0000-00004D010000}"/>
    <cellStyle name="Comma 2 15 2 3 3" xfId="15082" xr:uid="{00000000-0005-0000-0000-00004E010000}"/>
    <cellStyle name="Comma 2 15 2 3 4" xfId="20598" xr:uid="{00000000-0005-0000-0000-00004F010000}"/>
    <cellStyle name="Comma 2 15 2 3 5" xfId="26114" xr:uid="{00000000-0005-0000-0000-000050010000}"/>
    <cellStyle name="Comma 2 15 2 3 6" xfId="31630" xr:uid="{00000000-0005-0000-0000-000051010000}"/>
    <cellStyle name="Comma 2 15 2 4" xfId="6808" xr:uid="{00000000-0005-0000-0000-000052010000}"/>
    <cellStyle name="Comma 2 15 2 5" xfId="12324" xr:uid="{00000000-0005-0000-0000-000053010000}"/>
    <cellStyle name="Comma 2 15 2 6" xfId="17840" xr:uid="{00000000-0005-0000-0000-000054010000}"/>
    <cellStyle name="Comma 2 15 2 7" xfId="23356" xr:uid="{00000000-0005-0000-0000-000055010000}"/>
    <cellStyle name="Comma 2 15 2 8" xfId="28872" xr:uid="{00000000-0005-0000-0000-000056010000}"/>
    <cellStyle name="Comma 2 15 3" xfId="1932" xr:uid="{00000000-0005-0000-0000-000057010000}"/>
    <cellStyle name="Comma 2 15 3 2" xfId="4690" xr:uid="{00000000-0005-0000-0000-000058010000}"/>
    <cellStyle name="Comma 2 15 3 2 2" xfId="10206" xr:uid="{00000000-0005-0000-0000-000059010000}"/>
    <cellStyle name="Comma 2 15 3 2 3" xfId="15722" xr:uid="{00000000-0005-0000-0000-00005A010000}"/>
    <cellStyle name="Comma 2 15 3 2 4" xfId="21238" xr:uid="{00000000-0005-0000-0000-00005B010000}"/>
    <cellStyle name="Comma 2 15 3 2 5" xfId="26754" xr:uid="{00000000-0005-0000-0000-00005C010000}"/>
    <cellStyle name="Comma 2 15 3 2 6" xfId="32270" xr:uid="{00000000-0005-0000-0000-00005D010000}"/>
    <cellStyle name="Comma 2 15 3 3" xfId="7448" xr:uid="{00000000-0005-0000-0000-00005E010000}"/>
    <cellStyle name="Comma 2 15 3 4" xfId="12964" xr:uid="{00000000-0005-0000-0000-00005F010000}"/>
    <cellStyle name="Comma 2 15 3 5" xfId="18480" xr:uid="{00000000-0005-0000-0000-000060010000}"/>
    <cellStyle name="Comma 2 15 3 6" xfId="23996" xr:uid="{00000000-0005-0000-0000-000061010000}"/>
    <cellStyle name="Comma 2 15 3 7" xfId="29512" xr:uid="{00000000-0005-0000-0000-000062010000}"/>
    <cellStyle name="Comma 2 15 4" xfId="3311" xr:uid="{00000000-0005-0000-0000-000063010000}"/>
    <cellStyle name="Comma 2 15 4 2" xfId="8827" xr:uid="{00000000-0005-0000-0000-000064010000}"/>
    <cellStyle name="Comma 2 15 4 3" xfId="14343" xr:uid="{00000000-0005-0000-0000-000065010000}"/>
    <cellStyle name="Comma 2 15 4 4" xfId="19859" xr:uid="{00000000-0005-0000-0000-000066010000}"/>
    <cellStyle name="Comma 2 15 4 5" xfId="25375" xr:uid="{00000000-0005-0000-0000-000067010000}"/>
    <cellStyle name="Comma 2 15 4 6" xfId="30891" xr:uid="{00000000-0005-0000-0000-000068010000}"/>
    <cellStyle name="Comma 2 15 5" xfId="6069" xr:uid="{00000000-0005-0000-0000-000069010000}"/>
    <cellStyle name="Comma 2 15 6" xfId="11585" xr:uid="{00000000-0005-0000-0000-00006A010000}"/>
    <cellStyle name="Comma 2 15 7" xfId="17101" xr:uid="{00000000-0005-0000-0000-00006B010000}"/>
    <cellStyle name="Comma 2 15 8" xfId="22617" xr:uid="{00000000-0005-0000-0000-00006C010000}"/>
    <cellStyle name="Comma 2 15 9" xfId="28133" xr:uid="{00000000-0005-0000-0000-00006D010000}"/>
    <cellStyle name="Comma 2 16" xfId="1328" xr:uid="{00000000-0005-0000-0000-00006E010000}"/>
    <cellStyle name="Comma 2 16 2" xfId="2707" xr:uid="{00000000-0005-0000-0000-00006F010000}"/>
    <cellStyle name="Comma 2 16 2 2" xfId="5465" xr:uid="{00000000-0005-0000-0000-000070010000}"/>
    <cellStyle name="Comma 2 16 2 2 2" xfId="10981" xr:uid="{00000000-0005-0000-0000-000071010000}"/>
    <cellStyle name="Comma 2 16 2 2 3" xfId="16497" xr:uid="{00000000-0005-0000-0000-000072010000}"/>
    <cellStyle name="Comma 2 16 2 2 4" xfId="22013" xr:uid="{00000000-0005-0000-0000-000073010000}"/>
    <cellStyle name="Comma 2 16 2 2 5" xfId="27529" xr:uid="{00000000-0005-0000-0000-000074010000}"/>
    <cellStyle name="Comma 2 16 2 2 6" xfId="33045" xr:uid="{00000000-0005-0000-0000-000075010000}"/>
    <cellStyle name="Comma 2 16 2 3" xfId="8223" xr:uid="{00000000-0005-0000-0000-000076010000}"/>
    <cellStyle name="Comma 2 16 2 4" xfId="13739" xr:uid="{00000000-0005-0000-0000-000077010000}"/>
    <cellStyle name="Comma 2 16 2 5" xfId="19255" xr:uid="{00000000-0005-0000-0000-000078010000}"/>
    <cellStyle name="Comma 2 16 2 6" xfId="24771" xr:uid="{00000000-0005-0000-0000-000079010000}"/>
    <cellStyle name="Comma 2 16 2 7" xfId="30287" xr:uid="{00000000-0005-0000-0000-00007A010000}"/>
    <cellStyle name="Comma 2 16 3" xfId="4086" xr:uid="{00000000-0005-0000-0000-00007B010000}"/>
    <cellStyle name="Comma 2 16 3 2" xfId="9602" xr:uid="{00000000-0005-0000-0000-00007C010000}"/>
    <cellStyle name="Comma 2 16 3 3" xfId="15118" xr:uid="{00000000-0005-0000-0000-00007D010000}"/>
    <cellStyle name="Comma 2 16 3 4" xfId="20634" xr:uid="{00000000-0005-0000-0000-00007E010000}"/>
    <cellStyle name="Comma 2 16 3 5" xfId="26150" xr:uid="{00000000-0005-0000-0000-00007F010000}"/>
    <cellStyle name="Comma 2 16 3 6" xfId="31666" xr:uid="{00000000-0005-0000-0000-000080010000}"/>
    <cellStyle name="Comma 2 16 4" xfId="6844" xr:uid="{00000000-0005-0000-0000-000081010000}"/>
    <cellStyle name="Comma 2 16 5" xfId="12360" xr:uid="{00000000-0005-0000-0000-000082010000}"/>
    <cellStyle name="Comma 2 16 6" xfId="17876" xr:uid="{00000000-0005-0000-0000-000083010000}"/>
    <cellStyle name="Comma 2 16 7" xfId="23392" xr:uid="{00000000-0005-0000-0000-000084010000}"/>
    <cellStyle name="Comma 2 16 8" xfId="28908" xr:uid="{00000000-0005-0000-0000-000085010000}"/>
    <cellStyle name="Comma 2 17" xfId="1364" xr:uid="{00000000-0005-0000-0000-000086010000}"/>
    <cellStyle name="Comma 2 17 2" xfId="2743" xr:uid="{00000000-0005-0000-0000-000087010000}"/>
    <cellStyle name="Comma 2 17 2 2" xfId="5501" xr:uid="{00000000-0005-0000-0000-000088010000}"/>
    <cellStyle name="Comma 2 17 2 2 2" xfId="11017" xr:uid="{00000000-0005-0000-0000-000089010000}"/>
    <cellStyle name="Comma 2 17 2 2 3" xfId="16533" xr:uid="{00000000-0005-0000-0000-00008A010000}"/>
    <cellStyle name="Comma 2 17 2 2 4" xfId="22049" xr:uid="{00000000-0005-0000-0000-00008B010000}"/>
    <cellStyle name="Comma 2 17 2 2 5" xfId="27565" xr:uid="{00000000-0005-0000-0000-00008C010000}"/>
    <cellStyle name="Comma 2 17 2 2 6" xfId="33081" xr:uid="{00000000-0005-0000-0000-00008D010000}"/>
    <cellStyle name="Comma 2 17 2 3" xfId="8259" xr:uid="{00000000-0005-0000-0000-00008E010000}"/>
    <cellStyle name="Comma 2 17 2 4" xfId="13775" xr:uid="{00000000-0005-0000-0000-00008F010000}"/>
    <cellStyle name="Comma 2 17 2 5" xfId="19291" xr:uid="{00000000-0005-0000-0000-000090010000}"/>
    <cellStyle name="Comma 2 17 2 6" xfId="24807" xr:uid="{00000000-0005-0000-0000-000091010000}"/>
    <cellStyle name="Comma 2 17 2 7" xfId="30323" xr:uid="{00000000-0005-0000-0000-000092010000}"/>
    <cellStyle name="Comma 2 17 3" xfId="4122" xr:uid="{00000000-0005-0000-0000-000093010000}"/>
    <cellStyle name="Comma 2 17 3 2" xfId="9638" xr:uid="{00000000-0005-0000-0000-000094010000}"/>
    <cellStyle name="Comma 2 17 3 3" xfId="15154" xr:uid="{00000000-0005-0000-0000-000095010000}"/>
    <cellStyle name="Comma 2 17 3 4" xfId="20670" xr:uid="{00000000-0005-0000-0000-000096010000}"/>
    <cellStyle name="Comma 2 17 3 5" xfId="26186" xr:uid="{00000000-0005-0000-0000-000097010000}"/>
    <cellStyle name="Comma 2 17 3 6" xfId="31702" xr:uid="{00000000-0005-0000-0000-000098010000}"/>
    <cellStyle name="Comma 2 17 4" xfId="6880" xr:uid="{00000000-0005-0000-0000-000099010000}"/>
    <cellStyle name="Comma 2 17 5" xfId="12396" xr:uid="{00000000-0005-0000-0000-00009A010000}"/>
    <cellStyle name="Comma 2 17 6" xfId="17912" xr:uid="{00000000-0005-0000-0000-00009B010000}"/>
    <cellStyle name="Comma 2 17 7" xfId="23428" xr:uid="{00000000-0005-0000-0000-00009C010000}"/>
    <cellStyle name="Comma 2 17 8" xfId="28944" xr:uid="{00000000-0005-0000-0000-00009D010000}"/>
    <cellStyle name="Comma 2 18" xfId="608" xr:uid="{00000000-0005-0000-0000-00009E010000}"/>
    <cellStyle name="Comma 2 18 2" xfId="1987" xr:uid="{00000000-0005-0000-0000-00009F010000}"/>
    <cellStyle name="Comma 2 18 2 2" xfId="4745" xr:uid="{00000000-0005-0000-0000-0000A0010000}"/>
    <cellStyle name="Comma 2 18 2 2 2" xfId="10261" xr:uid="{00000000-0005-0000-0000-0000A1010000}"/>
    <cellStyle name="Comma 2 18 2 2 3" xfId="15777" xr:uid="{00000000-0005-0000-0000-0000A2010000}"/>
    <cellStyle name="Comma 2 18 2 2 4" xfId="21293" xr:uid="{00000000-0005-0000-0000-0000A3010000}"/>
    <cellStyle name="Comma 2 18 2 2 5" xfId="26809" xr:uid="{00000000-0005-0000-0000-0000A4010000}"/>
    <cellStyle name="Comma 2 18 2 2 6" xfId="32325" xr:uid="{00000000-0005-0000-0000-0000A5010000}"/>
    <cellStyle name="Comma 2 18 2 3" xfId="7503" xr:uid="{00000000-0005-0000-0000-0000A6010000}"/>
    <cellStyle name="Comma 2 18 2 4" xfId="13019" xr:uid="{00000000-0005-0000-0000-0000A7010000}"/>
    <cellStyle name="Comma 2 18 2 5" xfId="18535" xr:uid="{00000000-0005-0000-0000-0000A8010000}"/>
    <cellStyle name="Comma 2 18 2 6" xfId="24051" xr:uid="{00000000-0005-0000-0000-0000A9010000}"/>
    <cellStyle name="Comma 2 18 2 7" xfId="29567" xr:uid="{00000000-0005-0000-0000-0000AA010000}"/>
    <cellStyle name="Comma 2 18 3" xfId="3366" xr:uid="{00000000-0005-0000-0000-0000AB010000}"/>
    <cellStyle name="Comma 2 18 3 2" xfId="8882" xr:uid="{00000000-0005-0000-0000-0000AC010000}"/>
    <cellStyle name="Comma 2 18 3 3" xfId="14398" xr:uid="{00000000-0005-0000-0000-0000AD010000}"/>
    <cellStyle name="Comma 2 18 3 4" xfId="19914" xr:uid="{00000000-0005-0000-0000-0000AE010000}"/>
    <cellStyle name="Comma 2 18 3 5" xfId="25430" xr:uid="{00000000-0005-0000-0000-0000AF010000}"/>
    <cellStyle name="Comma 2 18 3 6" xfId="30946" xr:uid="{00000000-0005-0000-0000-0000B0010000}"/>
    <cellStyle name="Comma 2 18 4" xfId="6124" xr:uid="{00000000-0005-0000-0000-0000B1010000}"/>
    <cellStyle name="Comma 2 18 5" xfId="11640" xr:uid="{00000000-0005-0000-0000-0000B2010000}"/>
    <cellStyle name="Comma 2 18 6" xfId="17156" xr:uid="{00000000-0005-0000-0000-0000B3010000}"/>
    <cellStyle name="Comma 2 18 7" xfId="22672" xr:uid="{00000000-0005-0000-0000-0000B4010000}"/>
    <cellStyle name="Comma 2 18 8" xfId="28188" xr:uid="{00000000-0005-0000-0000-0000B5010000}"/>
    <cellStyle name="Comma 2 19" xfId="1400" xr:uid="{00000000-0005-0000-0000-0000B6010000}"/>
    <cellStyle name="Comma 2 19 2" xfId="4158" xr:uid="{00000000-0005-0000-0000-0000B7010000}"/>
    <cellStyle name="Comma 2 19 2 2" xfId="9674" xr:uid="{00000000-0005-0000-0000-0000B8010000}"/>
    <cellStyle name="Comma 2 19 2 3" xfId="15190" xr:uid="{00000000-0005-0000-0000-0000B9010000}"/>
    <cellStyle name="Comma 2 19 2 4" xfId="20706" xr:uid="{00000000-0005-0000-0000-0000BA010000}"/>
    <cellStyle name="Comma 2 19 2 5" xfId="26222" xr:uid="{00000000-0005-0000-0000-0000BB010000}"/>
    <cellStyle name="Comma 2 19 2 6" xfId="31738" xr:uid="{00000000-0005-0000-0000-0000BC010000}"/>
    <cellStyle name="Comma 2 19 3" xfId="6916" xr:uid="{00000000-0005-0000-0000-0000BD010000}"/>
    <cellStyle name="Comma 2 19 4" xfId="12432" xr:uid="{00000000-0005-0000-0000-0000BE010000}"/>
    <cellStyle name="Comma 2 19 5" xfId="17948" xr:uid="{00000000-0005-0000-0000-0000BF010000}"/>
    <cellStyle name="Comma 2 19 6" xfId="23464" xr:uid="{00000000-0005-0000-0000-0000C0010000}"/>
    <cellStyle name="Comma 2 19 7" xfId="28980" xr:uid="{00000000-0005-0000-0000-0000C1010000}"/>
    <cellStyle name="Comma 2 2" xfId="26" xr:uid="{00000000-0005-0000-0000-0000C2010000}"/>
    <cellStyle name="Comma 2 2 10" xfId="393" xr:uid="{00000000-0005-0000-0000-0000C3010000}"/>
    <cellStyle name="Comma 2 2 10 10" xfId="27973" xr:uid="{00000000-0005-0000-0000-0000C4010000}"/>
    <cellStyle name="Comma 2 2 10 2" xfId="1261" xr:uid="{00000000-0005-0000-0000-0000C5010000}"/>
    <cellStyle name="Comma 2 2 10 2 2" xfId="2640" xr:uid="{00000000-0005-0000-0000-0000C6010000}"/>
    <cellStyle name="Comma 2 2 10 2 2 2" xfId="5398" xr:uid="{00000000-0005-0000-0000-0000C7010000}"/>
    <cellStyle name="Comma 2 2 10 2 2 2 2" xfId="10914" xr:uid="{00000000-0005-0000-0000-0000C8010000}"/>
    <cellStyle name="Comma 2 2 10 2 2 2 3" xfId="16430" xr:uid="{00000000-0005-0000-0000-0000C9010000}"/>
    <cellStyle name="Comma 2 2 10 2 2 2 4" xfId="21946" xr:uid="{00000000-0005-0000-0000-0000CA010000}"/>
    <cellStyle name="Comma 2 2 10 2 2 2 5" xfId="27462" xr:uid="{00000000-0005-0000-0000-0000CB010000}"/>
    <cellStyle name="Comma 2 2 10 2 2 2 6" xfId="32978" xr:uid="{00000000-0005-0000-0000-0000CC010000}"/>
    <cellStyle name="Comma 2 2 10 2 2 3" xfId="8156" xr:uid="{00000000-0005-0000-0000-0000CD010000}"/>
    <cellStyle name="Comma 2 2 10 2 2 4" xfId="13672" xr:uid="{00000000-0005-0000-0000-0000CE010000}"/>
    <cellStyle name="Comma 2 2 10 2 2 5" xfId="19188" xr:uid="{00000000-0005-0000-0000-0000CF010000}"/>
    <cellStyle name="Comma 2 2 10 2 2 6" xfId="24704" xr:uid="{00000000-0005-0000-0000-0000D0010000}"/>
    <cellStyle name="Comma 2 2 10 2 2 7" xfId="30220" xr:uid="{00000000-0005-0000-0000-0000D1010000}"/>
    <cellStyle name="Comma 2 2 10 2 3" xfId="4019" xr:uid="{00000000-0005-0000-0000-0000D2010000}"/>
    <cellStyle name="Comma 2 2 10 2 3 2" xfId="9535" xr:uid="{00000000-0005-0000-0000-0000D3010000}"/>
    <cellStyle name="Comma 2 2 10 2 3 3" xfId="15051" xr:uid="{00000000-0005-0000-0000-0000D4010000}"/>
    <cellStyle name="Comma 2 2 10 2 3 4" xfId="20567" xr:uid="{00000000-0005-0000-0000-0000D5010000}"/>
    <cellStyle name="Comma 2 2 10 2 3 5" xfId="26083" xr:uid="{00000000-0005-0000-0000-0000D6010000}"/>
    <cellStyle name="Comma 2 2 10 2 3 6" xfId="31599" xr:uid="{00000000-0005-0000-0000-0000D7010000}"/>
    <cellStyle name="Comma 2 2 10 2 4" xfId="6777" xr:uid="{00000000-0005-0000-0000-0000D8010000}"/>
    <cellStyle name="Comma 2 2 10 2 5" xfId="12293" xr:uid="{00000000-0005-0000-0000-0000D9010000}"/>
    <cellStyle name="Comma 2 2 10 2 6" xfId="17809" xr:uid="{00000000-0005-0000-0000-0000DA010000}"/>
    <cellStyle name="Comma 2 2 10 2 7" xfId="23325" xr:uid="{00000000-0005-0000-0000-0000DB010000}"/>
    <cellStyle name="Comma 2 2 10 2 8" xfId="28841" xr:uid="{00000000-0005-0000-0000-0000DC010000}"/>
    <cellStyle name="Comma 2 2 10 3" xfId="901" xr:uid="{00000000-0005-0000-0000-0000DD010000}"/>
    <cellStyle name="Comma 2 2 10 3 2" xfId="2280" xr:uid="{00000000-0005-0000-0000-0000DE010000}"/>
    <cellStyle name="Comma 2 2 10 3 2 2" xfId="5038" xr:uid="{00000000-0005-0000-0000-0000DF010000}"/>
    <cellStyle name="Comma 2 2 10 3 2 2 2" xfId="10554" xr:uid="{00000000-0005-0000-0000-0000E0010000}"/>
    <cellStyle name="Comma 2 2 10 3 2 2 3" xfId="16070" xr:uid="{00000000-0005-0000-0000-0000E1010000}"/>
    <cellStyle name="Comma 2 2 10 3 2 2 4" xfId="21586" xr:uid="{00000000-0005-0000-0000-0000E2010000}"/>
    <cellStyle name="Comma 2 2 10 3 2 2 5" xfId="27102" xr:uid="{00000000-0005-0000-0000-0000E3010000}"/>
    <cellStyle name="Comma 2 2 10 3 2 2 6" xfId="32618" xr:uid="{00000000-0005-0000-0000-0000E4010000}"/>
    <cellStyle name="Comma 2 2 10 3 2 3" xfId="7796" xr:uid="{00000000-0005-0000-0000-0000E5010000}"/>
    <cellStyle name="Comma 2 2 10 3 2 4" xfId="13312" xr:uid="{00000000-0005-0000-0000-0000E6010000}"/>
    <cellStyle name="Comma 2 2 10 3 2 5" xfId="18828" xr:uid="{00000000-0005-0000-0000-0000E7010000}"/>
    <cellStyle name="Comma 2 2 10 3 2 6" xfId="24344" xr:uid="{00000000-0005-0000-0000-0000E8010000}"/>
    <cellStyle name="Comma 2 2 10 3 2 7" xfId="29860" xr:uid="{00000000-0005-0000-0000-0000E9010000}"/>
    <cellStyle name="Comma 2 2 10 3 3" xfId="3659" xr:uid="{00000000-0005-0000-0000-0000EA010000}"/>
    <cellStyle name="Comma 2 2 10 3 3 2" xfId="9175" xr:uid="{00000000-0005-0000-0000-0000EB010000}"/>
    <cellStyle name="Comma 2 2 10 3 3 3" xfId="14691" xr:uid="{00000000-0005-0000-0000-0000EC010000}"/>
    <cellStyle name="Comma 2 2 10 3 3 4" xfId="20207" xr:uid="{00000000-0005-0000-0000-0000ED010000}"/>
    <cellStyle name="Comma 2 2 10 3 3 5" xfId="25723" xr:uid="{00000000-0005-0000-0000-0000EE010000}"/>
    <cellStyle name="Comma 2 2 10 3 3 6" xfId="31239" xr:uid="{00000000-0005-0000-0000-0000EF010000}"/>
    <cellStyle name="Comma 2 2 10 3 4" xfId="6417" xr:uid="{00000000-0005-0000-0000-0000F0010000}"/>
    <cellStyle name="Comma 2 2 10 3 5" xfId="11933" xr:uid="{00000000-0005-0000-0000-0000F1010000}"/>
    <cellStyle name="Comma 2 2 10 3 6" xfId="17449" xr:uid="{00000000-0005-0000-0000-0000F2010000}"/>
    <cellStyle name="Comma 2 2 10 3 7" xfId="22965" xr:uid="{00000000-0005-0000-0000-0000F3010000}"/>
    <cellStyle name="Comma 2 2 10 3 8" xfId="28481" xr:uid="{00000000-0005-0000-0000-0000F4010000}"/>
    <cellStyle name="Comma 2 2 10 4" xfId="1772" xr:uid="{00000000-0005-0000-0000-0000F5010000}"/>
    <cellStyle name="Comma 2 2 10 4 2" xfId="4530" xr:uid="{00000000-0005-0000-0000-0000F6010000}"/>
    <cellStyle name="Comma 2 2 10 4 2 2" xfId="10046" xr:uid="{00000000-0005-0000-0000-0000F7010000}"/>
    <cellStyle name="Comma 2 2 10 4 2 3" xfId="15562" xr:uid="{00000000-0005-0000-0000-0000F8010000}"/>
    <cellStyle name="Comma 2 2 10 4 2 4" xfId="21078" xr:uid="{00000000-0005-0000-0000-0000F9010000}"/>
    <cellStyle name="Comma 2 2 10 4 2 5" xfId="26594" xr:uid="{00000000-0005-0000-0000-0000FA010000}"/>
    <cellStyle name="Comma 2 2 10 4 2 6" xfId="32110" xr:uid="{00000000-0005-0000-0000-0000FB010000}"/>
    <cellStyle name="Comma 2 2 10 4 3" xfId="7288" xr:uid="{00000000-0005-0000-0000-0000FC010000}"/>
    <cellStyle name="Comma 2 2 10 4 4" xfId="12804" xr:uid="{00000000-0005-0000-0000-0000FD010000}"/>
    <cellStyle name="Comma 2 2 10 4 5" xfId="18320" xr:uid="{00000000-0005-0000-0000-0000FE010000}"/>
    <cellStyle name="Comma 2 2 10 4 6" xfId="23836" xr:uid="{00000000-0005-0000-0000-0000FF010000}"/>
    <cellStyle name="Comma 2 2 10 4 7" xfId="29352" xr:uid="{00000000-0005-0000-0000-000000020000}"/>
    <cellStyle name="Comma 2 2 10 5" xfId="3151" xr:uid="{00000000-0005-0000-0000-000001020000}"/>
    <cellStyle name="Comma 2 2 10 5 2" xfId="8667" xr:uid="{00000000-0005-0000-0000-000002020000}"/>
    <cellStyle name="Comma 2 2 10 5 3" xfId="14183" xr:uid="{00000000-0005-0000-0000-000003020000}"/>
    <cellStyle name="Comma 2 2 10 5 4" xfId="19699" xr:uid="{00000000-0005-0000-0000-000004020000}"/>
    <cellStyle name="Comma 2 2 10 5 5" xfId="25215" xr:uid="{00000000-0005-0000-0000-000005020000}"/>
    <cellStyle name="Comma 2 2 10 5 6" xfId="30731" xr:uid="{00000000-0005-0000-0000-000006020000}"/>
    <cellStyle name="Comma 2 2 10 6" xfId="5909" xr:uid="{00000000-0005-0000-0000-000007020000}"/>
    <cellStyle name="Comma 2 2 10 7" xfId="11425" xr:uid="{00000000-0005-0000-0000-000008020000}"/>
    <cellStyle name="Comma 2 2 10 8" xfId="16941" xr:uid="{00000000-0005-0000-0000-000009020000}"/>
    <cellStyle name="Comma 2 2 10 9" xfId="22457" xr:uid="{00000000-0005-0000-0000-00000A020000}"/>
    <cellStyle name="Comma 2 2 11" xfId="448" xr:uid="{00000000-0005-0000-0000-00000B020000}"/>
    <cellStyle name="Comma 2 2 11 2" xfId="937" xr:uid="{00000000-0005-0000-0000-00000C020000}"/>
    <cellStyle name="Comma 2 2 11 2 2" xfId="2316" xr:uid="{00000000-0005-0000-0000-00000D020000}"/>
    <cellStyle name="Comma 2 2 11 2 2 2" xfId="5074" xr:uid="{00000000-0005-0000-0000-00000E020000}"/>
    <cellStyle name="Comma 2 2 11 2 2 2 2" xfId="10590" xr:uid="{00000000-0005-0000-0000-00000F020000}"/>
    <cellStyle name="Comma 2 2 11 2 2 2 3" xfId="16106" xr:uid="{00000000-0005-0000-0000-000010020000}"/>
    <cellStyle name="Comma 2 2 11 2 2 2 4" xfId="21622" xr:uid="{00000000-0005-0000-0000-000011020000}"/>
    <cellStyle name="Comma 2 2 11 2 2 2 5" xfId="27138" xr:uid="{00000000-0005-0000-0000-000012020000}"/>
    <cellStyle name="Comma 2 2 11 2 2 2 6" xfId="32654" xr:uid="{00000000-0005-0000-0000-000013020000}"/>
    <cellStyle name="Comma 2 2 11 2 2 3" xfId="7832" xr:uid="{00000000-0005-0000-0000-000014020000}"/>
    <cellStyle name="Comma 2 2 11 2 2 4" xfId="13348" xr:uid="{00000000-0005-0000-0000-000015020000}"/>
    <cellStyle name="Comma 2 2 11 2 2 5" xfId="18864" xr:uid="{00000000-0005-0000-0000-000016020000}"/>
    <cellStyle name="Comma 2 2 11 2 2 6" xfId="24380" xr:uid="{00000000-0005-0000-0000-000017020000}"/>
    <cellStyle name="Comma 2 2 11 2 2 7" xfId="29896" xr:uid="{00000000-0005-0000-0000-000018020000}"/>
    <cellStyle name="Comma 2 2 11 2 3" xfId="3695" xr:uid="{00000000-0005-0000-0000-000019020000}"/>
    <cellStyle name="Comma 2 2 11 2 3 2" xfId="9211" xr:uid="{00000000-0005-0000-0000-00001A020000}"/>
    <cellStyle name="Comma 2 2 11 2 3 3" xfId="14727" xr:uid="{00000000-0005-0000-0000-00001B020000}"/>
    <cellStyle name="Comma 2 2 11 2 3 4" xfId="20243" xr:uid="{00000000-0005-0000-0000-00001C020000}"/>
    <cellStyle name="Comma 2 2 11 2 3 5" xfId="25759" xr:uid="{00000000-0005-0000-0000-00001D020000}"/>
    <cellStyle name="Comma 2 2 11 2 3 6" xfId="31275" xr:uid="{00000000-0005-0000-0000-00001E020000}"/>
    <cellStyle name="Comma 2 2 11 2 4" xfId="6453" xr:uid="{00000000-0005-0000-0000-00001F020000}"/>
    <cellStyle name="Comma 2 2 11 2 5" xfId="11969" xr:uid="{00000000-0005-0000-0000-000020020000}"/>
    <cellStyle name="Comma 2 2 11 2 6" xfId="17485" xr:uid="{00000000-0005-0000-0000-000021020000}"/>
    <cellStyle name="Comma 2 2 11 2 7" xfId="23001" xr:uid="{00000000-0005-0000-0000-000022020000}"/>
    <cellStyle name="Comma 2 2 11 2 8" xfId="28517" xr:uid="{00000000-0005-0000-0000-000023020000}"/>
    <cellStyle name="Comma 2 2 11 3" xfId="1827" xr:uid="{00000000-0005-0000-0000-000024020000}"/>
    <cellStyle name="Comma 2 2 11 3 2" xfId="4585" xr:uid="{00000000-0005-0000-0000-000025020000}"/>
    <cellStyle name="Comma 2 2 11 3 2 2" xfId="10101" xr:uid="{00000000-0005-0000-0000-000026020000}"/>
    <cellStyle name="Comma 2 2 11 3 2 3" xfId="15617" xr:uid="{00000000-0005-0000-0000-000027020000}"/>
    <cellStyle name="Comma 2 2 11 3 2 4" xfId="21133" xr:uid="{00000000-0005-0000-0000-000028020000}"/>
    <cellStyle name="Comma 2 2 11 3 2 5" xfId="26649" xr:uid="{00000000-0005-0000-0000-000029020000}"/>
    <cellStyle name="Comma 2 2 11 3 2 6" xfId="32165" xr:uid="{00000000-0005-0000-0000-00002A020000}"/>
    <cellStyle name="Comma 2 2 11 3 3" xfId="7343" xr:uid="{00000000-0005-0000-0000-00002B020000}"/>
    <cellStyle name="Comma 2 2 11 3 4" xfId="12859" xr:uid="{00000000-0005-0000-0000-00002C020000}"/>
    <cellStyle name="Comma 2 2 11 3 5" xfId="18375" xr:uid="{00000000-0005-0000-0000-00002D020000}"/>
    <cellStyle name="Comma 2 2 11 3 6" xfId="23891" xr:uid="{00000000-0005-0000-0000-00002E020000}"/>
    <cellStyle name="Comma 2 2 11 3 7" xfId="29407" xr:uid="{00000000-0005-0000-0000-00002F020000}"/>
    <cellStyle name="Comma 2 2 11 4" xfId="3206" xr:uid="{00000000-0005-0000-0000-000030020000}"/>
    <cellStyle name="Comma 2 2 11 4 2" xfId="8722" xr:uid="{00000000-0005-0000-0000-000031020000}"/>
    <cellStyle name="Comma 2 2 11 4 3" xfId="14238" xr:uid="{00000000-0005-0000-0000-000032020000}"/>
    <cellStyle name="Comma 2 2 11 4 4" xfId="19754" xr:uid="{00000000-0005-0000-0000-000033020000}"/>
    <cellStyle name="Comma 2 2 11 4 5" xfId="25270" xr:uid="{00000000-0005-0000-0000-000034020000}"/>
    <cellStyle name="Comma 2 2 11 4 6" xfId="30786" xr:uid="{00000000-0005-0000-0000-000035020000}"/>
    <cellStyle name="Comma 2 2 11 5" xfId="5964" xr:uid="{00000000-0005-0000-0000-000036020000}"/>
    <cellStyle name="Comma 2 2 11 6" xfId="11480" xr:uid="{00000000-0005-0000-0000-000037020000}"/>
    <cellStyle name="Comma 2 2 11 7" xfId="16996" xr:uid="{00000000-0005-0000-0000-000038020000}"/>
    <cellStyle name="Comma 2 2 11 8" xfId="22512" xr:uid="{00000000-0005-0000-0000-000039020000}"/>
    <cellStyle name="Comma 2 2 11 9" xfId="28028" xr:uid="{00000000-0005-0000-0000-00003A020000}"/>
    <cellStyle name="Comma 2 2 12" xfId="503" xr:uid="{00000000-0005-0000-0000-00003B020000}"/>
    <cellStyle name="Comma 2 2 12 2" xfId="973" xr:uid="{00000000-0005-0000-0000-00003C020000}"/>
    <cellStyle name="Comma 2 2 12 2 2" xfId="2352" xr:uid="{00000000-0005-0000-0000-00003D020000}"/>
    <cellStyle name="Comma 2 2 12 2 2 2" xfId="5110" xr:uid="{00000000-0005-0000-0000-00003E020000}"/>
    <cellStyle name="Comma 2 2 12 2 2 2 2" xfId="10626" xr:uid="{00000000-0005-0000-0000-00003F020000}"/>
    <cellStyle name="Comma 2 2 12 2 2 2 3" xfId="16142" xr:uid="{00000000-0005-0000-0000-000040020000}"/>
    <cellStyle name="Comma 2 2 12 2 2 2 4" xfId="21658" xr:uid="{00000000-0005-0000-0000-000041020000}"/>
    <cellStyle name="Comma 2 2 12 2 2 2 5" xfId="27174" xr:uid="{00000000-0005-0000-0000-000042020000}"/>
    <cellStyle name="Comma 2 2 12 2 2 2 6" xfId="32690" xr:uid="{00000000-0005-0000-0000-000043020000}"/>
    <cellStyle name="Comma 2 2 12 2 2 3" xfId="7868" xr:uid="{00000000-0005-0000-0000-000044020000}"/>
    <cellStyle name="Comma 2 2 12 2 2 4" xfId="13384" xr:uid="{00000000-0005-0000-0000-000045020000}"/>
    <cellStyle name="Comma 2 2 12 2 2 5" xfId="18900" xr:uid="{00000000-0005-0000-0000-000046020000}"/>
    <cellStyle name="Comma 2 2 12 2 2 6" xfId="24416" xr:uid="{00000000-0005-0000-0000-000047020000}"/>
    <cellStyle name="Comma 2 2 12 2 2 7" xfId="29932" xr:uid="{00000000-0005-0000-0000-000048020000}"/>
    <cellStyle name="Comma 2 2 12 2 3" xfId="3731" xr:uid="{00000000-0005-0000-0000-000049020000}"/>
    <cellStyle name="Comma 2 2 12 2 3 2" xfId="9247" xr:uid="{00000000-0005-0000-0000-00004A020000}"/>
    <cellStyle name="Comma 2 2 12 2 3 3" xfId="14763" xr:uid="{00000000-0005-0000-0000-00004B020000}"/>
    <cellStyle name="Comma 2 2 12 2 3 4" xfId="20279" xr:uid="{00000000-0005-0000-0000-00004C020000}"/>
    <cellStyle name="Comma 2 2 12 2 3 5" xfId="25795" xr:uid="{00000000-0005-0000-0000-00004D020000}"/>
    <cellStyle name="Comma 2 2 12 2 3 6" xfId="31311" xr:uid="{00000000-0005-0000-0000-00004E020000}"/>
    <cellStyle name="Comma 2 2 12 2 4" xfId="6489" xr:uid="{00000000-0005-0000-0000-00004F020000}"/>
    <cellStyle name="Comma 2 2 12 2 5" xfId="12005" xr:uid="{00000000-0005-0000-0000-000050020000}"/>
    <cellStyle name="Comma 2 2 12 2 6" xfId="17521" xr:uid="{00000000-0005-0000-0000-000051020000}"/>
    <cellStyle name="Comma 2 2 12 2 7" xfId="23037" xr:uid="{00000000-0005-0000-0000-000052020000}"/>
    <cellStyle name="Comma 2 2 12 2 8" xfId="28553" xr:uid="{00000000-0005-0000-0000-000053020000}"/>
    <cellStyle name="Comma 2 2 12 3" xfId="1882" xr:uid="{00000000-0005-0000-0000-000054020000}"/>
    <cellStyle name="Comma 2 2 12 3 2" xfId="4640" xr:uid="{00000000-0005-0000-0000-000055020000}"/>
    <cellStyle name="Comma 2 2 12 3 2 2" xfId="10156" xr:uid="{00000000-0005-0000-0000-000056020000}"/>
    <cellStyle name="Comma 2 2 12 3 2 3" xfId="15672" xr:uid="{00000000-0005-0000-0000-000057020000}"/>
    <cellStyle name="Comma 2 2 12 3 2 4" xfId="21188" xr:uid="{00000000-0005-0000-0000-000058020000}"/>
    <cellStyle name="Comma 2 2 12 3 2 5" xfId="26704" xr:uid="{00000000-0005-0000-0000-000059020000}"/>
    <cellStyle name="Comma 2 2 12 3 2 6" xfId="32220" xr:uid="{00000000-0005-0000-0000-00005A020000}"/>
    <cellStyle name="Comma 2 2 12 3 3" xfId="7398" xr:uid="{00000000-0005-0000-0000-00005B020000}"/>
    <cellStyle name="Comma 2 2 12 3 4" xfId="12914" xr:uid="{00000000-0005-0000-0000-00005C020000}"/>
    <cellStyle name="Comma 2 2 12 3 5" xfId="18430" xr:uid="{00000000-0005-0000-0000-00005D020000}"/>
    <cellStyle name="Comma 2 2 12 3 6" xfId="23946" xr:uid="{00000000-0005-0000-0000-00005E020000}"/>
    <cellStyle name="Comma 2 2 12 3 7" xfId="29462" xr:uid="{00000000-0005-0000-0000-00005F020000}"/>
    <cellStyle name="Comma 2 2 12 4" xfId="3261" xr:uid="{00000000-0005-0000-0000-000060020000}"/>
    <cellStyle name="Comma 2 2 12 4 2" xfId="8777" xr:uid="{00000000-0005-0000-0000-000061020000}"/>
    <cellStyle name="Comma 2 2 12 4 3" xfId="14293" xr:uid="{00000000-0005-0000-0000-000062020000}"/>
    <cellStyle name="Comma 2 2 12 4 4" xfId="19809" xr:uid="{00000000-0005-0000-0000-000063020000}"/>
    <cellStyle name="Comma 2 2 12 4 5" xfId="25325" xr:uid="{00000000-0005-0000-0000-000064020000}"/>
    <cellStyle name="Comma 2 2 12 4 6" xfId="30841" xr:uid="{00000000-0005-0000-0000-000065020000}"/>
    <cellStyle name="Comma 2 2 12 5" xfId="6019" xr:uid="{00000000-0005-0000-0000-000066020000}"/>
    <cellStyle name="Comma 2 2 12 6" xfId="11535" xr:uid="{00000000-0005-0000-0000-000067020000}"/>
    <cellStyle name="Comma 2 2 12 7" xfId="17051" xr:uid="{00000000-0005-0000-0000-000068020000}"/>
    <cellStyle name="Comma 2 2 12 8" xfId="22567" xr:uid="{00000000-0005-0000-0000-000069020000}"/>
    <cellStyle name="Comma 2 2 12 9" xfId="28083" xr:uid="{00000000-0005-0000-0000-00006A020000}"/>
    <cellStyle name="Comma 2 2 13" xfId="558" xr:uid="{00000000-0005-0000-0000-00006B020000}"/>
    <cellStyle name="Comma 2 2 13 2" xfId="1297" xr:uid="{00000000-0005-0000-0000-00006C020000}"/>
    <cellStyle name="Comma 2 2 13 2 2" xfId="2676" xr:uid="{00000000-0005-0000-0000-00006D020000}"/>
    <cellStyle name="Comma 2 2 13 2 2 2" xfId="5434" xr:uid="{00000000-0005-0000-0000-00006E020000}"/>
    <cellStyle name="Comma 2 2 13 2 2 2 2" xfId="10950" xr:uid="{00000000-0005-0000-0000-00006F020000}"/>
    <cellStyle name="Comma 2 2 13 2 2 2 3" xfId="16466" xr:uid="{00000000-0005-0000-0000-000070020000}"/>
    <cellStyle name="Comma 2 2 13 2 2 2 4" xfId="21982" xr:uid="{00000000-0005-0000-0000-000071020000}"/>
    <cellStyle name="Comma 2 2 13 2 2 2 5" xfId="27498" xr:uid="{00000000-0005-0000-0000-000072020000}"/>
    <cellStyle name="Comma 2 2 13 2 2 2 6" xfId="33014" xr:uid="{00000000-0005-0000-0000-000073020000}"/>
    <cellStyle name="Comma 2 2 13 2 2 3" xfId="8192" xr:uid="{00000000-0005-0000-0000-000074020000}"/>
    <cellStyle name="Comma 2 2 13 2 2 4" xfId="13708" xr:uid="{00000000-0005-0000-0000-000075020000}"/>
    <cellStyle name="Comma 2 2 13 2 2 5" xfId="19224" xr:uid="{00000000-0005-0000-0000-000076020000}"/>
    <cellStyle name="Comma 2 2 13 2 2 6" xfId="24740" xr:uid="{00000000-0005-0000-0000-000077020000}"/>
    <cellStyle name="Comma 2 2 13 2 2 7" xfId="30256" xr:uid="{00000000-0005-0000-0000-000078020000}"/>
    <cellStyle name="Comma 2 2 13 2 3" xfId="4055" xr:uid="{00000000-0005-0000-0000-000079020000}"/>
    <cellStyle name="Comma 2 2 13 2 3 2" xfId="9571" xr:uid="{00000000-0005-0000-0000-00007A020000}"/>
    <cellStyle name="Comma 2 2 13 2 3 3" xfId="15087" xr:uid="{00000000-0005-0000-0000-00007B020000}"/>
    <cellStyle name="Comma 2 2 13 2 3 4" xfId="20603" xr:uid="{00000000-0005-0000-0000-00007C020000}"/>
    <cellStyle name="Comma 2 2 13 2 3 5" xfId="26119" xr:uid="{00000000-0005-0000-0000-00007D020000}"/>
    <cellStyle name="Comma 2 2 13 2 3 6" xfId="31635" xr:uid="{00000000-0005-0000-0000-00007E020000}"/>
    <cellStyle name="Comma 2 2 13 2 4" xfId="6813" xr:uid="{00000000-0005-0000-0000-00007F020000}"/>
    <cellStyle name="Comma 2 2 13 2 5" xfId="12329" xr:uid="{00000000-0005-0000-0000-000080020000}"/>
    <cellStyle name="Comma 2 2 13 2 6" xfId="17845" xr:uid="{00000000-0005-0000-0000-000081020000}"/>
    <cellStyle name="Comma 2 2 13 2 7" xfId="23361" xr:uid="{00000000-0005-0000-0000-000082020000}"/>
    <cellStyle name="Comma 2 2 13 2 8" xfId="28877" xr:uid="{00000000-0005-0000-0000-000083020000}"/>
    <cellStyle name="Comma 2 2 13 3" xfId="1937" xr:uid="{00000000-0005-0000-0000-000084020000}"/>
    <cellStyle name="Comma 2 2 13 3 2" xfId="4695" xr:uid="{00000000-0005-0000-0000-000085020000}"/>
    <cellStyle name="Comma 2 2 13 3 2 2" xfId="10211" xr:uid="{00000000-0005-0000-0000-000086020000}"/>
    <cellStyle name="Comma 2 2 13 3 2 3" xfId="15727" xr:uid="{00000000-0005-0000-0000-000087020000}"/>
    <cellStyle name="Comma 2 2 13 3 2 4" xfId="21243" xr:uid="{00000000-0005-0000-0000-000088020000}"/>
    <cellStyle name="Comma 2 2 13 3 2 5" xfId="26759" xr:uid="{00000000-0005-0000-0000-000089020000}"/>
    <cellStyle name="Comma 2 2 13 3 2 6" xfId="32275" xr:uid="{00000000-0005-0000-0000-00008A020000}"/>
    <cellStyle name="Comma 2 2 13 3 3" xfId="7453" xr:uid="{00000000-0005-0000-0000-00008B020000}"/>
    <cellStyle name="Comma 2 2 13 3 4" xfId="12969" xr:uid="{00000000-0005-0000-0000-00008C020000}"/>
    <cellStyle name="Comma 2 2 13 3 5" xfId="18485" xr:uid="{00000000-0005-0000-0000-00008D020000}"/>
    <cellStyle name="Comma 2 2 13 3 6" xfId="24001" xr:uid="{00000000-0005-0000-0000-00008E020000}"/>
    <cellStyle name="Comma 2 2 13 3 7" xfId="29517" xr:uid="{00000000-0005-0000-0000-00008F020000}"/>
    <cellStyle name="Comma 2 2 13 4" xfId="3316" xr:uid="{00000000-0005-0000-0000-000090020000}"/>
    <cellStyle name="Comma 2 2 13 4 2" xfId="8832" xr:uid="{00000000-0005-0000-0000-000091020000}"/>
    <cellStyle name="Comma 2 2 13 4 3" xfId="14348" xr:uid="{00000000-0005-0000-0000-000092020000}"/>
    <cellStyle name="Comma 2 2 13 4 4" xfId="19864" xr:uid="{00000000-0005-0000-0000-000093020000}"/>
    <cellStyle name="Comma 2 2 13 4 5" xfId="25380" xr:uid="{00000000-0005-0000-0000-000094020000}"/>
    <cellStyle name="Comma 2 2 13 4 6" xfId="30896" xr:uid="{00000000-0005-0000-0000-000095020000}"/>
    <cellStyle name="Comma 2 2 13 5" xfId="6074" xr:uid="{00000000-0005-0000-0000-000096020000}"/>
    <cellStyle name="Comma 2 2 13 6" xfId="11590" xr:uid="{00000000-0005-0000-0000-000097020000}"/>
    <cellStyle name="Comma 2 2 13 7" xfId="17106" xr:uid="{00000000-0005-0000-0000-000098020000}"/>
    <cellStyle name="Comma 2 2 13 8" xfId="22622" xr:uid="{00000000-0005-0000-0000-000099020000}"/>
    <cellStyle name="Comma 2 2 13 9" xfId="28138" xr:uid="{00000000-0005-0000-0000-00009A020000}"/>
    <cellStyle name="Comma 2 2 14" xfId="1333" xr:uid="{00000000-0005-0000-0000-00009B020000}"/>
    <cellStyle name="Comma 2 2 14 2" xfId="2712" xr:uid="{00000000-0005-0000-0000-00009C020000}"/>
    <cellStyle name="Comma 2 2 14 2 2" xfId="5470" xr:uid="{00000000-0005-0000-0000-00009D020000}"/>
    <cellStyle name="Comma 2 2 14 2 2 2" xfId="10986" xr:uid="{00000000-0005-0000-0000-00009E020000}"/>
    <cellStyle name="Comma 2 2 14 2 2 3" xfId="16502" xr:uid="{00000000-0005-0000-0000-00009F020000}"/>
    <cellStyle name="Comma 2 2 14 2 2 4" xfId="22018" xr:uid="{00000000-0005-0000-0000-0000A0020000}"/>
    <cellStyle name="Comma 2 2 14 2 2 5" xfId="27534" xr:uid="{00000000-0005-0000-0000-0000A1020000}"/>
    <cellStyle name="Comma 2 2 14 2 2 6" xfId="33050" xr:uid="{00000000-0005-0000-0000-0000A2020000}"/>
    <cellStyle name="Comma 2 2 14 2 3" xfId="8228" xr:uid="{00000000-0005-0000-0000-0000A3020000}"/>
    <cellStyle name="Comma 2 2 14 2 4" xfId="13744" xr:uid="{00000000-0005-0000-0000-0000A4020000}"/>
    <cellStyle name="Comma 2 2 14 2 5" xfId="19260" xr:uid="{00000000-0005-0000-0000-0000A5020000}"/>
    <cellStyle name="Comma 2 2 14 2 6" xfId="24776" xr:uid="{00000000-0005-0000-0000-0000A6020000}"/>
    <cellStyle name="Comma 2 2 14 2 7" xfId="30292" xr:uid="{00000000-0005-0000-0000-0000A7020000}"/>
    <cellStyle name="Comma 2 2 14 3" xfId="4091" xr:uid="{00000000-0005-0000-0000-0000A8020000}"/>
    <cellStyle name="Comma 2 2 14 3 2" xfId="9607" xr:uid="{00000000-0005-0000-0000-0000A9020000}"/>
    <cellStyle name="Comma 2 2 14 3 3" xfId="15123" xr:uid="{00000000-0005-0000-0000-0000AA020000}"/>
    <cellStyle name="Comma 2 2 14 3 4" xfId="20639" xr:uid="{00000000-0005-0000-0000-0000AB020000}"/>
    <cellStyle name="Comma 2 2 14 3 5" xfId="26155" xr:uid="{00000000-0005-0000-0000-0000AC020000}"/>
    <cellStyle name="Comma 2 2 14 3 6" xfId="31671" xr:uid="{00000000-0005-0000-0000-0000AD020000}"/>
    <cellStyle name="Comma 2 2 14 4" xfId="6849" xr:uid="{00000000-0005-0000-0000-0000AE020000}"/>
    <cellStyle name="Comma 2 2 14 5" xfId="12365" xr:uid="{00000000-0005-0000-0000-0000AF020000}"/>
    <cellStyle name="Comma 2 2 14 6" xfId="17881" xr:uid="{00000000-0005-0000-0000-0000B0020000}"/>
    <cellStyle name="Comma 2 2 14 7" xfId="23397" xr:uid="{00000000-0005-0000-0000-0000B1020000}"/>
    <cellStyle name="Comma 2 2 14 8" xfId="28913" xr:uid="{00000000-0005-0000-0000-0000B2020000}"/>
    <cellStyle name="Comma 2 2 15" xfId="1369" xr:uid="{00000000-0005-0000-0000-0000B3020000}"/>
    <cellStyle name="Comma 2 2 15 2" xfId="2748" xr:uid="{00000000-0005-0000-0000-0000B4020000}"/>
    <cellStyle name="Comma 2 2 15 2 2" xfId="5506" xr:uid="{00000000-0005-0000-0000-0000B5020000}"/>
    <cellStyle name="Comma 2 2 15 2 2 2" xfId="11022" xr:uid="{00000000-0005-0000-0000-0000B6020000}"/>
    <cellStyle name="Comma 2 2 15 2 2 3" xfId="16538" xr:uid="{00000000-0005-0000-0000-0000B7020000}"/>
    <cellStyle name="Comma 2 2 15 2 2 4" xfId="22054" xr:uid="{00000000-0005-0000-0000-0000B8020000}"/>
    <cellStyle name="Comma 2 2 15 2 2 5" xfId="27570" xr:uid="{00000000-0005-0000-0000-0000B9020000}"/>
    <cellStyle name="Comma 2 2 15 2 2 6" xfId="33086" xr:uid="{00000000-0005-0000-0000-0000BA020000}"/>
    <cellStyle name="Comma 2 2 15 2 3" xfId="8264" xr:uid="{00000000-0005-0000-0000-0000BB020000}"/>
    <cellStyle name="Comma 2 2 15 2 4" xfId="13780" xr:uid="{00000000-0005-0000-0000-0000BC020000}"/>
    <cellStyle name="Comma 2 2 15 2 5" xfId="19296" xr:uid="{00000000-0005-0000-0000-0000BD020000}"/>
    <cellStyle name="Comma 2 2 15 2 6" xfId="24812" xr:uid="{00000000-0005-0000-0000-0000BE020000}"/>
    <cellStyle name="Comma 2 2 15 2 7" xfId="30328" xr:uid="{00000000-0005-0000-0000-0000BF020000}"/>
    <cellStyle name="Comma 2 2 15 3" xfId="4127" xr:uid="{00000000-0005-0000-0000-0000C0020000}"/>
    <cellStyle name="Comma 2 2 15 3 2" xfId="9643" xr:uid="{00000000-0005-0000-0000-0000C1020000}"/>
    <cellStyle name="Comma 2 2 15 3 3" xfId="15159" xr:uid="{00000000-0005-0000-0000-0000C2020000}"/>
    <cellStyle name="Comma 2 2 15 3 4" xfId="20675" xr:uid="{00000000-0005-0000-0000-0000C3020000}"/>
    <cellStyle name="Comma 2 2 15 3 5" xfId="26191" xr:uid="{00000000-0005-0000-0000-0000C4020000}"/>
    <cellStyle name="Comma 2 2 15 3 6" xfId="31707" xr:uid="{00000000-0005-0000-0000-0000C5020000}"/>
    <cellStyle name="Comma 2 2 15 4" xfId="6885" xr:uid="{00000000-0005-0000-0000-0000C6020000}"/>
    <cellStyle name="Comma 2 2 15 5" xfId="12401" xr:uid="{00000000-0005-0000-0000-0000C7020000}"/>
    <cellStyle name="Comma 2 2 15 6" xfId="17917" xr:uid="{00000000-0005-0000-0000-0000C8020000}"/>
    <cellStyle name="Comma 2 2 15 7" xfId="23433" xr:uid="{00000000-0005-0000-0000-0000C9020000}"/>
    <cellStyle name="Comma 2 2 15 8" xfId="28949" xr:uid="{00000000-0005-0000-0000-0000CA020000}"/>
    <cellStyle name="Comma 2 2 16" xfId="613" xr:uid="{00000000-0005-0000-0000-0000CB020000}"/>
    <cellStyle name="Comma 2 2 16 2" xfId="1992" xr:uid="{00000000-0005-0000-0000-0000CC020000}"/>
    <cellStyle name="Comma 2 2 16 2 2" xfId="4750" xr:uid="{00000000-0005-0000-0000-0000CD020000}"/>
    <cellStyle name="Comma 2 2 16 2 2 2" xfId="10266" xr:uid="{00000000-0005-0000-0000-0000CE020000}"/>
    <cellStyle name="Comma 2 2 16 2 2 3" xfId="15782" xr:uid="{00000000-0005-0000-0000-0000CF020000}"/>
    <cellStyle name="Comma 2 2 16 2 2 4" xfId="21298" xr:uid="{00000000-0005-0000-0000-0000D0020000}"/>
    <cellStyle name="Comma 2 2 16 2 2 5" xfId="26814" xr:uid="{00000000-0005-0000-0000-0000D1020000}"/>
    <cellStyle name="Comma 2 2 16 2 2 6" xfId="32330" xr:uid="{00000000-0005-0000-0000-0000D2020000}"/>
    <cellStyle name="Comma 2 2 16 2 3" xfId="7508" xr:uid="{00000000-0005-0000-0000-0000D3020000}"/>
    <cellStyle name="Comma 2 2 16 2 4" xfId="13024" xr:uid="{00000000-0005-0000-0000-0000D4020000}"/>
    <cellStyle name="Comma 2 2 16 2 5" xfId="18540" xr:uid="{00000000-0005-0000-0000-0000D5020000}"/>
    <cellStyle name="Comma 2 2 16 2 6" xfId="24056" xr:uid="{00000000-0005-0000-0000-0000D6020000}"/>
    <cellStyle name="Comma 2 2 16 2 7" xfId="29572" xr:uid="{00000000-0005-0000-0000-0000D7020000}"/>
    <cellStyle name="Comma 2 2 16 3" xfId="3371" xr:uid="{00000000-0005-0000-0000-0000D8020000}"/>
    <cellStyle name="Comma 2 2 16 3 2" xfId="8887" xr:uid="{00000000-0005-0000-0000-0000D9020000}"/>
    <cellStyle name="Comma 2 2 16 3 3" xfId="14403" xr:uid="{00000000-0005-0000-0000-0000DA020000}"/>
    <cellStyle name="Comma 2 2 16 3 4" xfId="19919" xr:uid="{00000000-0005-0000-0000-0000DB020000}"/>
    <cellStyle name="Comma 2 2 16 3 5" xfId="25435" xr:uid="{00000000-0005-0000-0000-0000DC020000}"/>
    <cellStyle name="Comma 2 2 16 3 6" xfId="30951" xr:uid="{00000000-0005-0000-0000-0000DD020000}"/>
    <cellStyle name="Comma 2 2 16 4" xfId="6129" xr:uid="{00000000-0005-0000-0000-0000DE020000}"/>
    <cellStyle name="Comma 2 2 16 5" xfId="11645" xr:uid="{00000000-0005-0000-0000-0000DF020000}"/>
    <cellStyle name="Comma 2 2 16 6" xfId="17161" xr:uid="{00000000-0005-0000-0000-0000E0020000}"/>
    <cellStyle name="Comma 2 2 16 7" xfId="22677" xr:uid="{00000000-0005-0000-0000-0000E1020000}"/>
    <cellStyle name="Comma 2 2 16 8" xfId="28193" xr:uid="{00000000-0005-0000-0000-0000E2020000}"/>
    <cellStyle name="Comma 2 2 17" xfId="1405" xr:uid="{00000000-0005-0000-0000-0000E3020000}"/>
    <cellStyle name="Comma 2 2 17 2" xfId="4163" xr:uid="{00000000-0005-0000-0000-0000E4020000}"/>
    <cellStyle name="Comma 2 2 17 2 2" xfId="9679" xr:uid="{00000000-0005-0000-0000-0000E5020000}"/>
    <cellStyle name="Comma 2 2 17 2 3" xfId="15195" xr:uid="{00000000-0005-0000-0000-0000E6020000}"/>
    <cellStyle name="Comma 2 2 17 2 4" xfId="20711" xr:uid="{00000000-0005-0000-0000-0000E7020000}"/>
    <cellStyle name="Comma 2 2 17 2 5" xfId="26227" xr:uid="{00000000-0005-0000-0000-0000E8020000}"/>
    <cellStyle name="Comma 2 2 17 2 6" xfId="31743" xr:uid="{00000000-0005-0000-0000-0000E9020000}"/>
    <cellStyle name="Comma 2 2 17 3" xfId="6921" xr:uid="{00000000-0005-0000-0000-0000EA020000}"/>
    <cellStyle name="Comma 2 2 17 4" xfId="12437" xr:uid="{00000000-0005-0000-0000-0000EB020000}"/>
    <cellStyle name="Comma 2 2 17 5" xfId="17953" xr:uid="{00000000-0005-0000-0000-0000EC020000}"/>
    <cellStyle name="Comma 2 2 17 6" xfId="23469" xr:uid="{00000000-0005-0000-0000-0000ED020000}"/>
    <cellStyle name="Comma 2 2 17 7" xfId="28985" xr:uid="{00000000-0005-0000-0000-0000EE020000}"/>
    <cellStyle name="Comma 2 2 18" xfId="2784" xr:uid="{00000000-0005-0000-0000-0000EF020000}"/>
    <cellStyle name="Comma 2 2 18 2" xfId="8300" xr:uid="{00000000-0005-0000-0000-0000F0020000}"/>
    <cellStyle name="Comma 2 2 18 3" xfId="13816" xr:uid="{00000000-0005-0000-0000-0000F1020000}"/>
    <cellStyle name="Comma 2 2 18 4" xfId="19332" xr:uid="{00000000-0005-0000-0000-0000F2020000}"/>
    <cellStyle name="Comma 2 2 18 5" xfId="24848" xr:uid="{00000000-0005-0000-0000-0000F3020000}"/>
    <cellStyle name="Comma 2 2 18 6" xfId="30364" xr:uid="{00000000-0005-0000-0000-0000F4020000}"/>
    <cellStyle name="Comma 2 2 19" xfId="5542" xr:uid="{00000000-0005-0000-0000-0000F5020000}"/>
    <cellStyle name="Comma 2 2 2" xfId="62" xr:uid="{00000000-0005-0000-0000-0000F6020000}"/>
    <cellStyle name="Comma 2 2 2 10" xfId="539" xr:uid="{00000000-0005-0000-0000-0000F7020000}"/>
    <cellStyle name="Comma 2 2 2 10 2" xfId="954" xr:uid="{00000000-0005-0000-0000-0000F8020000}"/>
    <cellStyle name="Comma 2 2 2 10 2 2" xfId="2333" xr:uid="{00000000-0005-0000-0000-0000F9020000}"/>
    <cellStyle name="Comma 2 2 2 10 2 2 2" xfId="5091" xr:uid="{00000000-0005-0000-0000-0000FA020000}"/>
    <cellStyle name="Comma 2 2 2 10 2 2 2 2" xfId="10607" xr:uid="{00000000-0005-0000-0000-0000FB020000}"/>
    <cellStyle name="Comma 2 2 2 10 2 2 2 3" xfId="16123" xr:uid="{00000000-0005-0000-0000-0000FC020000}"/>
    <cellStyle name="Comma 2 2 2 10 2 2 2 4" xfId="21639" xr:uid="{00000000-0005-0000-0000-0000FD020000}"/>
    <cellStyle name="Comma 2 2 2 10 2 2 2 5" xfId="27155" xr:uid="{00000000-0005-0000-0000-0000FE020000}"/>
    <cellStyle name="Comma 2 2 2 10 2 2 2 6" xfId="32671" xr:uid="{00000000-0005-0000-0000-0000FF020000}"/>
    <cellStyle name="Comma 2 2 2 10 2 2 3" xfId="7849" xr:uid="{00000000-0005-0000-0000-000000030000}"/>
    <cellStyle name="Comma 2 2 2 10 2 2 4" xfId="13365" xr:uid="{00000000-0005-0000-0000-000001030000}"/>
    <cellStyle name="Comma 2 2 2 10 2 2 5" xfId="18881" xr:uid="{00000000-0005-0000-0000-000002030000}"/>
    <cellStyle name="Comma 2 2 2 10 2 2 6" xfId="24397" xr:uid="{00000000-0005-0000-0000-000003030000}"/>
    <cellStyle name="Comma 2 2 2 10 2 2 7" xfId="29913" xr:uid="{00000000-0005-0000-0000-000004030000}"/>
    <cellStyle name="Comma 2 2 2 10 2 3" xfId="3712" xr:uid="{00000000-0005-0000-0000-000005030000}"/>
    <cellStyle name="Comma 2 2 2 10 2 3 2" xfId="9228" xr:uid="{00000000-0005-0000-0000-000006030000}"/>
    <cellStyle name="Comma 2 2 2 10 2 3 3" xfId="14744" xr:uid="{00000000-0005-0000-0000-000007030000}"/>
    <cellStyle name="Comma 2 2 2 10 2 3 4" xfId="20260" xr:uid="{00000000-0005-0000-0000-000008030000}"/>
    <cellStyle name="Comma 2 2 2 10 2 3 5" xfId="25776" xr:uid="{00000000-0005-0000-0000-000009030000}"/>
    <cellStyle name="Comma 2 2 2 10 2 3 6" xfId="31292" xr:uid="{00000000-0005-0000-0000-00000A030000}"/>
    <cellStyle name="Comma 2 2 2 10 2 4" xfId="6470" xr:uid="{00000000-0005-0000-0000-00000B030000}"/>
    <cellStyle name="Comma 2 2 2 10 2 5" xfId="11986" xr:uid="{00000000-0005-0000-0000-00000C030000}"/>
    <cellStyle name="Comma 2 2 2 10 2 6" xfId="17502" xr:uid="{00000000-0005-0000-0000-00000D030000}"/>
    <cellStyle name="Comma 2 2 2 10 2 7" xfId="23018" xr:uid="{00000000-0005-0000-0000-00000E030000}"/>
    <cellStyle name="Comma 2 2 2 10 2 8" xfId="28534" xr:uid="{00000000-0005-0000-0000-00000F030000}"/>
    <cellStyle name="Comma 2 2 2 10 3" xfId="1918" xr:uid="{00000000-0005-0000-0000-000010030000}"/>
    <cellStyle name="Comma 2 2 2 10 3 2" xfId="4676" xr:uid="{00000000-0005-0000-0000-000011030000}"/>
    <cellStyle name="Comma 2 2 2 10 3 2 2" xfId="10192" xr:uid="{00000000-0005-0000-0000-000012030000}"/>
    <cellStyle name="Comma 2 2 2 10 3 2 3" xfId="15708" xr:uid="{00000000-0005-0000-0000-000013030000}"/>
    <cellStyle name="Comma 2 2 2 10 3 2 4" xfId="21224" xr:uid="{00000000-0005-0000-0000-000014030000}"/>
    <cellStyle name="Comma 2 2 2 10 3 2 5" xfId="26740" xr:uid="{00000000-0005-0000-0000-000015030000}"/>
    <cellStyle name="Comma 2 2 2 10 3 2 6" xfId="32256" xr:uid="{00000000-0005-0000-0000-000016030000}"/>
    <cellStyle name="Comma 2 2 2 10 3 3" xfId="7434" xr:uid="{00000000-0005-0000-0000-000017030000}"/>
    <cellStyle name="Comma 2 2 2 10 3 4" xfId="12950" xr:uid="{00000000-0005-0000-0000-000018030000}"/>
    <cellStyle name="Comma 2 2 2 10 3 5" xfId="18466" xr:uid="{00000000-0005-0000-0000-000019030000}"/>
    <cellStyle name="Comma 2 2 2 10 3 6" xfId="23982" xr:uid="{00000000-0005-0000-0000-00001A030000}"/>
    <cellStyle name="Comma 2 2 2 10 3 7" xfId="29498" xr:uid="{00000000-0005-0000-0000-00001B030000}"/>
    <cellStyle name="Comma 2 2 2 10 4" xfId="3297" xr:uid="{00000000-0005-0000-0000-00001C030000}"/>
    <cellStyle name="Comma 2 2 2 10 4 2" xfId="8813" xr:uid="{00000000-0005-0000-0000-00001D030000}"/>
    <cellStyle name="Comma 2 2 2 10 4 3" xfId="14329" xr:uid="{00000000-0005-0000-0000-00001E030000}"/>
    <cellStyle name="Comma 2 2 2 10 4 4" xfId="19845" xr:uid="{00000000-0005-0000-0000-00001F030000}"/>
    <cellStyle name="Comma 2 2 2 10 4 5" xfId="25361" xr:uid="{00000000-0005-0000-0000-000020030000}"/>
    <cellStyle name="Comma 2 2 2 10 4 6" xfId="30877" xr:uid="{00000000-0005-0000-0000-000021030000}"/>
    <cellStyle name="Comma 2 2 2 10 5" xfId="6055" xr:uid="{00000000-0005-0000-0000-000022030000}"/>
    <cellStyle name="Comma 2 2 2 10 6" xfId="11571" xr:uid="{00000000-0005-0000-0000-000023030000}"/>
    <cellStyle name="Comma 2 2 2 10 7" xfId="17087" xr:uid="{00000000-0005-0000-0000-000024030000}"/>
    <cellStyle name="Comma 2 2 2 10 8" xfId="22603" xr:uid="{00000000-0005-0000-0000-000025030000}"/>
    <cellStyle name="Comma 2 2 2 10 9" xfId="28119" xr:uid="{00000000-0005-0000-0000-000026030000}"/>
    <cellStyle name="Comma 2 2 2 11" xfId="594" xr:uid="{00000000-0005-0000-0000-000027030000}"/>
    <cellStyle name="Comma 2 2 2 11 2" xfId="990" xr:uid="{00000000-0005-0000-0000-000028030000}"/>
    <cellStyle name="Comma 2 2 2 11 2 2" xfId="2369" xr:uid="{00000000-0005-0000-0000-000029030000}"/>
    <cellStyle name="Comma 2 2 2 11 2 2 2" xfId="5127" xr:uid="{00000000-0005-0000-0000-00002A030000}"/>
    <cellStyle name="Comma 2 2 2 11 2 2 2 2" xfId="10643" xr:uid="{00000000-0005-0000-0000-00002B030000}"/>
    <cellStyle name="Comma 2 2 2 11 2 2 2 3" xfId="16159" xr:uid="{00000000-0005-0000-0000-00002C030000}"/>
    <cellStyle name="Comma 2 2 2 11 2 2 2 4" xfId="21675" xr:uid="{00000000-0005-0000-0000-00002D030000}"/>
    <cellStyle name="Comma 2 2 2 11 2 2 2 5" xfId="27191" xr:uid="{00000000-0005-0000-0000-00002E030000}"/>
    <cellStyle name="Comma 2 2 2 11 2 2 2 6" xfId="32707" xr:uid="{00000000-0005-0000-0000-00002F030000}"/>
    <cellStyle name="Comma 2 2 2 11 2 2 3" xfId="7885" xr:uid="{00000000-0005-0000-0000-000030030000}"/>
    <cellStyle name="Comma 2 2 2 11 2 2 4" xfId="13401" xr:uid="{00000000-0005-0000-0000-000031030000}"/>
    <cellStyle name="Comma 2 2 2 11 2 2 5" xfId="18917" xr:uid="{00000000-0005-0000-0000-000032030000}"/>
    <cellStyle name="Comma 2 2 2 11 2 2 6" xfId="24433" xr:uid="{00000000-0005-0000-0000-000033030000}"/>
    <cellStyle name="Comma 2 2 2 11 2 2 7" xfId="29949" xr:uid="{00000000-0005-0000-0000-000034030000}"/>
    <cellStyle name="Comma 2 2 2 11 2 3" xfId="3748" xr:uid="{00000000-0005-0000-0000-000035030000}"/>
    <cellStyle name="Comma 2 2 2 11 2 3 2" xfId="9264" xr:uid="{00000000-0005-0000-0000-000036030000}"/>
    <cellStyle name="Comma 2 2 2 11 2 3 3" xfId="14780" xr:uid="{00000000-0005-0000-0000-000037030000}"/>
    <cellStyle name="Comma 2 2 2 11 2 3 4" xfId="20296" xr:uid="{00000000-0005-0000-0000-000038030000}"/>
    <cellStyle name="Comma 2 2 2 11 2 3 5" xfId="25812" xr:uid="{00000000-0005-0000-0000-000039030000}"/>
    <cellStyle name="Comma 2 2 2 11 2 3 6" xfId="31328" xr:uid="{00000000-0005-0000-0000-00003A030000}"/>
    <cellStyle name="Comma 2 2 2 11 2 4" xfId="6506" xr:uid="{00000000-0005-0000-0000-00003B030000}"/>
    <cellStyle name="Comma 2 2 2 11 2 5" xfId="12022" xr:uid="{00000000-0005-0000-0000-00003C030000}"/>
    <cellStyle name="Comma 2 2 2 11 2 6" xfId="17538" xr:uid="{00000000-0005-0000-0000-00003D030000}"/>
    <cellStyle name="Comma 2 2 2 11 2 7" xfId="23054" xr:uid="{00000000-0005-0000-0000-00003E030000}"/>
    <cellStyle name="Comma 2 2 2 11 2 8" xfId="28570" xr:uid="{00000000-0005-0000-0000-00003F030000}"/>
    <cellStyle name="Comma 2 2 2 11 3" xfId="1973" xr:uid="{00000000-0005-0000-0000-000040030000}"/>
    <cellStyle name="Comma 2 2 2 11 3 2" xfId="4731" xr:uid="{00000000-0005-0000-0000-000041030000}"/>
    <cellStyle name="Comma 2 2 2 11 3 2 2" xfId="10247" xr:uid="{00000000-0005-0000-0000-000042030000}"/>
    <cellStyle name="Comma 2 2 2 11 3 2 3" xfId="15763" xr:uid="{00000000-0005-0000-0000-000043030000}"/>
    <cellStyle name="Comma 2 2 2 11 3 2 4" xfId="21279" xr:uid="{00000000-0005-0000-0000-000044030000}"/>
    <cellStyle name="Comma 2 2 2 11 3 2 5" xfId="26795" xr:uid="{00000000-0005-0000-0000-000045030000}"/>
    <cellStyle name="Comma 2 2 2 11 3 2 6" xfId="32311" xr:uid="{00000000-0005-0000-0000-000046030000}"/>
    <cellStyle name="Comma 2 2 2 11 3 3" xfId="7489" xr:uid="{00000000-0005-0000-0000-000047030000}"/>
    <cellStyle name="Comma 2 2 2 11 3 4" xfId="13005" xr:uid="{00000000-0005-0000-0000-000048030000}"/>
    <cellStyle name="Comma 2 2 2 11 3 5" xfId="18521" xr:uid="{00000000-0005-0000-0000-000049030000}"/>
    <cellStyle name="Comma 2 2 2 11 3 6" xfId="24037" xr:uid="{00000000-0005-0000-0000-00004A030000}"/>
    <cellStyle name="Comma 2 2 2 11 3 7" xfId="29553" xr:uid="{00000000-0005-0000-0000-00004B030000}"/>
    <cellStyle name="Comma 2 2 2 11 4" xfId="3352" xr:uid="{00000000-0005-0000-0000-00004C030000}"/>
    <cellStyle name="Comma 2 2 2 11 4 2" xfId="8868" xr:uid="{00000000-0005-0000-0000-00004D030000}"/>
    <cellStyle name="Comma 2 2 2 11 4 3" xfId="14384" xr:uid="{00000000-0005-0000-0000-00004E030000}"/>
    <cellStyle name="Comma 2 2 2 11 4 4" xfId="19900" xr:uid="{00000000-0005-0000-0000-00004F030000}"/>
    <cellStyle name="Comma 2 2 2 11 4 5" xfId="25416" xr:uid="{00000000-0005-0000-0000-000050030000}"/>
    <cellStyle name="Comma 2 2 2 11 4 6" xfId="30932" xr:uid="{00000000-0005-0000-0000-000051030000}"/>
    <cellStyle name="Comma 2 2 2 11 5" xfId="6110" xr:uid="{00000000-0005-0000-0000-000052030000}"/>
    <cellStyle name="Comma 2 2 2 11 6" xfId="11626" xr:uid="{00000000-0005-0000-0000-000053030000}"/>
    <cellStyle name="Comma 2 2 2 11 7" xfId="17142" xr:uid="{00000000-0005-0000-0000-000054030000}"/>
    <cellStyle name="Comma 2 2 2 11 8" xfId="22658" xr:uid="{00000000-0005-0000-0000-000055030000}"/>
    <cellStyle name="Comma 2 2 2 11 9" xfId="28174" xr:uid="{00000000-0005-0000-0000-000056030000}"/>
    <cellStyle name="Comma 2 2 2 12" xfId="1314" xr:uid="{00000000-0005-0000-0000-000057030000}"/>
    <cellStyle name="Comma 2 2 2 12 2" xfId="2693" xr:uid="{00000000-0005-0000-0000-000058030000}"/>
    <cellStyle name="Comma 2 2 2 12 2 2" xfId="5451" xr:uid="{00000000-0005-0000-0000-000059030000}"/>
    <cellStyle name="Comma 2 2 2 12 2 2 2" xfId="10967" xr:uid="{00000000-0005-0000-0000-00005A030000}"/>
    <cellStyle name="Comma 2 2 2 12 2 2 3" xfId="16483" xr:uid="{00000000-0005-0000-0000-00005B030000}"/>
    <cellStyle name="Comma 2 2 2 12 2 2 4" xfId="21999" xr:uid="{00000000-0005-0000-0000-00005C030000}"/>
    <cellStyle name="Comma 2 2 2 12 2 2 5" xfId="27515" xr:uid="{00000000-0005-0000-0000-00005D030000}"/>
    <cellStyle name="Comma 2 2 2 12 2 2 6" xfId="33031" xr:uid="{00000000-0005-0000-0000-00005E030000}"/>
    <cellStyle name="Comma 2 2 2 12 2 3" xfId="8209" xr:uid="{00000000-0005-0000-0000-00005F030000}"/>
    <cellStyle name="Comma 2 2 2 12 2 4" xfId="13725" xr:uid="{00000000-0005-0000-0000-000060030000}"/>
    <cellStyle name="Comma 2 2 2 12 2 5" xfId="19241" xr:uid="{00000000-0005-0000-0000-000061030000}"/>
    <cellStyle name="Comma 2 2 2 12 2 6" xfId="24757" xr:uid="{00000000-0005-0000-0000-000062030000}"/>
    <cellStyle name="Comma 2 2 2 12 2 7" xfId="30273" xr:uid="{00000000-0005-0000-0000-000063030000}"/>
    <cellStyle name="Comma 2 2 2 12 3" xfId="4072" xr:uid="{00000000-0005-0000-0000-000064030000}"/>
    <cellStyle name="Comma 2 2 2 12 3 2" xfId="9588" xr:uid="{00000000-0005-0000-0000-000065030000}"/>
    <cellStyle name="Comma 2 2 2 12 3 3" xfId="15104" xr:uid="{00000000-0005-0000-0000-000066030000}"/>
    <cellStyle name="Comma 2 2 2 12 3 4" xfId="20620" xr:uid="{00000000-0005-0000-0000-000067030000}"/>
    <cellStyle name="Comma 2 2 2 12 3 5" xfId="26136" xr:uid="{00000000-0005-0000-0000-000068030000}"/>
    <cellStyle name="Comma 2 2 2 12 3 6" xfId="31652" xr:uid="{00000000-0005-0000-0000-000069030000}"/>
    <cellStyle name="Comma 2 2 2 12 4" xfId="6830" xr:uid="{00000000-0005-0000-0000-00006A030000}"/>
    <cellStyle name="Comma 2 2 2 12 5" xfId="12346" xr:uid="{00000000-0005-0000-0000-00006B030000}"/>
    <cellStyle name="Comma 2 2 2 12 6" xfId="17862" xr:uid="{00000000-0005-0000-0000-00006C030000}"/>
    <cellStyle name="Comma 2 2 2 12 7" xfId="23378" xr:uid="{00000000-0005-0000-0000-00006D030000}"/>
    <cellStyle name="Comma 2 2 2 12 8" xfId="28894" xr:uid="{00000000-0005-0000-0000-00006E030000}"/>
    <cellStyle name="Comma 2 2 2 13" xfId="1350" xr:uid="{00000000-0005-0000-0000-00006F030000}"/>
    <cellStyle name="Comma 2 2 2 13 2" xfId="2729" xr:uid="{00000000-0005-0000-0000-000070030000}"/>
    <cellStyle name="Comma 2 2 2 13 2 2" xfId="5487" xr:uid="{00000000-0005-0000-0000-000071030000}"/>
    <cellStyle name="Comma 2 2 2 13 2 2 2" xfId="11003" xr:uid="{00000000-0005-0000-0000-000072030000}"/>
    <cellStyle name="Comma 2 2 2 13 2 2 3" xfId="16519" xr:uid="{00000000-0005-0000-0000-000073030000}"/>
    <cellStyle name="Comma 2 2 2 13 2 2 4" xfId="22035" xr:uid="{00000000-0005-0000-0000-000074030000}"/>
    <cellStyle name="Comma 2 2 2 13 2 2 5" xfId="27551" xr:uid="{00000000-0005-0000-0000-000075030000}"/>
    <cellStyle name="Comma 2 2 2 13 2 2 6" xfId="33067" xr:uid="{00000000-0005-0000-0000-000076030000}"/>
    <cellStyle name="Comma 2 2 2 13 2 3" xfId="8245" xr:uid="{00000000-0005-0000-0000-000077030000}"/>
    <cellStyle name="Comma 2 2 2 13 2 4" xfId="13761" xr:uid="{00000000-0005-0000-0000-000078030000}"/>
    <cellStyle name="Comma 2 2 2 13 2 5" xfId="19277" xr:uid="{00000000-0005-0000-0000-000079030000}"/>
    <cellStyle name="Comma 2 2 2 13 2 6" xfId="24793" xr:uid="{00000000-0005-0000-0000-00007A030000}"/>
    <cellStyle name="Comma 2 2 2 13 2 7" xfId="30309" xr:uid="{00000000-0005-0000-0000-00007B030000}"/>
    <cellStyle name="Comma 2 2 2 13 3" xfId="4108" xr:uid="{00000000-0005-0000-0000-00007C030000}"/>
    <cellStyle name="Comma 2 2 2 13 3 2" xfId="9624" xr:uid="{00000000-0005-0000-0000-00007D030000}"/>
    <cellStyle name="Comma 2 2 2 13 3 3" xfId="15140" xr:uid="{00000000-0005-0000-0000-00007E030000}"/>
    <cellStyle name="Comma 2 2 2 13 3 4" xfId="20656" xr:uid="{00000000-0005-0000-0000-00007F030000}"/>
    <cellStyle name="Comma 2 2 2 13 3 5" xfId="26172" xr:uid="{00000000-0005-0000-0000-000080030000}"/>
    <cellStyle name="Comma 2 2 2 13 3 6" xfId="31688" xr:uid="{00000000-0005-0000-0000-000081030000}"/>
    <cellStyle name="Comma 2 2 2 13 4" xfId="6866" xr:uid="{00000000-0005-0000-0000-000082030000}"/>
    <cellStyle name="Comma 2 2 2 13 5" xfId="12382" xr:uid="{00000000-0005-0000-0000-000083030000}"/>
    <cellStyle name="Comma 2 2 2 13 6" xfId="17898" xr:uid="{00000000-0005-0000-0000-000084030000}"/>
    <cellStyle name="Comma 2 2 2 13 7" xfId="23414" xr:uid="{00000000-0005-0000-0000-000085030000}"/>
    <cellStyle name="Comma 2 2 2 13 8" xfId="28930" xr:uid="{00000000-0005-0000-0000-000086030000}"/>
    <cellStyle name="Comma 2 2 2 14" xfId="1386" xr:uid="{00000000-0005-0000-0000-000087030000}"/>
    <cellStyle name="Comma 2 2 2 14 2" xfId="2765" xr:uid="{00000000-0005-0000-0000-000088030000}"/>
    <cellStyle name="Comma 2 2 2 14 2 2" xfId="5523" xr:uid="{00000000-0005-0000-0000-000089030000}"/>
    <cellStyle name="Comma 2 2 2 14 2 2 2" xfId="11039" xr:uid="{00000000-0005-0000-0000-00008A030000}"/>
    <cellStyle name="Comma 2 2 2 14 2 2 3" xfId="16555" xr:uid="{00000000-0005-0000-0000-00008B030000}"/>
    <cellStyle name="Comma 2 2 2 14 2 2 4" xfId="22071" xr:uid="{00000000-0005-0000-0000-00008C030000}"/>
    <cellStyle name="Comma 2 2 2 14 2 2 5" xfId="27587" xr:uid="{00000000-0005-0000-0000-00008D030000}"/>
    <cellStyle name="Comma 2 2 2 14 2 2 6" xfId="33103" xr:uid="{00000000-0005-0000-0000-00008E030000}"/>
    <cellStyle name="Comma 2 2 2 14 2 3" xfId="8281" xr:uid="{00000000-0005-0000-0000-00008F030000}"/>
    <cellStyle name="Comma 2 2 2 14 2 4" xfId="13797" xr:uid="{00000000-0005-0000-0000-000090030000}"/>
    <cellStyle name="Comma 2 2 2 14 2 5" xfId="19313" xr:uid="{00000000-0005-0000-0000-000091030000}"/>
    <cellStyle name="Comma 2 2 2 14 2 6" xfId="24829" xr:uid="{00000000-0005-0000-0000-000092030000}"/>
    <cellStyle name="Comma 2 2 2 14 2 7" xfId="30345" xr:uid="{00000000-0005-0000-0000-000093030000}"/>
    <cellStyle name="Comma 2 2 2 14 3" xfId="4144" xr:uid="{00000000-0005-0000-0000-000094030000}"/>
    <cellStyle name="Comma 2 2 2 14 3 2" xfId="9660" xr:uid="{00000000-0005-0000-0000-000095030000}"/>
    <cellStyle name="Comma 2 2 2 14 3 3" xfId="15176" xr:uid="{00000000-0005-0000-0000-000096030000}"/>
    <cellStyle name="Comma 2 2 2 14 3 4" xfId="20692" xr:uid="{00000000-0005-0000-0000-000097030000}"/>
    <cellStyle name="Comma 2 2 2 14 3 5" xfId="26208" xr:uid="{00000000-0005-0000-0000-000098030000}"/>
    <cellStyle name="Comma 2 2 2 14 3 6" xfId="31724" xr:uid="{00000000-0005-0000-0000-000099030000}"/>
    <cellStyle name="Comma 2 2 2 14 4" xfId="6902" xr:uid="{00000000-0005-0000-0000-00009A030000}"/>
    <cellStyle name="Comma 2 2 2 14 5" xfId="12418" xr:uid="{00000000-0005-0000-0000-00009B030000}"/>
    <cellStyle name="Comma 2 2 2 14 6" xfId="17934" xr:uid="{00000000-0005-0000-0000-00009C030000}"/>
    <cellStyle name="Comma 2 2 2 14 7" xfId="23450" xr:uid="{00000000-0005-0000-0000-00009D030000}"/>
    <cellStyle name="Comma 2 2 2 14 8" xfId="28966" xr:uid="{00000000-0005-0000-0000-00009E030000}"/>
    <cellStyle name="Comma 2 2 2 15" xfId="630" xr:uid="{00000000-0005-0000-0000-00009F030000}"/>
    <cellStyle name="Comma 2 2 2 15 2" xfId="2009" xr:uid="{00000000-0005-0000-0000-0000A0030000}"/>
    <cellStyle name="Comma 2 2 2 15 2 2" xfId="4767" xr:uid="{00000000-0005-0000-0000-0000A1030000}"/>
    <cellStyle name="Comma 2 2 2 15 2 2 2" xfId="10283" xr:uid="{00000000-0005-0000-0000-0000A2030000}"/>
    <cellStyle name="Comma 2 2 2 15 2 2 3" xfId="15799" xr:uid="{00000000-0005-0000-0000-0000A3030000}"/>
    <cellStyle name="Comma 2 2 2 15 2 2 4" xfId="21315" xr:uid="{00000000-0005-0000-0000-0000A4030000}"/>
    <cellStyle name="Comma 2 2 2 15 2 2 5" xfId="26831" xr:uid="{00000000-0005-0000-0000-0000A5030000}"/>
    <cellStyle name="Comma 2 2 2 15 2 2 6" xfId="32347" xr:uid="{00000000-0005-0000-0000-0000A6030000}"/>
    <cellStyle name="Comma 2 2 2 15 2 3" xfId="7525" xr:uid="{00000000-0005-0000-0000-0000A7030000}"/>
    <cellStyle name="Comma 2 2 2 15 2 4" xfId="13041" xr:uid="{00000000-0005-0000-0000-0000A8030000}"/>
    <cellStyle name="Comma 2 2 2 15 2 5" xfId="18557" xr:uid="{00000000-0005-0000-0000-0000A9030000}"/>
    <cellStyle name="Comma 2 2 2 15 2 6" xfId="24073" xr:uid="{00000000-0005-0000-0000-0000AA030000}"/>
    <cellStyle name="Comma 2 2 2 15 2 7" xfId="29589" xr:uid="{00000000-0005-0000-0000-0000AB030000}"/>
    <cellStyle name="Comma 2 2 2 15 3" xfId="3388" xr:uid="{00000000-0005-0000-0000-0000AC030000}"/>
    <cellStyle name="Comma 2 2 2 15 3 2" xfId="8904" xr:uid="{00000000-0005-0000-0000-0000AD030000}"/>
    <cellStyle name="Comma 2 2 2 15 3 3" xfId="14420" xr:uid="{00000000-0005-0000-0000-0000AE030000}"/>
    <cellStyle name="Comma 2 2 2 15 3 4" xfId="19936" xr:uid="{00000000-0005-0000-0000-0000AF030000}"/>
    <cellStyle name="Comma 2 2 2 15 3 5" xfId="25452" xr:uid="{00000000-0005-0000-0000-0000B0030000}"/>
    <cellStyle name="Comma 2 2 2 15 3 6" xfId="30968" xr:uid="{00000000-0005-0000-0000-0000B1030000}"/>
    <cellStyle name="Comma 2 2 2 15 4" xfId="6146" xr:uid="{00000000-0005-0000-0000-0000B2030000}"/>
    <cellStyle name="Comma 2 2 2 15 5" xfId="11662" xr:uid="{00000000-0005-0000-0000-0000B3030000}"/>
    <cellStyle name="Comma 2 2 2 15 6" xfId="17178" xr:uid="{00000000-0005-0000-0000-0000B4030000}"/>
    <cellStyle name="Comma 2 2 2 15 7" xfId="22694" xr:uid="{00000000-0005-0000-0000-0000B5030000}"/>
    <cellStyle name="Comma 2 2 2 15 8" xfId="28210" xr:uid="{00000000-0005-0000-0000-0000B6030000}"/>
    <cellStyle name="Comma 2 2 2 16" xfId="1441" xr:uid="{00000000-0005-0000-0000-0000B7030000}"/>
    <cellStyle name="Comma 2 2 2 16 2" xfId="4199" xr:uid="{00000000-0005-0000-0000-0000B8030000}"/>
    <cellStyle name="Comma 2 2 2 16 2 2" xfId="9715" xr:uid="{00000000-0005-0000-0000-0000B9030000}"/>
    <cellStyle name="Comma 2 2 2 16 2 3" xfId="15231" xr:uid="{00000000-0005-0000-0000-0000BA030000}"/>
    <cellStyle name="Comma 2 2 2 16 2 4" xfId="20747" xr:uid="{00000000-0005-0000-0000-0000BB030000}"/>
    <cellStyle name="Comma 2 2 2 16 2 5" xfId="26263" xr:uid="{00000000-0005-0000-0000-0000BC030000}"/>
    <cellStyle name="Comma 2 2 2 16 2 6" xfId="31779" xr:uid="{00000000-0005-0000-0000-0000BD030000}"/>
    <cellStyle name="Comma 2 2 2 16 3" xfId="6957" xr:uid="{00000000-0005-0000-0000-0000BE030000}"/>
    <cellStyle name="Comma 2 2 2 16 4" xfId="12473" xr:uid="{00000000-0005-0000-0000-0000BF030000}"/>
    <cellStyle name="Comma 2 2 2 16 5" xfId="17989" xr:uid="{00000000-0005-0000-0000-0000C0030000}"/>
    <cellStyle name="Comma 2 2 2 16 6" xfId="23505" xr:uid="{00000000-0005-0000-0000-0000C1030000}"/>
    <cellStyle name="Comma 2 2 2 16 7" xfId="29021" xr:uid="{00000000-0005-0000-0000-0000C2030000}"/>
    <cellStyle name="Comma 2 2 2 17" xfId="2820" xr:uid="{00000000-0005-0000-0000-0000C3030000}"/>
    <cellStyle name="Comma 2 2 2 17 2" xfId="8336" xr:uid="{00000000-0005-0000-0000-0000C4030000}"/>
    <cellStyle name="Comma 2 2 2 17 3" xfId="13852" xr:uid="{00000000-0005-0000-0000-0000C5030000}"/>
    <cellStyle name="Comma 2 2 2 17 4" xfId="19368" xr:uid="{00000000-0005-0000-0000-0000C6030000}"/>
    <cellStyle name="Comma 2 2 2 17 5" xfId="24884" xr:uid="{00000000-0005-0000-0000-0000C7030000}"/>
    <cellStyle name="Comma 2 2 2 17 6" xfId="30400" xr:uid="{00000000-0005-0000-0000-0000C8030000}"/>
    <cellStyle name="Comma 2 2 2 18" xfId="5578" xr:uid="{00000000-0005-0000-0000-0000C9030000}"/>
    <cellStyle name="Comma 2 2 2 19" xfId="11094" xr:uid="{00000000-0005-0000-0000-0000CA030000}"/>
    <cellStyle name="Comma 2 2 2 2" xfId="117" xr:uid="{00000000-0005-0000-0000-0000CB030000}"/>
    <cellStyle name="Comma 2 2 2 2 10" xfId="27697" xr:uid="{00000000-0005-0000-0000-0000CC030000}"/>
    <cellStyle name="Comma 2 2 2 2 2" xfId="1026" xr:uid="{00000000-0005-0000-0000-0000CD030000}"/>
    <cellStyle name="Comma 2 2 2 2 2 2" xfId="2405" xr:uid="{00000000-0005-0000-0000-0000CE030000}"/>
    <cellStyle name="Comma 2 2 2 2 2 2 2" xfId="5163" xr:uid="{00000000-0005-0000-0000-0000CF030000}"/>
    <cellStyle name="Comma 2 2 2 2 2 2 2 2" xfId="10679" xr:uid="{00000000-0005-0000-0000-0000D0030000}"/>
    <cellStyle name="Comma 2 2 2 2 2 2 2 3" xfId="16195" xr:uid="{00000000-0005-0000-0000-0000D1030000}"/>
    <cellStyle name="Comma 2 2 2 2 2 2 2 4" xfId="21711" xr:uid="{00000000-0005-0000-0000-0000D2030000}"/>
    <cellStyle name="Comma 2 2 2 2 2 2 2 5" xfId="27227" xr:uid="{00000000-0005-0000-0000-0000D3030000}"/>
    <cellStyle name="Comma 2 2 2 2 2 2 2 6" xfId="32743" xr:uid="{00000000-0005-0000-0000-0000D4030000}"/>
    <cellStyle name="Comma 2 2 2 2 2 2 3" xfId="7921" xr:uid="{00000000-0005-0000-0000-0000D5030000}"/>
    <cellStyle name="Comma 2 2 2 2 2 2 4" xfId="13437" xr:uid="{00000000-0005-0000-0000-0000D6030000}"/>
    <cellStyle name="Comma 2 2 2 2 2 2 5" xfId="18953" xr:uid="{00000000-0005-0000-0000-0000D7030000}"/>
    <cellStyle name="Comma 2 2 2 2 2 2 6" xfId="24469" xr:uid="{00000000-0005-0000-0000-0000D8030000}"/>
    <cellStyle name="Comma 2 2 2 2 2 2 7" xfId="29985" xr:uid="{00000000-0005-0000-0000-0000D9030000}"/>
    <cellStyle name="Comma 2 2 2 2 2 3" xfId="3784" xr:uid="{00000000-0005-0000-0000-0000DA030000}"/>
    <cellStyle name="Comma 2 2 2 2 2 3 2" xfId="9300" xr:uid="{00000000-0005-0000-0000-0000DB030000}"/>
    <cellStyle name="Comma 2 2 2 2 2 3 3" xfId="14816" xr:uid="{00000000-0005-0000-0000-0000DC030000}"/>
    <cellStyle name="Comma 2 2 2 2 2 3 4" xfId="20332" xr:uid="{00000000-0005-0000-0000-0000DD030000}"/>
    <cellStyle name="Comma 2 2 2 2 2 3 5" xfId="25848" xr:uid="{00000000-0005-0000-0000-0000DE030000}"/>
    <cellStyle name="Comma 2 2 2 2 2 3 6" xfId="31364" xr:uid="{00000000-0005-0000-0000-0000DF030000}"/>
    <cellStyle name="Comma 2 2 2 2 2 4" xfId="6542" xr:uid="{00000000-0005-0000-0000-0000E0030000}"/>
    <cellStyle name="Comma 2 2 2 2 2 5" xfId="12058" xr:uid="{00000000-0005-0000-0000-0000E1030000}"/>
    <cellStyle name="Comma 2 2 2 2 2 6" xfId="17574" xr:uid="{00000000-0005-0000-0000-0000E2030000}"/>
    <cellStyle name="Comma 2 2 2 2 2 7" xfId="23090" xr:uid="{00000000-0005-0000-0000-0000E3030000}"/>
    <cellStyle name="Comma 2 2 2 2 2 8" xfId="28606" xr:uid="{00000000-0005-0000-0000-0000E4030000}"/>
    <cellStyle name="Comma 2 2 2 2 3" xfId="666" xr:uid="{00000000-0005-0000-0000-0000E5030000}"/>
    <cellStyle name="Comma 2 2 2 2 3 2" xfId="2045" xr:uid="{00000000-0005-0000-0000-0000E6030000}"/>
    <cellStyle name="Comma 2 2 2 2 3 2 2" xfId="4803" xr:uid="{00000000-0005-0000-0000-0000E7030000}"/>
    <cellStyle name="Comma 2 2 2 2 3 2 2 2" xfId="10319" xr:uid="{00000000-0005-0000-0000-0000E8030000}"/>
    <cellStyle name="Comma 2 2 2 2 3 2 2 3" xfId="15835" xr:uid="{00000000-0005-0000-0000-0000E9030000}"/>
    <cellStyle name="Comma 2 2 2 2 3 2 2 4" xfId="21351" xr:uid="{00000000-0005-0000-0000-0000EA030000}"/>
    <cellStyle name="Comma 2 2 2 2 3 2 2 5" xfId="26867" xr:uid="{00000000-0005-0000-0000-0000EB030000}"/>
    <cellStyle name="Comma 2 2 2 2 3 2 2 6" xfId="32383" xr:uid="{00000000-0005-0000-0000-0000EC030000}"/>
    <cellStyle name="Comma 2 2 2 2 3 2 3" xfId="7561" xr:uid="{00000000-0005-0000-0000-0000ED030000}"/>
    <cellStyle name="Comma 2 2 2 2 3 2 4" xfId="13077" xr:uid="{00000000-0005-0000-0000-0000EE030000}"/>
    <cellStyle name="Comma 2 2 2 2 3 2 5" xfId="18593" xr:uid="{00000000-0005-0000-0000-0000EF030000}"/>
    <cellStyle name="Comma 2 2 2 2 3 2 6" xfId="24109" xr:uid="{00000000-0005-0000-0000-0000F0030000}"/>
    <cellStyle name="Comma 2 2 2 2 3 2 7" xfId="29625" xr:uid="{00000000-0005-0000-0000-0000F1030000}"/>
    <cellStyle name="Comma 2 2 2 2 3 3" xfId="3424" xr:uid="{00000000-0005-0000-0000-0000F2030000}"/>
    <cellStyle name="Comma 2 2 2 2 3 3 2" xfId="8940" xr:uid="{00000000-0005-0000-0000-0000F3030000}"/>
    <cellStyle name="Comma 2 2 2 2 3 3 3" xfId="14456" xr:uid="{00000000-0005-0000-0000-0000F4030000}"/>
    <cellStyle name="Comma 2 2 2 2 3 3 4" xfId="19972" xr:uid="{00000000-0005-0000-0000-0000F5030000}"/>
    <cellStyle name="Comma 2 2 2 2 3 3 5" xfId="25488" xr:uid="{00000000-0005-0000-0000-0000F6030000}"/>
    <cellStyle name="Comma 2 2 2 2 3 3 6" xfId="31004" xr:uid="{00000000-0005-0000-0000-0000F7030000}"/>
    <cellStyle name="Comma 2 2 2 2 3 4" xfId="6182" xr:uid="{00000000-0005-0000-0000-0000F8030000}"/>
    <cellStyle name="Comma 2 2 2 2 3 5" xfId="11698" xr:uid="{00000000-0005-0000-0000-0000F9030000}"/>
    <cellStyle name="Comma 2 2 2 2 3 6" xfId="17214" xr:uid="{00000000-0005-0000-0000-0000FA030000}"/>
    <cellStyle name="Comma 2 2 2 2 3 7" xfId="22730" xr:uid="{00000000-0005-0000-0000-0000FB030000}"/>
    <cellStyle name="Comma 2 2 2 2 3 8" xfId="28246" xr:uid="{00000000-0005-0000-0000-0000FC030000}"/>
    <cellStyle name="Comma 2 2 2 2 4" xfId="1496" xr:uid="{00000000-0005-0000-0000-0000FD030000}"/>
    <cellStyle name="Comma 2 2 2 2 4 2" xfId="4254" xr:uid="{00000000-0005-0000-0000-0000FE030000}"/>
    <cellStyle name="Comma 2 2 2 2 4 2 2" xfId="9770" xr:uid="{00000000-0005-0000-0000-0000FF030000}"/>
    <cellStyle name="Comma 2 2 2 2 4 2 3" xfId="15286" xr:uid="{00000000-0005-0000-0000-000000040000}"/>
    <cellStyle name="Comma 2 2 2 2 4 2 4" xfId="20802" xr:uid="{00000000-0005-0000-0000-000001040000}"/>
    <cellStyle name="Comma 2 2 2 2 4 2 5" xfId="26318" xr:uid="{00000000-0005-0000-0000-000002040000}"/>
    <cellStyle name="Comma 2 2 2 2 4 2 6" xfId="31834" xr:uid="{00000000-0005-0000-0000-000003040000}"/>
    <cellStyle name="Comma 2 2 2 2 4 3" xfId="7012" xr:uid="{00000000-0005-0000-0000-000004040000}"/>
    <cellStyle name="Comma 2 2 2 2 4 4" xfId="12528" xr:uid="{00000000-0005-0000-0000-000005040000}"/>
    <cellStyle name="Comma 2 2 2 2 4 5" xfId="18044" xr:uid="{00000000-0005-0000-0000-000006040000}"/>
    <cellStyle name="Comma 2 2 2 2 4 6" xfId="23560" xr:uid="{00000000-0005-0000-0000-000007040000}"/>
    <cellStyle name="Comma 2 2 2 2 4 7" xfId="29076" xr:uid="{00000000-0005-0000-0000-000008040000}"/>
    <cellStyle name="Comma 2 2 2 2 5" xfId="2875" xr:uid="{00000000-0005-0000-0000-000009040000}"/>
    <cellStyle name="Comma 2 2 2 2 5 2" xfId="8391" xr:uid="{00000000-0005-0000-0000-00000A040000}"/>
    <cellStyle name="Comma 2 2 2 2 5 3" xfId="13907" xr:uid="{00000000-0005-0000-0000-00000B040000}"/>
    <cellStyle name="Comma 2 2 2 2 5 4" xfId="19423" xr:uid="{00000000-0005-0000-0000-00000C040000}"/>
    <cellStyle name="Comma 2 2 2 2 5 5" xfId="24939" xr:uid="{00000000-0005-0000-0000-00000D040000}"/>
    <cellStyle name="Comma 2 2 2 2 5 6" xfId="30455" xr:uid="{00000000-0005-0000-0000-00000E040000}"/>
    <cellStyle name="Comma 2 2 2 2 6" xfId="5633" xr:uid="{00000000-0005-0000-0000-00000F040000}"/>
    <cellStyle name="Comma 2 2 2 2 7" xfId="11149" xr:uid="{00000000-0005-0000-0000-000010040000}"/>
    <cellStyle name="Comma 2 2 2 2 8" xfId="16665" xr:uid="{00000000-0005-0000-0000-000011040000}"/>
    <cellStyle name="Comma 2 2 2 2 9" xfId="22181" xr:uid="{00000000-0005-0000-0000-000012040000}"/>
    <cellStyle name="Comma 2 2 2 20" xfId="16610" xr:uid="{00000000-0005-0000-0000-000013040000}"/>
    <cellStyle name="Comma 2 2 2 21" xfId="22126" xr:uid="{00000000-0005-0000-0000-000014040000}"/>
    <cellStyle name="Comma 2 2 2 22" xfId="27642" xr:uid="{00000000-0005-0000-0000-000015040000}"/>
    <cellStyle name="Comma 2 2 2 3" xfId="172" xr:uid="{00000000-0005-0000-0000-000016040000}"/>
    <cellStyle name="Comma 2 2 2 3 10" xfId="27752" xr:uid="{00000000-0005-0000-0000-000017040000}"/>
    <cellStyle name="Comma 2 2 2 3 2" xfId="1062" xr:uid="{00000000-0005-0000-0000-000018040000}"/>
    <cellStyle name="Comma 2 2 2 3 2 2" xfId="2441" xr:uid="{00000000-0005-0000-0000-000019040000}"/>
    <cellStyle name="Comma 2 2 2 3 2 2 2" xfId="5199" xr:uid="{00000000-0005-0000-0000-00001A040000}"/>
    <cellStyle name="Comma 2 2 2 3 2 2 2 2" xfId="10715" xr:uid="{00000000-0005-0000-0000-00001B040000}"/>
    <cellStyle name="Comma 2 2 2 3 2 2 2 3" xfId="16231" xr:uid="{00000000-0005-0000-0000-00001C040000}"/>
    <cellStyle name="Comma 2 2 2 3 2 2 2 4" xfId="21747" xr:uid="{00000000-0005-0000-0000-00001D040000}"/>
    <cellStyle name="Comma 2 2 2 3 2 2 2 5" xfId="27263" xr:uid="{00000000-0005-0000-0000-00001E040000}"/>
    <cellStyle name="Comma 2 2 2 3 2 2 2 6" xfId="32779" xr:uid="{00000000-0005-0000-0000-00001F040000}"/>
    <cellStyle name="Comma 2 2 2 3 2 2 3" xfId="7957" xr:uid="{00000000-0005-0000-0000-000020040000}"/>
    <cellStyle name="Comma 2 2 2 3 2 2 4" xfId="13473" xr:uid="{00000000-0005-0000-0000-000021040000}"/>
    <cellStyle name="Comma 2 2 2 3 2 2 5" xfId="18989" xr:uid="{00000000-0005-0000-0000-000022040000}"/>
    <cellStyle name="Comma 2 2 2 3 2 2 6" xfId="24505" xr:uid="{00000000-0005-0000-0000-000023040000}"/>
    <cellStyle name="Comma 2 2 2 3 2 2 7" xfId="30021" xr:uid="{00000000-0005-0000-0000-000024040000}"/>
    <cellStyle name="Comma 2 2 2 3 2 3" xfId="3820" xr:uid="{00000000-0005-0000-0000-000025040000}"/>
    <cellStyle name="Comma 2 2 2 3 2 3 2" xfId="9336" xr:uid="{00000000-0005-0000-0000-000026040000}"/>
    <cellStyle name="Comma 2 2 2 3 2 3 3" xfId="14852" xr:uid="{00000000-0005-0000-0000-000027040000}"/>
    <cellStyle name="Comma 2 2 2 3 2 3 4" xfId="20368" xr:uid="{00000000-0005-0000-0000-000028040000}"/>
    <cellStyle name="Comma 2 2 2 3 2 3 5" xfId="25884" xr:uid="{00000000-0005-0000-0000-000029040000}"/>
    <cellStyle name="Comma 2 2 2 3 2 3 6" xfId="31400" xr:uid="{00000000-0005-0000-0000-00002A040000}"/>
    <cellStyle name="Comma 2 2 2 3 2 4" xfId="6578" xr:uid="{00000000-0005-0000-0000-00002B040000}"/>
    <cellStyle name="Comma 2 2 2 3 2 5" xfId="12094" xr:uid="{00000000-0005-0000-0000-00002C040000}"/>
    <cellStyle name="Comma 2 2 2 3 2 6" xfId="17610" xr:uid="{00000000-0005-0000-0000-00002D040000}"/>
    <cellStyle name="Comma 2 2 2 3 2 7" xfId="23126" xr:uid="{00000000-0005-0000-0000-00002E040000}"/>
    <cellStyle name="Comma 2 2 2 3 2 8" xfId="28642" xr:uid="{00000000-0005-0000-0000-00002F040000}"/>
    <cellStyle name="Comma 2 2 2 3 3" xfId="702" xr:uid="{00000000-0005-0000-0000-000030040000}"/>
    <cellStyle name="Comma 2 2 2 3 3 2" xfId="2081" xr:uid="{00000000-0005-0000-0000-000031040000}"/>
    <cellStyle name="Comma 2 2 2 3 3 2 2" xfId="4839" xr:uid="{00000000-0005-0000-0000-000032040000}"/>
    <cellStyle name="Comma 2 2 2 3 3 2 2 2" xfId="10355" xr:uid="{00000000-0005-0000-0000-000033040000}"/>
    <cellStyle name="Comma 2 2 2 3 3 2 2 3" xfId="15871" xr:uid="{00000000-0005-0000-0000-000034040000}"/>
    <cellStyle name="Comma 2 2 2 3 3 2 2 4" xfId="21387" xr:uid="{00000000-0005-0000-0000-000035040000}"/>
    <cellStyle name="Comma 2 2 2 3 3 2 2 5" xfId="26903" xr:uid="{00000000-0005-0000-0000-000036040000}"/>
    <cellStyle name="Comma 2 2 2 3 3 2 2 6" xfId="32419" xr:uid="{00000000-0005-0000-0000-000037040000}"/>
    <cellStyle name="Comma 2 2 2 3 3 2 3" xfId="7597" xr:uid="{00000000-0005-0000-0000-000038040000}"/>
    <cellStyle name="Comma 2 2 2 3 3 2 4" xfId="13113" xr:uid="{00000000-0005-0000-0000-000039040000}"/>
    <cellStyle name="Comma 2 2 2 3 3 2 5" xfId="18629" xr:uid="{00000000-0005-0000-0000-00003A040000}"/>
    <cellStyle name="Comma 2 2 2 3 3 2 6" xfId="24145" xr:uid="{00000000-0005-0000-0000-00003B040000}"/>
    <cellStyle name="Comma 2 2 2 3 3 2 7" xfId="29661" xr:uid="{00000000-0005-0000-0000-00003C040000}"/>
    <cellStyle name="Comma 2 2 2 3 3 3" xfId="3460" xr:uid="{00000000-0005-0000-0000-00003D040000}"/>
    <cellStyle name="Comma 2 2 2 3 3 3 2" xfId="8976" xr:uid="{00000000-0005-0000-0000-00003E040000}"/>
    <cellStyle name="Comma 2 2 2 3 3 3 3" xfId="14492" xr:uid="{00000000-0005-0000-0000-00003F040000}"/>
    <cellStyle name="Comma 2 2 2 3 3 3 4" xfId="20008" xr:uid="{00000000-0005-0000-0000-000040040000}"/>
    <cellStyle name="Comma 2 2 2 3 3 3 5" xfId="25524" xr:uid="{00000000-0005-0000-0000-000041040000}"/>
    <cellStyle name="Comma 2 2 2 3 3 3 6" xfId="31040" xr:uid="{00000000-0005-0000-0000-000042040000}"/>
    <cellStyle name="Comma 2 2 2 3 3 4" xfId="6218" xr:uid="{00000000-0005-0000-0000-000043040000}"/>
    <cellStyle name="Comma 2 2 2 3 3 5" xfId="11734" xr:uid="{00000000-0005-0000-0000-000044040000}"/>
    <cellStyle name="Comma 2 2 2 3 3 6" xfId="17250" xr:uid="{00000000-0005-0000-0000-000045040000}"/>
    <cellStyle name="Comma 2 2 2 3 3 7" xfId="22766" xr:uid="{00000000-0005-0000-0000-000046040000}"/>
    <cellStyle name="Comma 2 2 2 3 3 8" xfId="28282" xr:uid="{00000000-0005-0000-0000-000047040000}"/>
    <cellStyle name="Comma 2 2 2 3 4" xfId="1551" xr:uid="{00000000-0005-0000-0000-000048040000}"/>
    <cellStyle name="Comma 2 2 2 3 4 2" xfId="4309" xr:uid="{00000000-0005-0000-0000-000049040000}"/>
    <cellStyle name="Comma 2 2 2 3 4 2 2" xfId="9825" xr:uid="{00000000-0005-0000-0000-00004A040000}"/>
    <cellStyle name="Comma 2 2 2 3 4 2 3" xfId="15341" xr:uid="{00000000-0005-0000-0000-00004B040000}"/>
    <cellStyle name="Comma 2 2 2 3 4 2 4" xfId="20857" xr:uid="{00000000-0005-0000-0000-00004C040000}"/>
    <cellStyle name="Comma 2 2 2 3 4 2 5" xfId="26373" xr:uid="{00000000-0005-0000-0000-00004D040000}"/>
    <cellStyle name="Comma 2 2 2 3 4 2 6" xfId="31889" xr:uid="{00000000-0005-0000-0000-00004E040000}"/>
    <cellStyle name="Comma 2 2 2 3 4 3" xfId="7067" xr:uid="{00000000-0005-0000-0000-00004F040000}"/>
    <cellStyle name="Comma 2 2 2 3 4 4" xfId="12583" xr:uid="{00000000-0005-0000-0000-000050040000}"/>
    <cellStyle name="Comma 2 2 2 3 4 5" xfId="18099" xr:uid="{00000000-0005-0000-0000-000051040000}"/>
    <cellStyle name="Comma 2 2 2 3 4 6" xfId="23615" xr:uid="{00000000-0005-0000-0000-000052040000}"/>
    <cellStyle name="Comma 2 2 2 3 4 7" xfId="29131" xr:uid="{00000000-0005-0000-0000-000053040000}"/>
    <cellStyle name="Comma 2 2 2 3 5" xfId="2930" xr:uid="{00000000-0005-0000-0000-000054040000}"/>
    <cellStyle name="Comma 2 2 2 3 5 2" xfId="8446" xr:uid="{00000000-0005-0000-0000-000055040000}"/>
    <cellStyle name="Comma 2 2 2 3 5 3" xfId="13962" xr:uid="{00000000-0005-0000-0000-000056040000}"/>
    <cellStyle name="Comma 2 2 2 3 5 4" xfId="19478" xr:uid="{00000000-0005-0000-0000-000057040000}"/>
    <cellStyle name="Comma 2 2 2 3 5 5" xfId="24994" xr:uid="{00000000-0005-0000-0000-000058040000}"/>
    <cellStyle name="Comma 2 2 2 3 5 6" xfId="30510" xr:uid="{00000000-0005-0000-0000-000059040000}"/>
    <cellStyle name="Comma 2 2 2 3 6" xfId="5688" xr:uid="{00000000-0005-0000-0000-00005A040000}"/>
    <cellStyle name="Comma 2 2 2 3 7" xfId="11204" xr:uid="{00000000-0005-0000-0000-00005B040000}"/>
    <cellStyle name="Comma 2 2 2 3 8" xfId="16720" xr:uid="{00000000-0005-0000-0000-00005C040000}"/>
    <cellStyle name="Comma 2 2 2 3 9" xfId="22236" xr:uid="{00000000-0005-0000-0000-00005D040000}"/>
    <cellStyle name="Comma 2 2 2 4" xfId="208" xr:uid="{00000000-0005-0000-0000-00005E040000}"/>
    <cellStyle name="Comma 2 2 2 4 10" xfId="27788" xr:uid="{00000000-0005-0000-0000-00005F040000}"/>
    <cellStyle name="Comma 2 2 2 4 2" xfId="1098" xr:uid="{00000000-0005-0000-0000-000060040000}"/>
    <cellStyle name="Comma 2 2 2 4 2 2" xfId="2477" xr:uid="{00000000-0005-0000-0000-000061040000}"/>
    <cellStyle name="Comma 2 2 2 4 2 2 2" xfId="5235" xr:uid="{00000000-0005-0000-0000-000062040000}"/>
    <cellStyle name="Comma 2 2 2 4 2 2 2 2" xfId="10751" xr:uid="{00000000-0005-0000-0000-000063040000}"/>
    <cellStyle name="Comma 2 2 2 4 2 2 2 3" xfId="16267" xr:uid="{00000000-0005-0000-0000-000064040000}"/>
    <cellStyle name="Comma 2 2 2 4 2 2 2 4" xfId="21783" xr:uid="{00000000-0005-0000-0000-000065040000}"/>
    <cellStyle name="Comma 2 2 2 4 2 2 2 5" xfId="27299" xr:uid="{00000000-0005-0000-0000-000066040000}"/>
    <cellStyle name="Comma 2 2 2 4 2 2 2 6" xfId="32815" xr:uid="{00000000-0005-0000-0000-000067040000}"/>
    <cellStyle name="Comma 2 2 2 4 2 2 3" xfId="7993" xr:uid="{00000000-0005-0000-0000-000068040000}"/>
    <cellStyle name="Comma 2 2 2 4 2 2 4" xfId="13509" xr:uid="{00000000-0005-0000-0000-000069040000}"/>
    <cellStyle name="Comma 2 2 2 4 2 2 5" xfId="19025" xr:uid="{00000000-0005-0000-0000-00006A040000}"/>
    <cellStyle name="Comma 2 2 2 4 2 2 6" xfId="24541" xr:uid="{00000000-0005-0000-0000-00006B040000}"/>
    <cellStyle name="Comma 2 2 2 4 2 2 7" xfId="30057" xr:uid="{00000000-0005-0000-0000-00006C040000}"/>
    <cellStyle name="Comma 2 2 2 4 2 3" xfId="3856" xr:uid="{00000000-0005-0000-0000-00006D040000}"/>
    <cellStyle name="Comma 2 2 2 4 2 3 2" xfId="9372" xr:uid="{00000000-0005-0000-0000-00006E040000}"/>
    <cellStyle name="Comma 2 2 2 4 2 3 3" xfId="14888" xr:uid="{00000000-0005-0000-0000-00006F040000}"/>
    <cellStyle name="Comma 2 2 2 4 2 3 4" xfId="20404" xr:uid="{00000000-0005-0000-0000-000070040000}"/>
    <cellStyle name="Comma 2 2 2 4 2 3 5" xfId="25920" xr:uid="{00000000-0005-0000-0000-000071040000}"/>
    <cellStyle name="Comma 2 2 2 4 2 3 6" xfId="31436" xr:uid="{00000000-0005-0000-0000-000072040000}"/>
    <cellStyle name="Comma 2 2 2 4 2 4" xfId="6614" xr:uid="{00000000-0005-0000-0000-000073040000}"/>
    <cellStyle name="Comma 2 2 2 4 2 5" xfId="12130" xr:uid="{00000000-0005-0000-0000-000074040000}"/>
    <cellStyle name="Comma 2 2 2 4 2 6" xfId="17646" xr:uid="{00000000-0005-0000-0000-000075040000}"/>
    <cellStyle name="Comma 2 2 2 4 2 7" xfId="23162" xr:uid="{00000000-0005-0000-0000-000076040000}"/>
    <cellStyle name="Comma 2 2 2 4 2 8" xfId="28678" xr:uid="{00000000-0005-0000-0000-000077040000}"/>
    <cellStyle name="Comma 2 2 2 4 3" xfId="738" xr:uid="{00000000-0005-0000-0000-000078040000}"/>
    <cellStyle name="Comma 2 2 2 4 3 2" xfId="2117" xr:uid="{00000000-0005-0000-0000-000079040000}"/>
    <cellStyle name="Comma 2 2 2 4 3 2 2" xfId="4875" xr:uid="{00000000-0005-0000-0000-00007A040000}"/>
    <cellStyle name="Comma 2 2 2 4 3 2 2 2" xfId="10391" xr:uid="{00000000-0005-0000-0000-00007B040000}"/>
    <cellStyle name="Comma 2 2 2 4 3 2 2 3" xfId="15907" xr:uid="{00000000-0005-0000-0000-00007C040000}"/>
    <cellStyle name="Comma 2 2 2 4 3 2 2 4" xfId="21423" xr:uid="{00000000-0005-0000-0000-00007D040000}"/>
    <cellStyle name="Comma 2 2 2 4 3 2 2 5" xfId="26939" xr:uid="{00000000-0005-0000-0000-00007E040000}"/>
    <cellStyle name="Comma 2 2 2 4 3 2 2 6" xfId="32455" xr:uid="{00000000-0005-0000-0000-00007F040000}"/>
    <cellStyle name="Comma 2 2 2 4 3 2 3" xfId="7633" xr:uid="{00000000-0005-0000-0000-000080040000}"/>
    <cellStyle name="Comma 2 2 2 4 3 2 4" xfId="13149" xr:uid="{00000000-0005-0000-0000-000081040000}"/>
    <cellStyle name="Comma 2 2 2 4 3 2 5" xfId="18665" xr:uid="{00000000-0005-0000-0000-000082040000}"/>
    <cellStyle name="Comma 2 2 2 4 3 2 6" xfId="24181" xr:uid="{00000000-0005-0000-0000-000083040000}"/>
    <cellStyle name="Comma 2 2 2 4 3 2 7" xfId="29697" xr:uid="{00000000-0005-0000-0000-000084040000}"/>
    <cellStyle name="Comma 2 2 2 4 3 3" xfId="3496" xr:uid="{00000000-0005-0000-0000-000085040000}"/>
    <cellStyle name="Comma 2 2 2 4 3 3 2" xfId="9012" xr:uid="{00000000-0005-0000-0000-000086040000}"/>
    <cellStyle name="Comma 2 2 2 4 3 3 3" xfId="14528" xr:uid="{00000000-0005-0000-0000-000087040000}"/>
    <cellStyle name="Comma 2 2 2 4 3 3 4" xfId="20044" xr:uid="{00000000-0005-0000-0000-000088040000}"/>
    <cellStyle name="Comma 2 2 2 4 3 3 5" xfId="25560" xr:uid="{00000000-0005-0000-0000-000089040000}"/>
    <cellStyle name="Comma 2 2 2 4 3 3 6" xfId="31076" xr:uid="{00000000-0005-0000-0000-00008A040000}"/>
    <cellStyle name="Comma 2 2 2 4 3 4" xfId="6254" xr:uid="{00000000-0005-0000-0000-00008B040000}"/>
    <cellStyle name="Comma 2 2 2 4 3 5" xfId="11770" xr:uid="{00000000-0005-0000-0000-00008C040000}"/>
    <cellStyle name="Comma 2 2 2 4 3 6" xfId="17286" xr:uid="{00000000-0005-0000-0000-00008D040000}"/>
    <cellStyle name="Comma 2 2 2 4 3 7" xfId="22802" xr:uid="{00000000-0005-0000-0000-00008E040000}"/>
    <cellStyle name="Comma 2 2 2 4 3 8" xfId="28318" xr:uid="{00000000-0005-0000-0000-00008F040000}"/>
    <cellStyle name="Comma 2 2 2 4 4" xfId="1587" xr:uid="{00000000-0005-0000-0000-000090040000}"/>
    <cellStyle name="Comma 2 2 2 4 4 2" xfId="4345" xr:uid="{00000000-0005-0000-0000-000091040000}"/>
    <cellStyle name="Comma 2 2 2 4 4 2 2" xfId="9861" xr:uid="{00000000-0005-0000-0000-000092040000}"/>
    <cellStyle name="Comma 2 2 2 4 4 2 3" xfId="15377" xr:uid="{00000000-0005-0000-0000-000093040000}"/>
    <cellStyle name="Comma 2 2 2 4 4 2 4" xfId="20893" xr:uid="{00000000-0005-0000-0000-000094040000}"/>
    <cellStyle name="Comma 2 2 2 4 4 2 5" xfId="26409" xr:uid="{00000000-0005-0000-0000-000095040000}"/>
    <cellStyle name="Comma 2 2 2 4 4 2 6" xfId="31925" xr:uid="{00000000-0005-0000-0000-000096040000}"/>
    <cellStyle name="Comma 2 2 2 4 4 3" xfId="7103" xr:uid="{00000000-0005-0000-0000-000097040000}"/>
    <cellStyle name="Comma 2 2 2 4 4 4" xfId="12619" xr:uid="{00000000-0005-0000-0000-000098040000}"/>
    <cellStyle name="Comma 2 2 2 4 4 5" xfId="18135" xr:uid="{00000000-0005-0000-0000-000099040000}"/>
    <cellStyle name="Comma 2 2 2 4 4 6" xfId="23651" xr:uid="{00000000-0005-0000-0000-00009A040000}"/>
    <cellStyle name="Comma 2 2 2 4 4 7" xfId="29167" xr:uid="{00000000-0005-0000-0000-00009B040000}"/>
    <cellStyle name="Comma 2 2 2 4 5" xfId="2966" xr:uid="{00000000-0005-0000-0000-00009C040000}"/>
    <cellStyle name="Comma 2 2 2 4 5 2" xfId="8482" xr:uid="{00000000-0005-0000-0000-00009D040000}"/>
    <cellStyle name="Comma 2 2 2 4 5 3" xfId="13998" xr:uid="{00000000-0005-0000-0000-00009E040000}"/>
    <cellStyle name="Comma 2 2 2 4 5 4" xfId="19514" xr:uid="{00000000-0005-0000-0000-00009F040000}"/>
    <cellStyle name="Comma 2 2 2 4 5 5" xfId="25030" xr:uid="{00000000-0005-0000-0000-0000A0040000}"/>
    <cellStyle name="Comma 2 2 2 4 5 6" xfId="30546" xr:uid="{00000000-0005-0000-0000-0000A1040000}"/>
    <cellStyle name="Comma 2 2 2 4 6" xfId="5724" xr:uid="{00000000-0005-0000-0000-0000A2040000}"/>
    <cellStyle name="Comma 2 2 2 4 7" xfId="11240" xr:uid="{00000000-0005-0000-0000-0000A3040000}"/>
    <cellStyle name="Comma 2 2 2 4 8" xfId="16756" xr:uid="{00000000-0005-0000-0000-0000A4040000}"/>
    <cellStyle name="Comma 2 2 2 4 9" xfId="22272" xr:uid="{00000000-0005-0000-0000-0000A5040000}"/>
    <cellStyle name="Comma 2 2 2 5" xfId="263" xr:uid="{00000000-0005-0000-0000-0000A6040000}"/>
    <cellStyle name="Comma 2 2 2 5 10" xfId="27843" xr:uid="{00000000-0005-0000-0000-0000A7040000}"/>
    <cellStyle name="Comma 2 2 2 5 2" xfId="1134" xr:uid="{00000000-0005-0000-0000-0000A8040000}"/>
    <cellStyle name="Comma 2 2 2 5 2 2" xfId="2513" xr:uid="{00000000-0005-0000-0000-0000A9040000}"/>
    <cellStyle name="Comma 2 2 2 5 2 2 2" xfId="5271" xr:uid="{00000000-0005-0000-0000-0000AA040000}"/>
    <cellStyle name="Comma 2 2 2 5 2 2 2 2" xfId="10787" xr:uid="{00000000-0005-0000-0000-0000AB040000}"/>
    <cellStyle name="Comma 2 2 2 5 2 2 2 3" xfId="16303" xr:uid="{00000000-0005-0000-0000-0000AC040000}"/>
    <cellStyle name="Comma 2 2 2 5 2 2 2 4" xfId="21819" xr:uid="{00000000-0005-0000-0000-0000AD040000}"/>
    <cellStyle name="Comma 2 2 2 5 2 2 2 5" xfId="27335" xr:uid="{00000000-0005-0000-0000-0000AE040000}"/>
    <cellStyle name="Comma 2 2 2 5 2 2 2 6" xfId="32851" xr:uid="{00000000-0005-0000-0000-0000AF040000}"/>
    <cellStyle name="Comma 2 2 2 5 2 2 3" xfId="8029" xr:uid="{00000000-0005-0000-0000-0000B0040000}"/>
    <cellStyle name="Comma 2 2 2 5 2 2 4" xfId="13545" xr:uid="{00000000-0005-0000-0000-0000B1040000}"/>
    <cellStyle name="Comma 2 2 2 5 2 2 5" xfId="19061" xr:uid="{00000000-0005-0000-0000-0000B2040000}"/>
    <cellStyle name="Comma 2 2 2 5 2 2 6" xfId="24577" xr:uid="{00000000-0005-0000-0000-0000B3040000}"/>
    <cellStyle name="Comma 2 2 2 5 2 2 7" xfId="30093" xr:uid="{00000000-0005-0000-0000-0000B4040000}"/>
    <cellStyle name="Comma 2 2 2 5 2 3" xfId="3892" xr:uid="{00000000-0005-0000-0000-0000B5040000}"/>
    <cellStyle name="Comma 2 2 2 5 2 3 2" xfId="9408" xr:uid="{00000000-0005-0000-0000-0000B6040000}"/>
    <cellStyle name="Comma 2 2 2 5 2 3 3" xfId="14924" xr:uid="{00000000-0005-0000-0000-0000B7040000}"/>
    <cellStyle name="Comma 2 2 2 5 2 3 4" xfId="20440" xr:uid="{00000000-0005-0000-0000-0000B8040000}"/>
    <cellStyle name="Comma 2 2 2 5 2 3 5" xfId="25956" xr:uid="{00000000-0005-0000-0000-0000B9040000}"/>
    <cellStyle name="Comma 2 2 2 5 2 3 6" xfId="31472" xr:uid="{00000000-0005-0000-0000-0000BA040000}"/>
    <cellStyle name="Comma 2 2 2 5 2 4" xfId="6650" xr:uid="{00000000-0005-0000-0000-0000BB040000}"/>
    <cellStyle name="Comma 2 2 2 5 2 5" xfId="12166" xr:uid="{00000000-0005-0000-0000-0000BC040000}"/>
    <cellStyle name="Comma 2 2 2 5 2 6" xfId="17682" xr:uid="{00000000-0005-0000-0000-0000BD040000}"/>
    <cellStyle name="Comma 2 2 2 5 2 7" xfId="23198" xr:uid="{00000000-0005-0000-0000-0000BE040000}"/>
    <cellStyle name="Comma 2 2 2 5 2 8" xfId="28714" xr:uid="{00000000-0005-0000-0000-0000BF040000}"/>
    <cellStyle name="Comma 2 2 2 5 3" xfId="774" xr:uid="{00000000-0005-0000-0000-0000C0040000}"/>
    <cellStyle name="Comma 2 2 2 5 3 2" xfId="2153" xr:uid="{00000000-0005-0000-0000-0000C1040000}"/>
    <cellStyle name="Comma 2 2 2 5 3 2 2" xfId="4911" xr:uid="{00000000-0005-0000-0000-0000C2040000}"/>
    <cellStyle name="Comma 2 2 2 5 3 2 2 2" xfId="10427" xr:uid="{00000000-0005-0000-0000-0000C3040000}"/>
    <cellStyle name="Comma 2 2 2 5 3 2 2 3" xfId="15943" xr:uid="{00000000-0005-0000-0000-0000C4040000}"/>
    <cellStyle name="Comma 2 2 2 5 3 2 2 4" xfId="21459" xr:uid="{00000000-0005-0000-0000-0000C5040000}"/>
    <cellStyle name="Comma 2 2 2 5 3 2 2 5" xfId="26975" xr:uid="{00000000-0005-0000-0000-0000C6040000}"/>
    <cellStyle name="Comma 2 2 2 5 3 2 2 6" xfId="32491" xr:uid="{00000000-0005-0000-0000-0000C7040000}"/>
    <cellStyle name="Comma 2 2 2 5 3 2 3" xfId="7669" xr:uid="{00000000-0005-0000-0000-0000C8040000}"/>
    <cellStyle name="Comma 2 2 2 5 3 2 4" xfId="13185" xr:uid="{00000000-0005-0000-0000-0000C9040000}"/>
    <cellStyle name="Comma 2 2 2 5 3 2 5" xfId="18701" xr:uid="{00000000-0005-0000-0000-0000CA040000}"/>
    <cellStyle name="Comma 2 2 2 5 3 2 6" xfId="24217" xr:uid="{00000000-0005-0000-0000-0000CB040000}"/>
    <cellStyle name="Comma 2 2 2 5 3 2 7" xfId="29733" xr:uid="{00000000-0005-0000-0000-0000CC040000}"/>
    <cellStyle name="Comma 2 2 2 5 3 3" xfId="3532" xr:uid="{00000000-0005-0000-0000-0000CD040000}"/>
    <cellStyle name="Comma 2 2 2 5 3 3 2" xfId="9048" xr:uid="{00000000-0005-0000-0000-0000CE040000}"/>
    <cellStyle name="Comma 2 2 2 5 3 3 3" xfId="14564" xr:uid="{00000000-0005-0000-0000-0000CF040000}"/>
    <cellStyle name="Comma 2 2 2 5 3 3 4" xfId="20080" xr:uid="{00000000-0005-0000-0000-0000D0040000}"/>
    <cellStyle name="Comma 2 2 2 5 3 3 5" xfId="25596" xr:uid="{00000000-0005-0000-0000-0000D1040000}"/>
    <cellStyle name="Comma 2 2 2 5 3 3 6" xfId="31112" xr:uid="{00000000-0005-0000-0000-0000D2040000}"/>
    <cellStyle name="Comma 2 2 2 5 3 4" xfId="6290" xr:uid="{00000000-0005-0000-0000-0000D3040000}"/>
    <cellStyle name="Comma 2 2 2 5 3 5" xfId="11806" xr:uid="{00000000-0005-0000-0000-0000D4040000}"/>
    <cellStyle name="Comma 2 2 2 5 3 6" xfId="17322" xr:uid="{00000000-0005-0000-0000-0000D5040000}"/>
    <cellStyle name="Comma 2 2 2 5 3 7" xfId="22838" xr:uid="{00000000-0005-0000-0000-0000D6040000}"/>
    <cellStyle name="Comma 2 2 2 5 3 8" xfId="28354" xr:uid="{00000000-0005-0000-0000-0000D7040000}"/>
    <cellStyle name="Comma 2 2 2 5 4" xfId="1642" xr:uid="{00000000-0005-0000-0000-0000D8040000}"/>
    <cellStyle name="Comma 2 2 2 5 4 2" xfId="4400" xr:uid="{00000000-0005-0000-0000-0000D9040000}"/>
    <cellStyle name="Comma 2 2 2 5 4 2 2" xfId="9916" xr:uid="{00000000-0005-0000-0000-0000DA040000}"/>
    <cellStyle name="Comma 2 2 2 5 4 2 3" xfId="15432" xr:uid="{00000000-0005-0000-0000-0000DB040000}"/>
    <cellStyle name="Comma 2 2 2 5 4 2 4" xfId="20948" xr:uid="{00000000-0005-0000-0000-0000DC040000}"/>
    <cellStyle name="Comma 2 2 2 5 4 2 5" xfId="26464" xr:uid="{00000000-0005-0000-0000-0000DD040000}"/>
    <cellStyle name="Comma 2 2 2 5 4 2 6" xfId="31980" xr:uid="{00000000-0005-0000-0000-0000DE040000}"/>
    <cellStyle name="Comma 2 2 2 5 4 3" xfId="7158" xr:uid="{00000000-0005-0000-0000-0000DF040000}"/>
    <cellStyle name="Comma 2 2 2 5 4 4" xfId="12674" xr:uid="{00000000-0005-0000-0000-0000E0040000}"/>
    <cellStyle name="Comma 2 2 2 5 4 5" xfId="18190" xr:uid="{00000000-0005-0000-0000-0000E1040000}"/>
    <cellStyle name="Comma 2 2 2 5 4 6" xfId="23706" xr:uid="{00000000-0005-0000-0000-0000E2040000}"/>
    <cellStyle name="Comma 2 2 2 5 4 7" xfId="29222" xr:uid="{00000000-0005-0000-0000-0000E3040000}"/>
    <cellStyle name="Comma 2 2 2 5 5" xfId="3021" xr:uid="{00000000-0005-0000-0000-0000E4040000}"/>
    <cellStyle name="Comma 2 2 2 5 5 2" xfId="8537" xr:uid="{00000000-0005-0000-0000-0000E5040000}"/>
    <cellStyle name="Comma 2 2 2 5 5 3" xfId="14053" xr:uid="{00000000-0005-0000-0000-0000E6040000}"/>
    <cellStyle name="Comma 2 2 2 5 5 4" xfId="19569" xr:uid="{00000000-0005-0000-0000-0000E7040000}"/>
    <cellStyle name="Comma 2 2 2 5 5 5" xfId="25085" xr:uid="{00000000-0005-0000-0000-0000E8040000}"/>
    <cellStyle name="Comma 2 2 2 5 5 6" xfId="30601" xr:uid="{00000000-0005-0000-0000-0000E9040000}"/>
    <cellStyle name="Comma 2 2 2 5 6" xfId="5779" xr:uid="{00000000-0005-0000-0000-0000EA040000}"/>
    <cellStyle name="Comma 2 2 2 5 7" xfId="11295" xr:uid="{00000000-0005-0000-0000-0000EB040000}"/>
    <cellStyle name="Comma 2 2 2 5 8" xfId="16811" xr:uid="{00000000-0005-0000-0000-0000EC040000}"/>
    <cellStyle name="Comma 2 2 2 5 9" xfId="22327" xr:uid="{00000000-0005-0000-0000-0000ED040000}"/>
    <cellStyle name="Comma 2 2 2 6" xfId="318" xr:uid="{00000000-0005-0000-0000-0000EE040000}"/>
    <cellStyle name="Comma 2 2 2 6 10" xfId="27898" xr:uid="{00000000-0005-0000-0000-0000EF040000}"/>
    <cellStyle name="Comma 2 2 2 6 2" xfId="1170" xr:uid="{00000000-0005-0000-0000-0000F0040000}"/>
    <cellStyle name="Comma 2 2 2 6 2 2" xfId="2549" xr:uid="{00000000-0005-0000-0000-0000F1040000}"/>
    <cellStyle name="Comma 2 2 2 6 2 2 2" xfId="5307" xr:uid="{00000000-0005-0000-0000-0000F2040000}"/>
    <cellStyle name="Comma 2 2 2 6 2 2 2 2" xfId="10823" xr:uid="{00000000-0005-0000-0000-0000F3040000}"/>
    <cellStyle name="Comma 2 2 2 6 2 2 2 3" xfId="16339" xr:uid="{00000000-0005-0000-0000-0000F4040000}"/>
    <cellStyle name="Comma 2 2 2 6 2 2 2 4" xfId="21855" xr:uid="{00000000-0005-0000-0000-0000F5040000}"/>
    <cellStyle name="Comma 2 2 2 6 2 2 2 5" xfId="27371" xr:uid="{00000000-0005-0000-0000-0000F6040000}"/>
    <cellStyle name="Comma 2 2 2 6 2 2 2 6" xfId="32887" xr:uid="{00000000-0005-0000-0000-0000F7040000}"/>
    <cellStyle name="Comma 2 2 2 6 2 2 3" xfId="8065" xr:uid="{00000000-0005-0000-0000-0000F8040000}"/>
    <cellStyle name="Comma 2 2 2 6 2 2 4" xfId="13581" xr:uid="{00000000-0005-0000-0000-0000F9040000}"/>
    <cellStyle name="Comma 2 2 2 6 2 2 5" xfId="19097" xr:uid="{00000000-0005-0000-0000-0000FA040000}"/>
    <cellStyle name="Comma 2 2 2 6 2 2 6" xfId="24613" xr:uid="{00000000-0005-0000-0000-0000FB040000}"/>
    <cellStyle name="Comma 2 2 2 6 2 2 7" xfId="30129" xr:uid="{00000000-0005-0000-0000-0000FC040000}"/>
    <cellStyle name="Comma 2 2 2 6 2 3" xfId="3928" xr:uid="{00000000-0005-0000-0000-0000FD040000}"/>
    <cellStyle name="Comma 2 2 2 6 2 3 2" xfId="9444" xr:uid="{00000000-0005-0000-0000-0000FE040000}"/>
    <cellStyle name="Comma 2 2 2 6 2 3 3" xfId="14960" xr:uid="{00000000-0005-0000-0000-0000FF040000}"/>
    <cellStyle name="Comma 2 2 2 6 2 3 4" xfId="20476" xr:uid="{00000000-0005-0000-0000-000000050000}"/>
    <cellStyle name="Comma 2 2 2 6 2 3 5" xfId="25992" xr:uid="{00000000-0005-0000-0000-000001050000}"/>
    <cellStyle name="Comma 2 2 2 6 2 3 6" xfId="31508" xr:uid="{00000000-0005-0000-0000-000002050000}"/>
    <cellStyle name="Comma 2 2 2 6 2 4" xfId="6686" xr:uid="{00000000-0005-0000-0000-000003050000}"/>
    <cellStyle name="Comma 2 2 2 6 2 5" xfId="12202" xr:uid="{00000000-0005-0000-0000-000004050000}"/>
    <cellStyle name="Comma 2 2 2 6 2 6" xfId="17718" xr:uid="{00000000-0005-0000-0000-000005050000}"/>
    <cellStyle name="Comma 2 2 2 6 2 7" xfId="23234" xr:uid="{00000000-0005-0000-0000-000006050000}"/>
    <cellStyle name="Comma 2 2 2 6 2 8" xfId="28750" xr:uid="{00000000-0005-0000-0000-000007050000}"/>
    <cellStyle name="Comma 2 2 2 6 3" xfId="810" xr:uid="{00000000-0005-0000-0000-000008050000}"/>
    <cellStyle name="Comma 2 2 2 6 3 2" xfId="2189" xr:uid="{00000000-0005-0000-0000-000009050000}"/>
    <cellStyle name="Comma 2 2 2 6 3 2 2" xfId="4947" xr:uid="{00000000-0005-0000-0000-00000A050000}"/>
    <cellStyle name="Comma 2 2 2 6 3 2 2 2" xfId="10463" xr:uid="{00000000-0005-0000-0000-00000B050000}"/>
    <cellStyle name="Comma 2 2 2 6 3 2 2 3" xfId="15979" xr:uid="{00000000-0005-0000-0000-00000C050000}"/>
    <cellStyle name="Comma 2 2 2 6 3 2 2 4" xfId="21495" xr:uid="{00000000-0005-0000-0000-00000D050000}"/>
    <cellStyle name="Comma 2 2 2 6 3 2 2 5" xfId="27011" xr:uid="{00000000-0005-0000-0000-00000E050000}"/>
    <cellStyle name="Comma 2 2 2 6 3 2 2 6" xfId="32527" xr:uid="{00000000-0005-0000-0000-00000F050000}"/>
    <cellStyle name="Comma 2 2 2 6 3 2 3" xfId="7705" xr:uid="{00000000-0005-0000-0000-000010050000}"/>
    <cellStyle name="Comma 2 2 2 6 3 2 4" xfId="13221" xr:uid="{00000000-0005-0000-0000-000011050000}"/>
    <cellStyle name="Comma 2 2 2 6 3 2 5" xfId="18737" xr:uid="{00000000-0005-0000-0000-000012050000}"/>
    <cellStyle name="Comma 2 2 2 6 3 2 6" xfId="24253" xr:uid="{00000000-0005-0000-0000-000013050000}"/>
    <cellStyle name="Comma 2 2 2 6 3 2 7" xfId="29769" xr:uid="{00000000-0005-0000-0000-000014050000}"/>
    <cellStyle name="Comma 2 2 2 6 3 3" xfId="3568" xr:uid="{00000000-0005-0000-0000-000015050000}"/>
    <cellStyle name="Comma 2 2 2 6 3 3 2" xfId="9084" xr:uid="{00000000-0005-0000-0000-000016050000}"/>
    <cellStyle name="Comma 2 2 2 6 3 3 3" xfId="14600" xr:uid="{00000000-0005-0000-0000-000017050000}"/>
    <cellStyle name="Comma 2 2 2 6 3 3 4" xfId="20116" xr:uid="{00000000-0005-0000-0000-000018050000}"/>
    <cellStyle name="Comma 2 2 2 6 3 3 5" xfId="25632" xr:uid="{00000000-0005-0000-0000-000019050000}"/>
    <cellStyle name="Comma 2 2 2 6 3 3 6" xfId="31148" xr:uid="{00000000-0005-0000-0000-00001A050000}"/>
    <cellStyle name="Comma 2 2 2 6 3 4" xfId="6326" xr:uid="{00000000-0005-0000-0000-00001B050000}"/>
    <cellStyle name="Comma 2 2 2 6 3 5" xfId="11842" xr:uid="{00000000-0005-0000-0000-00001C050000}"/>
    <cellStyle name="Comma 2 2 2 6 3 6" xfId="17358" xr:uid="{00000000-0005-0000-0000-00001D050000}"/>
    <cellStyle name="Comma 2 2 2 6 3 7" xfId="22874" xr:uid="{00000000-0005-0000-0000-00001E050000}"/>
    <cellStyle name="Comma 2 2 2 6 3 8" xfId="28390" xr:uid="{00000000-0005-0000-0000-00001F050000}"/>
    <cellStyle name="Comma 2 2 2 6 4" xfId="1697" xr:uid="{00000000-0005-0000-0000-000020050000}"/>
    <cellStyle name="Comma 2 2 2 6 4 2" xfId="4455" xr:uid="{00000000-0005-0000-0000-000021050000}"/>
    <cellStyle name="Comma 2 2 2 6 4 2 2" xfId="9971" xr:uid="{00000000-0005-0000-0000-000022050000}"/>
    <cellStyle name="Comma 2 2 2 6 4 2 3" xfId="15487" xr:uid="{00000000-0005-0000-0000-000023050000}"/>
    <cellStyle name="Comma 2 2 2 6 4 2 4" xfId="21003" xr:uid="{00000000-0005-0000-0000-000024050000}"/>
    <cellStyle name="Comma 2 2 2 6 4 2 5" xfId="26519" xr:uid="{00000000-0005-0000-0000-000025050000}"/>
    <cellStyle name="Comma 2 2 2 6 4 2 6" xfId="32035" xr:uid="{00000000-0005-0000-0000-000026050000}"/>
    <cellStyle name="Comma 2 2 2 6 4 3" xfId="7213" xr:uid="{00000000-0005-0000-0000-000027050000}"/>
    <cellStyle name="Comma 2 2 2 6 4 4" xfId="12729" xr:uid="{00000000-0005-0000-0000-000028050000}"/>
    <cellStyle name="Comma 2 2 2 6 4 5" xfId="18245" xr:uid="{00000000-0005-0000-0000-000029050000}"/>
    <cellStyle name="Comma 2 2 2 6 4 6" xfId="23761" xr:uid="{00000000-0005-0000-0000-00002A050000}"/>
    <cellStyle name="Comma 2 2 2 6 4 7" xfId="29277" xr:uid="{00000000-0005-0000-0000-00002B050000}"/>
    <cellStyle name="Comma 2 2 2 6 5" xfId="3076" xr:uid="{00000000-0005-0000-0000-00002C050000}"/>
    <cellStyle name="Comma 2 2 2 6 5 2" xfId="8592" xr:uid="{00000000-0005-0000-0000-00002D050000}"/>
    <cellStyle name="Comma 2 2 2 6 5 3" xfId="14108" xr:uid="{00000000-0005-0000-0000-00002E050000}"/>
    <cellStyle name="Comma 2 2 2 6 5 4" xfId="19624" xr:uid="{00000000-0005-0000-0000-00002F050000}"/>
    <cellStyle name="Comma 2 2 2 6 5 5" xfId="25140" xr:uid="{00000000-0005-0000-0000-000030050000}"/>
    <cellStyle name="Comma 2 2 2 6 5 6" xfId="30656" xr:uid="{00000000-0005-0000-0000-000031050000}"/>
    <cellStyle name="Comma 2 2 2 6 6" xfId="5834" xr:uid="{00000000-0005-0000-0000-000032050000}"/>
    <cellStyle name="Comma 2 2 2 6 7" xfId="11350" xr:uid="{00000000-0005-0000-0000-000033050000}"/>
    <cellStyle name="Comma 2 2 2 6 8" xfId="16866" xr:uid="{00000000-0005-0000-0000-000034050000}"/>
    <cellStyle name="Comma 2 2 2 6 9" xfId="22382" xr:uid="{00000000-0005-0000-0000-000035050000}"/>
    <cellStyle name="Comma 2 2 2 7" xfId="374" xr:uid="{00000000-0005-0000-0000-000036050000}"/>
    <cellStyle name="Comma 2 2 2 7 10" xfId="27954" xr:uid="{00000000-0005-0000-0000-000037050000}"/>
    <cellStyle name="Comma 2 2 2 7 2" xfId="1206" xr:uid="{00000000-0005-0000-0000-000038050000}"/>
    <cellStyle name="Comma 2 2 2 7 2 2" xfId="2585" xr:uid="{00000000-0005-0000-0000-000039050000}"/>
    <cellStyle name="Comma 2 2 2 7 2 2 2" xfId="5343" xr:uid="{00000000-0005-0000-0000-00003A050000}"/>
    <cellStyle name="Comma 2 2 2 7 2 2 2 2" xfId="10859" xr:uid="{00000000-0005-0000-0000-00003B050000}"/>
    <cellStyle name="Comma 2 2 2 7 2 2 2 3" xfId="16375" xr:uid="{00000000-0005-0000-0000-00003C050000}"/>
    <cellStyle name="Comma 2 2 2 7 2 2 2 4" xfId="21891" xr:uid="{00000000-0005-0000-0000-00003D050000}"/>
    <cellStyle name="Comma 2 2 2 7 2 2 2 5" xfId="27407" xr:uid="{00000000-0005-0000-0000-00003E050000}"/>
    <cellStyle name="Comma 2 2 2 7 2 2 2 6" xfId="32923" xr:uid="{00000000-0005-0000-0000-00003F050000}"/>
    <cellStyle name="Comma 2 2 2 7 2 2 3" xfId="8101" xr:uid="{00000000-0005-0000-0000-000040050000}"/>
    <cellStyle name="Comma 2 2 2 7 2 2 4" xfId="13617" xr:uid="{00000000-0005-0000-0000-000041050000}"/>
    <cellStyle name="Comma 2 2 2 7 2 2 5" xfId="19133" xr:uid="{00000000-0005-0000-0000-000042050000}"/>
    <cellStyle name="Comma 2 2 2 7 2 2 6" xfId="24649" xr:uid="{00000000-0005-0000-0000-000043050000}"/>
    <cellStyle name="Comma 2 2 2 7 2 2 7" xfId="30165" xr:uid="{00000000-0005-0000-0000-000044050000}"/>
    <cellStyle name="Comma 2 2 2 7 2 3" xfId="3964" xr:uid="{00000000-0005-0000-0000-000045050000}"/>
    <cellStyle name="Comma 2 2 2 7 2 3 2" xfId="9480" xr:uid="{00000000-0005-0000-0000-000046050000}"/>
    <cellStyle name="Comma 2 2 2 7 2 3 3" xfId="14996" xr:uid="{00000000-0005-0000-0000-000047050000}"/>
    <cellStyle name="Comma 2 2 2 7 2 3 4" xfId="20512" xr:uid="{00000000-0005-0000-0000-000048050000}"/>
    <cellStyle name="Comma 2 2 2 7 2 3 5" xfId="26028" xr:uid="{00000000-0005-0000-0000-000049050000}"/>
    <cellStyle name="Comma 2 2 2 7 2 3 6" xfId="31544" xr:uid="{00000000-0005-0000-0000-00004A050000}"/>
    <cellStyle name="Comma 2 2 2 7 2 4" xfId="6722" xr:uid="{00000000-0005-0000-0000-00004B050000}"/>
    <cellStyle name="Comma 2 2 2 7 2 5" xfId="12238" xr:uid="{00000000-0005-0000-0000-00004C050000}"/>
    <cellStyle name="Comma 2 2 2 7 2 6" xfId="17754" xr:uid="{00000000-0005-0000-0000-00004D050000}"/>
    <cellStyle name="Comma 2 2 2 7 2 7" xfId="23270" xr:uid="{00000000-0005-0000-0000-00004E050000}"/>
    <cellStyle name="Comma 2 2 2 7 2 8" xfId="28786" xr:uid="{00000000-0005-0000-0000-00004F050000}"/>
    <cellStyle name="Comma 2 2 2 7 3" xfId="846" xr:uid="{00000000-0005-0000-0000-000050050000}"/>
    <cellStyle name="Comma 2 2 2 7 3 2" xfId="2225" xr:uid="{00000000-0005-0000-0000-000051050000}"/>
    <cellStyle name="Comma 2 2 2 7 3 2 2" xfId="4983" xr:uid="{00000000-0005-0000-0000-000052050000}"/>
    <cellStyle name="Comma 2 2 2 7 3 2 2 2" xfId="10499" xr:uid="{00000000-0005-0000-0000-000053050000}"/>
    <cellStyle name="Comma 2 2 2 7 3 2 2 3" xfId="16015" xr:uid="{00000000-0005-0000-0000-000054050000}"/>
    <cellStyle name="Comma 2 2 2 7 3 2 2 4" xfId="21531" xr:uid="{00000000-0005-0000-0000-000055050000}"/>
    <cellStyle name="Comma 2 2 2 7 3 2 2 5" xfId="27047" xr:uid="{00000000-0005-0000-0000-000056050000}"/>
    <cellStyle name="Comma 2 2 2 7 3 2 2 6" xfId="32563" xr:uid="{00000000-0005-0000-0000-000057050000}"/>
    <cellStyle name="Comma 2 2 2 7 3 2 3" xfId="7741" xr:uid="{00000000-0005-0000-0000-000058050000}"/>
    <cellStyle name="Comma 2 2 2 7 3 2 4" xfId="13257" xr:uid="{00000000-0005-0000-0000-000059050000}"/>
    <cellStyle name="Comma 2 2 2 7 3 2 5" xfId="18773" xr:uid="{00000000-0005-0000-0000-00005A050000}"/>
    <cellStyle name="Comma 2 2 2 7 3 2 6" xfId="24289" xr:uid="{00000000-0005-0000-0000-00005B050000}"/>
    <cellStyle name="Comma 2 2 2 7 3 2 7" xfId="29805" xr:uid="{00000000-0005-0000-0000-00005C050000}"/>
    <cellStyle name="Comma 2 2 2 7 3 3" xfId="3604" xr:uid="{00000000-0005-0000-0000-00005D050000}"/>
    <cellStyle name="Comma 2 2 2 7 3 3 2" xfId="9120" xr:uid="{00000000-0005-0000-0000-00005E050000}"/>
    <cellStyle name="Comma 2 2 2 7 3 3 3" xfId="14636" xr:uid="{00000000-0005-0000-0000-00005F050000}"/>
    <cellStyle name="Comma 2 2 2 7 3 3 4" xfId="20152" xr:uid="{00000000-0005-0000-0000-000060050000}"/>
    <cellStyle name="Comma 2 2 2 7 3 3 5" xfId="25668" xr:uid="{00000000-0005-0000-0000-000061050000}"/>
    <cellStyle name="Comma 2 2 2 7 3 3 6" xfId="31184" xr:uid="{00000000-0005-0000-0000-000062050000}"/>
    <cellStyle name="Comma 2 2 2 7 3 4" xfId="6362" xr:uid="{00000000-0005-0000-0000-000063050000}"/>
    <cellStyle name="Comma 2 2 2 7 3 5" xfId="11878" xr:uid="{00000000-0005-0000-0000-000064050000}"/>
    <cellStyle name="Comma 2 2 2 7 3 6" xfId="17394" xr:uid="{00000000-0005-0000-0000-000065050000}"/>
    <cellStyle name="Comma 2 2 2 7 3 7" xfId="22910" xr:uid="{00000000-0005-0000-0000-000066050000}"/>
    <cellStyle name="Comma 2 2 2 7 3 8" xfId="28426" xr:uid="{00000000-0005-0000-0000-000067050000}"/>
    <cellStyle name="Comma 2 2 2 7 4" xfId="1753" xr:uid="{00000000-0005-0000-0000-000068050000}"/>
    <cellStyle name="Comma 2 2 2 7 4 2" xfId="4511" xr:uid="{00000000-0005-0000-0000-000069050000}"/>
    <cellStyle name="Comma 2 2 2 7 4 2 2" xfId="10027" xr:uid="{00000000-0005-0000-0000-00006A050000}"/>
    <cellStyle name="Comma 2 2 2 7 4 2 3" xfId="15543" xr:uid="{00000000-0005-0000-0000-00006B050000}"/>
    <cellStyle name="Comma 2 2 2 7 4 2 4" xfId="21059" xr:uid="{00000000-0005-0000-0000-00006C050000}"/>
    <cellStyle name="Comma 2 2 2 7 4 2 5" xfId="26575" xr:uid="{00000000-0005-0000-0000-00006D050000}"/>
    <cellStyle name="Comma 2 2 2 7 4 2 6" xfId="32091" xr:uid="{00000000-0005-0000-0000-00006E050000}"/>
    <cellStyle name="Comma 2 2 2 7 4 3" xfId="7269" xr:uid="{00000000-0005-0000-0000-00006F050000}"/>
    <cellStyle name="Comma 2 2 2 7 4 4" xfId="12785" xr:uid="{00000000-0005-0000-0000-000070050000}"/>
    <cellStyle name="Comma 2 2 2 7 4 5" xfId="18301" xr:uid="{00000000-0005-0000-0000-000071050000}"/>
    <cellStyle name="Comma 2 2 2 7 4 6" xfId="23817" xr:uid="{00000000-0005-0000-0000-000072050000}"/>
    <cellStyle name="Comma 2 2 2 7 4 7" xfId="29333" xr:uid="{00000000-0005-0000-0000-000073050000}"/>
    <cellStyle name="Comma 2 2 2 7 5" xfId="3132" xr:uid="{00000000-0005-0000-0000-000074050000}"/>
    <cellStyle name="Comma 2 2 2 7 5 2" xfId="8648" xr:uid="{00000000-0005-0000-0000-000075050000}"/>
    <cellStyle name="Comma 2 2 2 7 5 3" xfId="14164" xr:uid="{00000000-0005-0000-0000-000076050000}"/>
    <cellStyle name="Comma 2 2 2 7 5 4" xfId="19680" xr:uid="{00000000-0005-0000-0000-000077050000}"/>
    <cellStyle name="Comma 2 2 2 7 5 5" xfId="25196" xr:uid="{00000000-0005-0000-0000-000078050000}"/>
    <cellStyle name="Comma 2 2 2 7 5 6" xfId="30712" xr:uid="{00000000-0005-0000-0000-000079050000}"/>
    <cellStyle name="Comma 2 2 2 7 6" xfId="5890" xr:uid="{00000000-0005-0000-0000-00007A050000}"/>
    <cellStyle name="Comma 2 2 2 7 7" xfId="11406" xr:uid="{00000000-0005-0000-0000-00007B050000}"/>
    <cellStyle name="Comma 2 2 2 7 8" xfId="16922" xr:uid="{00000000-0005-0000-0000-00007C050000}"/>
    <cellStyle name="Comma 2 2 2 7 9" xfId="22438" xr:uid="{00000000-0005-0000-0000-00007D050000}"/>
    <cellStyle name="Comma 2 2 2 8" xfId="429" xr:uid="{00000000-0005-0000-0000-00007E050000}"/>
    <cellStyle name="Comma 2 2 2 8 10" xfId="28009" xr:uid="{00000000-0005-0000-0000-00007F050000}"/>
    <cellStyle name="Comma 2 2 2 8 2" xfId="1242" xr:uid="{00000000-0005-0000-0000-000080050000}"/>
    <cellStyle name="Comma 2 2 2 8 2 2" xfId="2621" xr:uid="{00000000-0005-0000-0000-000081050000}"/>
    <cellStyle name="Comma 2 2 2 8 2 2 2" xfId="5379" xr:uid="{00000000-0005-0000-0000-000082050000}"/>
    <cellStyle name="Comma 2 2 2 8 2 2 2 2" xfId="10895" xr:uid="{00000000-0005-0000-0000-000083050000}"/>
    <cellStyle name="Comma 2 2 2 8 2 2 2 3" xfId="16411" xr:uid="{00000000-0005-0000-0000-000084050000}"/>
    <cellStyle name="Comma 2 2 2 8 2 2 2 4" xfId="21927" xr:uid="{00000000-0005-0000-0000-000085050000}"/>
    <cellStyle name="Comma 2 2 2 8 2 2 2 5" xfId="27443" xr:uid="{00000000-0005-0000-0000-000086050000}"/>
    <cellStyle name="Comma 2 2 2 8 2 2 2 6" xfId="32959" xr:uid="{00000000-0005-0000-0000-000087050000}"/>
    <cellStyle name="Comma 2 2 2 8 2 2 3" xfId="8137" xr:uid="{00000000-0005-0000-0000-000088050000}"/>
    <cellStyle name="Comma 2 2 2 8 2 2 4" xfId="13653" xr:uid="{00000000-0005-0000-0000-000089050000}"/>
    <cellStyle name="Comma 2 2 2 8 2 2 5" xfId="19169" xr:uid="{00000000-0005-0000-0000-00008A050000}"/>
    <cellStyle name="Comma 2 2 2 8 2 2 6" xfId="24685" xr:uid="{00000000-0005-0000-0000-00008B050000}"/>
    <cellStyle name="Comma 2 2 2 8 2 2 7" xfId="30201" xr:uid="{00000000-0005-0000-0000-00008C050000}"/>
    <cellStyle name="Comma 2 2 2 8 2 3" xfId="4000" xr:uid="{00000000-0005-0000-0000-00008D050000}"/>
    <cellStyle name="Comma 2 2 2 8 2 3 2" xfId="9516" xr:uid="{00000000-0005-0000-0000-00008E050000}"/>
    <cellStyle name="Comma 2 2 2 8 2 3 3" xfId="15032" xr:uid="{00000000-0005-0000-0000-00008F050000}"/>
    <cellStyle name="Comma 2 2 2 8 2 3 4" xfId="20548" xr:uid="{00000000-0005-0000-0000-000090050000}"/>
    <cellStyle name="Comma 2 2 2 8 2 3 5" xfId="26064" xr:uid="{00000000-0005-0000-0000-000091050000}"/>
    <cellStyle name="Comma 2 2 2 8 2 3 6" xfId="31580" xr:uid="{00000000-0005-0000-0000-000092050000}"/>
    <cellStyle name="Comma 2 2 2 8 2 4" xfId="6758" xr:uid="{00000000-0005-0000-0000-000093050000}"/>
    <cellStyle name="Comma 2 2 2 8 2 5" xfId="12274" xr:uid="{00000000-0005-0000-0000-000094050000}"/>
    <cellStyle name="Comma 2 2 2 8 2 6" xfId="17790" xr:uid="{00000000-0005-0000-0000-000095050000}"/>
    <cellStyle name="Comma 2 2 2 8 2 7" xfId="23306" xr:uid="{00000000-0005-0000-0000-000096050000}"/>
    <cellStyle name="Comma 2 2 2 8 2 8" xfId="28822" xr:uid="{00000000-0005-0000-0000-000097050000}"/>
    <cellStyle name="Comma 2 2 2 8 3" xfId="882" xr:uid="{00000000-0005-0000-0000-000098050000}"/>
    <cellStyle name="Comma 2 2 2 8 3 2" xfId="2261" xr:uid="{00000000-0005-0000-0000-000099050000}"/>
    <cellStyle name="Comma 2 2 2 8 3 2 2" xfId="5019" xr:uid="{00000000-0005-0000-0000-00009A050000}"/>
    <cellStyle name="Comma 2 2 2 8 3 2 2 2" xfId="10535" xr:uid="{00000000-0005-0000-0000-00009B050000}"/>
    <cellStyle name="Comma 2 2 2 8 3 2 2 3" xfId="16051" xr:uid="{00000000-0005-0000-0000-00009C050000}"/>
    <cellStyle name="Comma 2 2 2 8 3 2 2 4" xfId="21567" xr:uid="{00000000-0005-0000-0000-00009D050000}"/>
    <cellStyle name="Comma 2 2 2 8 3 2 2 5" xfId="27083" xr:uid="{00000000-0005-0000-0000-00009E050000}"/>
    <cellStyle name="Comma 2 2 2 8 3 2 2 6" xfId="32599" xr:uid="{00000000-0005-0000-0000-00009F050000}"/>
    <cellStyle name="Comma 2 2 2 8 3 2 3" xfId="7777" xr:uid="{00000000-0005-0000-0000-0000A0050000}"/>
    <cellStyle name="Comma 2 2 2 8 3 2 4" xfId="13293" xr:uid="{00000000-0005-0000-0000-0000A1050000}"/>
    <cellStyle name="Comma 2 2 2 8 3 2 5" xfId="18809" xr:uid="{00000000-0005-0000-0000-0000A2050000}"/>
    <cellStyle name="Comma 2 2 2 8 3 2 6" xfId="24325" xr:uid="{00000000-0005-0000-0000-0000A3050000}"/>
    <cellStyle name="Comma 2 2 2 8 3 2 7" xfId="29841" xr:uid="{00000000-0005-0000-0000-0000A4050000}"/>
    <cellStyle name="Comma 2 2 2 8 3 3" xfId="3640" xr:uid="{00000000-0005-0000-0000-0000A5050000}"/>
    <cellStyle name="Comma 2 2 2 8 3 3 2" xfId="9156" xr:uid="{00000000-0005-0000-0000-0000A6050000}"/>
    <cellStyle name="Comma 2 2 2 8 3 3 3" xfId="14672" xr:uid="{00000000-0005-0000-0000-0000A7050000}"/>
    <cellStyle name="Comma 2 2 2 8 3 3 4" xfId="20188" xr:uid="{00000000-0005-0000-0000-0000A8050000}"/>
    <cellStyle name="Comma 2 2 2 8 3 3 5" xfId="25704" xr:uid="{00000000-0005-0000-0000-0000A9050000}"/>
    <cellStyle name="Comma 2 2 2 8 3 3 6" xfId="31220" xr:uid="{00000000-0005-0000-0000-0000AA050000}"/>
    <cellStyle name="Comma 2 2 2 8 3 4" xfId="6398" xr:uid="{00000000-0005-0000-0000-0000AB050000}"/>
    <cellStyle name="Comma 2 2 2 8 3 5" xfId="11914" xr:uid="{00000000-0005-0000-0000-0000AC050000}"/>
    <cellStyle name="Comma 2 2 2 8 3 6" xfId="17430" xr:uid="{00000000-0005-0000-0000-0000AD050000}"/>
    <cellStyle name="Comma 2 2 2 8 3 7" xfId="22946" xr:uid="{00000000-0005-0000-0000-0000AE050000}"/>
    <cellStyle name="Comma 2 2 2 8 3 8" xfId="28462" xr:uid="{00000000-0005-0000-0000-0000AF050000}"/>
    <cellStyle name="Comma 2 2 2 8 4" xfId="1808" xr:uid="{00000000-0005-0000-0000-0000B0050000}"/>
    <cellStyle name="Comma 2 2 2 8 4 2" xfId="4566" xr:uid="{00000000-0005-0000-0000-0000B1050000}"/>
    <cellStyle name="Comma 2 2 2 8 4 2 2" xfId="10082" xr:uid="{00000000-0005-0000-0000-0000B2050000}"/>
    <cellStyle name="Comma 2 2 2 8 4 2 3" xfId="15598" xr:uid="{00000000-0005-0000-0000-0000B3050000}"/>
    <cellStyle name="Comma 2 2 2 8 4 2 4" xfId="21114" xr:uid="{00000000-0005-0000-0000-0000B4050000}"/>
    <cellStyle name="Comma 2 2 2 8 4 2 5" xfId="26630" xr:uid="{00000000-0005-0000-0000-0000B5050000}"/>
    <cellStyle name="Comma 2 2 2 8 4 2 6" xfId="32146" xr:uid="{00000000-0005-0000-0000-0000B6050000}"/>
    <cellStyle name="Comma 2 2 2 8 4 3" xfId="7324" xr:uid="{00000000-0005-0000-0000-0000B7050000}"/>
    <cellStyle name="Comma 2 2 2 8 4 4" xfId="12840" xr:uid="{00000000-0005-0000-0000-0000B8050000}"/>
    <cellStyle name="Comma 2 2 2 8 4 5" xfId="18356" xr:uid="{00000000-0005-0000-0000-0000B9050000}"/>
    <cellStyle name="Comma 2 2 2 8 4 6" xfId="23872" xr:uid="{00000000-0005-0000-0000-0000BA050000}"/>
    <cellStyle name="Comma 2 2 2 8 4 7" xfId="29388" xr:uid="{00000000-0005-0000-0000-0000BB050000}"/>
    <cellStyle name="Comma 2 2 2 8 5" xfId="3187" xr:uid="{00000000-0005-0000-0000-0000BC050000}"/>
    <cellStyle name="Comma 2 2 2 8 5 2" xfId="8703" xr:uid="{00000000-0005-0000-0000-0000BD050000}"/>
    <cellStyle name="Comma 2 2 2 8 5 3" xfId="14219" xr:uid="{00000000-0005-0000-0000-0000BE050000}"/>
    <cellStyle name="Comma 2 2 2 8 5 4" xfId="19735" xr:uid="{00000000-0005-0000-0000-0000BF050000}"/>
    <cellStyle name="Comma 2 2 2 8 5 5" xfId="25251" xr:uid="{00000000-0005-0000-0000-0000C0050000}"/>
    <cellStyle name="Comma 2 2 2 8 5 6" xfId="30767" xr:uid="{00000000-0005-0000-0000-0000C1050000}"/>
    <cellStyle name="Comma 2 2 2 8 6" xfId="5945" xr:uid="{00000000-0005-0000-0000-0000C2050000}"/>
    <cellStyle name="Comma 2 2 2 8 7" xfId="11461" xr:uid="{00000000-0005-0000-0000-0000C3050000}"/>
    <cellStyle name="Comma 2 2 2 8 8" xfId="16977" xr:uid="{00000000-0005-0000-0000-0000C4050000}"/>
    <cellStyle name="Comma 2 2 2 8 9" xfId="22493" xr:uid="{00000000-0005-0000-0000-0000C5050000}"/>
    <cellStyle name="Comma 2 2 2 9" xfId="484" xr:uid="{00000000-0005-0000-0000-0000C6050000}"/>
    <cellStyle name="Comma 2 2 2 9 10" xfId="28064" xr:uid="{00000000-0005-0000-0000-0000C7050000}"/>
    <cellStyle name="Comma 2 2 2 9 2" xfId="1278" xr:uid="{00000000-0005-0000-0000-0000C8050000}"/>
    <cellStyle name="Comma 2 2 2 9 2 2" xfId="2657" xr:uid="{00000000-0005-0000-0000-0000C9050000}"/>
    <cellStyle name="Comma 2 2 2 9 2 2 2" xfId="5415" xr:uid="{00000000-0005-0000-0000-0000CA050000}"/>
    <cellStyle name="Comma 2 2 2 9 2 2 2 2" xfId="10931" xr:uid="{00000000-0005-0000-0000-0000CB050000}"/>
    <cellStyle name="Comma 2 2 2 9 2 2 2 3" xfId="16447" xr:uid="{00000000-0005-0000-0000-0000CC050000}"/>
    <cellStyle name="Comma 2 2 2 9 2 2 2 4" xfId="21963" xr:uid="{00000000-0005-0000-0000-0000CD050000}"/>
    <cellStyle name="Comma 2 2 2 9 2 2 2 5" xfId="27479" xr:uid="{00000000-0005-0000-0000-0000CE050000}"/>
    <cellStyle name="Comma 2 2 2 9 2 2 2 6" xfId="32995" xr:uid="{00000000-0005-0000-0000-0000CF050000}"/>
    <cellStyle name="Comma 2 2 2 9 2 2 3" xfId="8173" xr:uid="{00000000-0005-0000-0000-0000D0050000}"/>
    <cellStyle name="Comma 2 2 2 9 2 2 4" xfId="13689" xr:uid="{00000000-0005-0000-0000-0000D1050000}"/>
    <cellStyle name="Comma 2 2 2 9 2 2 5" xfId="19205" xr:uid="{00000000-0005-0000-0000-0000D2050000}"/>
    <cellStyle name="Comma 2 2 2 9 2 2 6" xfId="24721" xr:uid="{00000000-0005-0000-0000-0000D3050000}"/>
    <cellStyle name="Comma 2 2 2 9 2 2 7" xfId="30237" xr:uid="{00000000-0005-0000-0000-0000D4050000}"/>
    <cellStyle name="Comma 2 2 2 9 2 3" xfId="4036" xr:uid="{00000000-0005-0000-0000-0000D5050000}"/>
    <cellStyle name="Comma 2 2 2 9 2 3 2" xfId="9552" xr:uid="{00000000-0005-0000-0000-0000D6050000}"/>
    <cellStyle name="Comma 2 2 2 9 2 3 3" xfId="15068" xr:uid="{00000000-0005-0000-0000-0000D7050000}"/>
    <cellStyle name="Comma 2 2 2 9 2 3 4" xfId="20584" xr:uid="{00000000-0005-0000-0000-0000D8050000}"/>
    <cellStyle name="Comma 2 2 2 9 2 3 5" xfId="26100" xr:uid="{00000000-0005-0000-0000-0000D9050000}"/>
    <cellStyle name="Comma 2 2 2 9 2 3 6" xfId="31616" xr:uid="{00000000-0005-0000-0000-0000DA050000}"/>
    <cellStyle name="Comma 2 2 2 9 2 4" xfId="6794" xr:uid="{00000000-0005-0000-0000-0000DB050000}"/>
    <cellStyle name="Comma 2 2 2 9 2 5" xfId="12310" xr:uid="{00000000-0005-0000-0000-0000DC050000}"/>
    <cellStyle name="Comma 2 2 2 9 2 6" xfId="17826" xr:uid="{00000000-0005-0000-0000-0000DD050000}"/>
    <cellStyle name="Comma 2 2 2 9 2 7" xfId="23342" xr:uid="{00000000-0005-0000-0000-0000DE050000}"/>
    <cellStyle name="Comma 2 2 2 9 2 8" xfId="28858" xr:uid="{00000000-0005-0000-0000-0000DF050000}"/>
    <cellStyle name="Comma 2 2 2 9 3" xfId="918" xr:uid="{00000000-0005-0000-0000-0000E0050000}"/>
    <cellStyle name="Comma 2 2 2 9 3 2" xfId="2297" xr:uid="{00000000-0005-0000-0000-0000E1050000}"/>
    <cellStyle name="Comma 2 2 2 9 3 2 2" xfId="5055" xr:uid="{00000000-0005-0000-0000-0000E2050000}"/>
    <cellStyle name="Comma 2 2 2 9 3 2 2 2" xfId="10571" xr:uid="{00000000-0005-0000-0000-0000E3050000}"/>
    <cellStyle name="Comma 2 2 2 9 3 2 2 3" xfId="16087" xr:uid="{00000000-0005-0000-0000-0000E4050000}"/>
    <cellStyle name="Comma 2 2 2 9 3 2 2 4" xfId="21603" xr:uid="{00000000-0005-0000-0000-0000E5050000}"/>
    <cellStyle name="Comma 2 2 2 9 3 2 2 5" xfId="27119" xr:uid="{00000000-0005-0000-0000-0000E6050000}"/>
    <cellStyle name="Comma 2 2 2 9 3 2 2 6" xfId="32635" xr:uid="{00000000-0005-0000-0000-0000E7050000}"/>
    <cellStyle name="Comma 2 2 2 9 3 2 3" xfId="7813" xr:uid="{00000000-0005-0000-0000-0000E8050000}"/>
    <cellStyle name="Comma 2 2 2 9 3 2 4" xfId="13329" xr:uid="{00000000-0005-0000-0000-0000E9050000}"/>
    <cellStyle name="Comma 2 2 2 9 3 2 5" xfId="18845" xr:uid="{00000000-0005-0000-0000-0000EA050000}"/>
    <cellStyle name="Comma 2 2 2 9 3 2 6" xfId="24361" xr:uid="{00000000-0005-0000-0000-0000EB050000}"/>
    <cellStyle name="Comma 2 2 2 9 3 2 7" xfId="29877" xr:uid="{00000000-0005-0000-0000-0000EC050000}"/>
    <cellStyle name="Comma 2 2 2 9 3 3" xfId="3676" xr:uid="{00000000-0005-0000-0000-0000ED050000}"/>
    <cellStyle name="Comma 2 2 2 9 3 3 2" xfId="9192" xr:uid="{00000000-0005-0000-0000-0000EE050000}"/>
    <cellStyle name="Comma 2 2 2 9 3 3 3" xfId="14708" xr:uid="{00000000-0005-0000-0000-0000EF050000}"/>
    <cellStyle name="Comma 2 2 2 9 3 3 4" xfId="20224" xr:uid="{00000000-0005-0000-0000-0000F0050000}"/>
    <cellStyle name="Comma 2 2 2 9 3 3 5" xfId="25740" xr:uid="{00000000-0005-0000-0000-0000F1050000}"/>
    <cellStyle name="Comma 2 2 2 9 3 3 6" xfId="31256" xr:uid="{00000000-0005-0000-0000-0000F2050000}"/>
    <cellStyle name="Comma 2 2 2 9 3 4" xfId="6434" xr:uid="{00000000-0005-0000-0000-0000F3050000}"/>
    <cellStyle name="Comma 2 2 2 9 3 5" xfId="11950" xr:uid="{00000000-0005-0000-0000-0000F4050000}"/>
    <cellStyle name="Comma 2 2 2 9 3 6" xfId="17466" xr:uid="{00000000-0005-0000-0000-0000F5050000}"/>
    <cellStyle name="Comma 2 2 2 9 3 7" xfId="22982" xr:uid="{00000000-0005-0000-0000-0000F6050000}"/>
    <cellStyle name="Comma 2 2 2 9 3 8" xfId="28498" xr:uid="{00000000-0005-0000-0000-0000F7050000}"/>
    <cellStyle name="Comma 2 2 2 9 4" xfId="1863" xr:uid="{00000000-0005-0000-0000-0000F8050000}"/>
    <cellStyle name="Comma 2 2 2 9 4 2" xfId="4621" xr:uid="{00000000-0005-0000-0000-0000F9050000}"/>
    <cellStyle name="Comma 2 2 2 9 4 2 2" xfId="10137" xr:uid="{00000000-0005-0000-0000-0000FA050000}"/>
    <cellStyle name="Comma 2 2 2 9 4 2 3" xfId="15653" xr:uid="{00000000-0005-0000-0000-0000FB050000}"/>
    <cellStyle name="Comma 2 2 2 9 4 2 4" xfId="21169" xr:uid="{00000000-0005-0000-0000-0000FC050000}"/>
    <cellStyle name="Comma 2 2 2 9 4 2 5" xfId="26685" xr:uid="{00000000-0005-0000-0000-0000FD050000}"/>
    <cellStyle name="Comma 2 2 2 9 4 2 6" xfId="32201" xr:uid="{00000000-0005-0000-0000-0000FE050000}"/>
    <cellStyle name="Comma 2 2 2 9 4 3" xfId="7379" xr:uid="{00000000-0005-0000-0000-0000FF050000}"/>
    <cellStyle name="Comma 2 2 2 9 4 4" xfId="12895" xr:uid="{00000000-0005-0000-0000-000000060000}"/>
    <cellStyle name="Comma 2 2 2 9 4 5" xfId="18411" xr:uid="{00000000-0005-0000-0000-000001060000}"/>
    <cellStyle name="Comma 2 2 2 9 4 6" xfId="23927" xr:uid="{00000000-0005-0000-0000-000002060000}"/>
    <cellStyle name="Comma 2 2 2 9 4 7" xfId="29443" xr:uid="{00000000-0005-0000-0000-000003060000}"/>
    <cellStyle name="Comma 2 2 2 9 5" xfId="3242" xr:uid="{00000000-0005-0000-0000-000004060000}"/>
    <cellStyle name="Comma 2 2 2 9 5 2" xfId="8758" xr:uid="{00000000-0005-0000-0000-000005060000}"/>
    <cellStyle name="Comma 2 2 2 9 5 3" xfId="14274" xr:uid="{00000000-0005-0000-0000-000006060000}"/>
    <cellStyle name="Comma 2 2 2 9 5 4" xfId="19790" xr:uid="{00000000-0005-0000-0000-000007060000}"/>
    <cellStyle name="Comma 2 2 2 9 5 5" xfId="25306" xr:uid="{00000000-0005-0000-0000-000008060000}"/>
    <cellStyle name="Comma 2 2 2 9 5 6" xfId="30822" xr:uid="{00000000-0005-0000-0000-000009060000}"/>
    <cellStyle name="Comma 2 2 2 9 6" xfId="6000" xr:uid="{00000000-0005-0000-0000-00000A060000}"/>
    <cellStyle name="Comma 2 2 2 9 7" xfId="11516" xr:uid="{00000000-0005-0000-0000-00000B060000}"/>
    <cellStyle name="Comma 2 2 2 9 8" xfId="17032" xr:uid="{00000000-0005-0000-0000-00000C060000}"/>
    <cellStyle name="Comma 2 2 2 9 9" xfId="22548" xr:uid="{00000000-0005-0000-0000-00000D060000}"/>
    <cellStyle name="Comma 2 2 20" xfId="11058" xr:uid="{00000000-0005-0000-0000-00000E060000}"/>
    <cellStyle name="Comma 2 2 21" xfId="16574" xr:uid="{00000000-0005-0000-0000-00000F060000}"/>
    <cellStyle name="Comma 2 2 22" xfId="22090" xr:uid="{00000000-0005-0000-0000-000010060000}"/>
    <cellStyle name="Comma 2 2 23" xfId="27606" xr:uid="{00000000-0005-0000-0000-000011060000}"/>
    <cellStyle name="Comma 2 2 3" xfId="45" xr:uid="{00000000-0005-0000-0000-000012060000}"/>
    <cellStyle name="Comma 2 2 3 10" xfId="577" xr:uid="{00000000-0005-0000-0000-000013060000}"/>
    <cellStyle name="Comma 2 2 3 10 2" xfId="1956" xr:uid="{00000000-0005-0000-0000-000014060000}"/>
    <cellStyle name="Comma 2 2 3 10 2 2" xfId="4714" xr:uid="{00000000-0005-0000-0000-000015060000}"/>
    <cellStyle name="Comma 2 2 3 10 2 2 2" xfId="10230" xr:uid="{00000000-0005-0000-0000-000016060000}"/>
    <cellStyle name="Comma 2 2 3 10 2 2 3" xfId="15746" xr:uid="{00000000-0005-0000-0000-000017060000}"/>
    <cellStyle name="Comma 2 2 3 10 2 2 4" xfId="21262" xr:uid="{00000000-0005-0000-0000-000018060000}"/>
    <cellStyle name="Comma 2 2 3 10 2 2 5" xfId="26778" xr:uid="{00000000-0005-0000-0000-000019060000}"/>
    <cellStyle name="Comma 2 2 3 10 2 2 6" xfId="32294" xr:uid="{00000000-0005-0000-0000-00001A060000}"/>
    <cellStyle name="Comma 2 2 3 10 2 3" xfId="7472" xr:uid="{00000000-0005-0000-0000-00001B060000}"/>
    <cellStyle name="Comma 2 2 3 10 2 4" xfId="12988" xr:uid="{00000000-0005-0000-0000-00001C060000}"/>
    <cellStyle name="Comma 2 2 3 10 2 5" xfId="18504" xr:uid="{00000000-0005-0000-0000-00001D060000}"/>
    <cellStyle name="Comma 2 2 3 10 2 6" xfId="24020" xr:uid="{00000000-0005-0000-0000-00001E060000}"/>
    <cellStyle name="Comma 2 2 3 10 2 7" xfId="29536" xr:uid="{00000000-0005-0000-0000-00001F060000}"/>
    <cellStyle name="Comma 2 2 3 10 3" xfId="3335" xr:uid="{00000000-0005-0000-0000-000020060000}"/>
    <cellStyle name="Comma 2 2 3 10 3 2" xfId="8851" xr:uid="{00000000-0005-0000-0000-000021060000}"/>
    <cellStyle name="Comma 2 2 3 10 3 3" xfId="14367" xr:uid="{00000000-0005-0000-0000-000022060000}"/>
    <cellStyle name="Comma 2 2 3 10 3 4" xfId="19883" xr:uid="{00000000-0005-0000-0000-000023060000}"/>
    <cellStyle name="Comma 2 2 3 10 3 5" xfId="25399" xr:uid="{00000000-0005-0000-0000-000024060000}"/>
    <cellStyle name="Comma 2 2 3 10 3 6" xfId="30915" xr:uid="{00000000-0005-0000-0000-000025060000}"/>
    <cellStyle name="Comma 2 2 3 10 4" xfId="6093" xr:uid="{00000000-0005-0000-0000-000026060000}"/>
    <cellStyle name="Comma 2 2 3 10 5" xfId="11609" xr:uid="{00000000-0005-0000-0000-000027060000}"/>
    <cellStyle name="Comma 2 2 3 10 6" xfId="17125" xr:uid="{00000000-0005-0000-0000-000028060000}"/>
    <cellStyle name="Comma 2 2 3 10 7" xfId="22641" xr:uid="{00000000-0005-0000-0000-000029060000}"/>
    <cellStyle name="Comma 2 2 3 10 8" xfId="28157" xr:uid="{00000000-0005-0000-0000-00002A060000}"/>
    <cellStyle name="Comma 2 2 3 11" xfId="649" xr:uid="{00000000-0005-0000-0000-00002B060000}"/>
    <cellStyle name="Comma 2 2 3 11 2" xfId="2028" xr:uid="{00000000-0005-0000-0000-00002C060000}"/>
    <cellStyle name="Comma 2 2 3 11 2 2" xfId="4786" xr:uid="{00000000-0005-0000-0000-00002D060000}"/>
    <cellStyle name="Comma 2 2 3 11 2 2 2" xfId="10302" xr:uid="{00000000-0005-0000-0000-00002E060000}"/>
    <cellStyle name="Comma 2 2 3 11 2 2 3" xfId="15818" xr:uid="{00000000-0005-0000-0000-00002F060000}"/>
    <cellStyle name="Comma 2 2 3 11 2 2 4" xfId="21334" xr:uid="{00000000-0005-0000-0000-000030060000}"/>
    <cellStyle name="Comma 2 2 3 11 2 2 5" xfId="26850" xr:uid="{00000000-0005-0000-0000-000031060000}"/>
    <cellStyle name="Comma 2 2 3 11 2 2 6" xfId="32366" xr:uid="{00000000-0005-0000-0000-000032060000}"/>
    <cellStyle name="Comma 2 2 3 11 2 3" xfId="7544" xr:uid="{00000000-0005-0000-0000-000033060000}"/>
    <cellStyle name="Comma 2 2 3 11 2 4" xfId="13060" xr:uid="{00000000-0005-0000-0000-000034060000}"/>
    <cellStyle name="Comma 2 2 3 11 2 5" xfId="18576" xr:uid="{00000000-0005-0000-0000-000035060000}"/>
    <cellStyle name="Comma 2 2 3 11 2 6" xfId="24092" xr:uid="{00000000-0005-0000-0000-000036060000}"/>
    <cellStyle name="Comma 2 2 3 11 2 7" xfId="29608" xr:uid="{00000000-0005-0000-0000-000037060000}"/>
    <cellStyle name="Comma 2 2 3 11 3" xfId="3407" xr:uid="{00000000-0005-0000-0000-000038060000}"/>
    <cellStyle name="Comma 2 2 3 11 3 2" xfId="8923" xr:uid="{00000000-0005-0000-0000-000039060000}"/>
    <cellStyle name="Comma 2 2 3 11 3 3" xfId="14439" xr:uid="{00000000-0005-0000-0000-00003A060000}"/>
    <cellStyle name="Comma 2 2 3 11 3 4" xfId="19955" xr:uid="{00000000-0005-0000-0000-00003B060000}"/>
    <cellStyle name="Comma 2 2 3 11 3 5" xfId="25471" xr:uid="{00000000-0005-0000-0000-00003C060000}"/>
    <cellStyle name="Comma 2 2 3 11 3 6" xfId="30987" xr:uid="{00000000-0005-0000-0000-00003D060000}"/>
    <cellStyle name="Comma 2 2 3 11 4" xfId="6165" xr:uid="{00000000-0005-0000-0000-00003E060000}"/>
    <cellStyle name="Comma 2 2 3 11 5" xfId="11681" xr:uid="{00000000-0005-0000-0000-00003F060000}"/>
    <cellStyle name="Comma 2 2 3 11 6" xfId="17197" xr:uid="{00000000-0005-0000-0000-000040060000}"/>
    <cellStyle name="Comma 2 2 3 11 7" xfId="22713" xr:uid="{00000000-0005-0000-0000-000041060000}"/>
    <cellStyle name="Comma 2 2 3 11 8" xfId="28229" xr:uid="{00000000-0005-0000-0000-000042060000}"/>
    <cellStyle name="Comma 2 2 3 12" xfId="1424" xr:uid="{00000000-0005-0000-0000-000043060000}"/>
    <cellStyle name="Comma 2 2 3 12 2" xfId="4182" xr:uid="{00000000-0005-0000-0000-000044060000}"/>
    <cellStyle name="Comma 2 2 3 12 2 2" xfId="9698" xr:uid="{00000000-0005-0000-0000-000045060000}"/>
    <cellStyle name="Comma 2 2 3 12 2 3" xfId="15214" xr:uid="{00000000-0005-0000-0000-000046060000}"/>
    <cellStyle name="Comma 2 2 3 12 2 4" xfId="20730" xr:uid="{00000000-0005-0000-0000-000047060000}"/>
    <cellStyle name="Comma 2 2 3 12 2 5" xfId="26246" xr:uid="{00000000-0005-0000-0000-000048060000}"/>
    <cellStyle name="Comma 2 2 3 12 2 6" xfId="31762" xr:uid="{00000000-0005-0000-0000-000049060000}"/>
    <cellStyle name="Comma 2 2 3 12 3" xfId="6940" xr:uid="{00000000-0005-0000-0000-00004A060000}"/>
    <cellStyle name="Comma 2 2 3 12 4" xfId="12456" xr:uid="{00000000-0005-0000-0000-00004B060000}"/>
    <cellStyle name="Comma 2 2 3 12 5" xfId="17972" xr:uid="{00000000-0005-0000-0000-00004C060000}"/>
    <cellStyle name="Comma 2 2 3 12 6" xfId="23488" xr:uid="{00000000-0005-0000-0000-00004D060000}"/>
    <cellStyle name="Comma 2 2 3 12 7" xfId="29004" xr:uid="{00000000-0005-0000-0000-00004E060000}"/>
    <cellStyle name="Comma 2 2 3 13" xfId="2803" xr:uid="{00000000-0005-0000-0000-00004F060000}"/>
    <cellStyle name="Comma 2 2 3 13 2" xfId="8319" xr:uid="{00000000-0005-0000-0000-000050060000}"/>
    <cellStyle name="Comma 2 2 3 13 3" xfId="13835" xr:uid="{00000000-0005-0000-0000-000051060000}"/>
    <cellStyle name="Comma 2 2 3 13 4" xfId="19351" xr:uid="{00000000-0005-0000-0000-000052060000}"/>
    <cellStyle name="Comma 2 2 3 13 5" xfId="24867" xr:uid="{00000000-0005-0000-0000-000053060000}"/>
    <cellStyle name="Comma 2 2 3 13 6" xfId="30383" xr:uid="{00000000-0005-0000-0000-000054060000}"/>
    <cellStyle name="Comma 2 2 3 14" xfId="5561" xr:uid="{00000000-0005-0000-0000-000055060000}"/>
    <cellStyle name="Comma 2 2 3 15" xfId="11077" xr:uid="{00000000-0005-0000-0000-000056060000}"/>
    <cellStyle name="Comma 2 2 3 16" xfId="16593" xr:uid="{00000000-0005-0000-0000-000057060000}"/>
    <cellStyle name="Comma 2 2 3 17" xfId="22109" xr:uid="{00000000-0005-0000-0000-000058060000}"/>
    <cellStyle name="Comma 2 2 3 18" xfId="27625" xr:uid="{00000000-0005-0000-0000-000059060000}"/>
    <cellStyle name="Comma 2 2 3 2" xfId="100" xr:uid="{00000000-0005-0000-0000-00005A060000}"/>
    <cellStyle name="Comma 2 2 3 2 2" xfId="1009" xr:uid="{00000000-0005-0000-0000-00005B060000}"/>
    <cellStyle name="Comma 2 2 3 2 2 2" xfId="2388" xr:uid="{00000000-0005-0000-0000-00005C060000}"/>
    <cellStyle name="Comma 2 2 3 2 2 2 2" xfId="5146" xr:uid="{00000000-0005-0000-0000-00005D060000}"/>
    <cellStyle name="Comma 2 2 3 2 2 2 2 2" xfId="10662" xr:uid="{00000000-0005-0000-0000-00005E060000}"/>
    <cellStyle name="Comma 2 2 3 2 2 2 2 3" xfId="16178" xr:uid="{00000000-0005-0000-0000-00005F060000}"/>
    <cellStyle name="Comma 2 2 3 2 2 2 2 4" xfId="21694" xr:uid="{00000000-0005-0000-0000-000060060000}"/>
    <cellStyle name="Comma 2 2 3 2 2 2 2 5" xfId="27210" xr:uid="{00000000-0005-0000-0000-000061060000}"/>
    <cellStyle name="Comma 2 2 3 2 2 2 2 6" xfId="32726" xr:uid="{00000000-0005-0000-0000-000062060000}"/>
    <cellStyle name="Comma 2 2 3 2 2 2 3" xfId="7904" xr:uid="{00000000-0005-0000-0000-000063060000}"/>
    <cellStyle name="Comma 2 2 3 2 2 2 4" xfId="13420" xr:uid="{00000000-0005-0000-0000-000064060000}"/>
    <cellStyle name="Comma 2 2 3 2 2 2 5" xfId="18936" xr:uid="{00000000-0005-0000-0000-000065060000}"/>
    <cellStyle name="Comma 2 2 3 2 2 2 6" xfId="24452" xr:uid="{00000000-0005-0000-0000-000066060000}"/>
    <cellStyle name="Comma 2 2 3 2 2 2 7" xfId="29968" xr:uid="{00000000-0005-0000-0000-000067060000}"/>
    <cellStyle name="Comma 2 2 3 2 2 3" xfId="3767" xr:uid="{00000000-0005-0000-0000-000068060000}"/>
    <cellStyle name="Comma 2 2 3 2 2 3 2" xfId="9283" xr:uid="{00000000-0005-0000-0000-000069060000}"/>
    <cellStyle name="Comma 2 2 3 2 2 3 3" xfId="14799" xr:uid="{00000000-0005-0000-0000-00006A060000}"/>
    <cellStyle name="Comma 2 2 3 2 2 3 4" xfId="20315" xr:uid="{00000000-0005-0000-0000-00006B060000}"/>
    <cellStyle name="Comma 2 2 3 2 2 3 5" xfId="25831" xr:uid="{00000000-0005-0000-0000-00006C060000}"/>
    <cellStyle name="Comma 2 2 3 2 2 3 6" xfId="31347" xr:uid="{00000000-0005-0000-0000-00006D060000}"/>
    <cellStyle name="Comma 2 2 3 2 2 4" xfId="6525" xr:uid="{00000000-0005-0000-0000-00006E060000}"/>
    <cellStyle name="Comma 2 2 3 2 2 5" xfId="12041" xr:uid="{00000000-0005-0000-0000-00006F060000}"/>
    <cellStyle name="Comma 2 2 3 2 2 6" xfId="17557" xr:uid="{00000000-0005-0000-0000-000070060000}"/>
    <cellStyle name="Comma 2 2 3 2 2 7" xfId="23073" xr:uid="{00000000-0005-0000-0000-000071060000}"/>
    <cellStyle name="Comma 2 2 3 2 2 8" xfId="28589" xr:uid="{00000000-0005-0000-0000-000072060000}"/>
    <cellStyle name="Comma 2 2 3 2 3" xfId="1479" xr:uid="{00000000-0005-0000-0000-000073060000}"/>
    <cellStyle name="Comma 2 2 3 2 3 2" xfId="4237" xr:uid="{00000000-0005-0000-0000-000074060000}"/>
    <cellStyle name="Comma 2 2 3 2 3 2 2" xfId="9753" xr:uid="{00000000-0005-0000-0000-000075060000}"/>
    <cellStyle name="Comma 2 2 3 2 3 2 3" xfId="15269" xr:uid="{00000000-0005-0000-0000-000076060000}"/>
    <cellStyle name="Comma 2 2 3 2 3 2 4" xfId="20785" xr:uid="{00000000-0005-0000-0000-000077060000}"/>
    <cellStyle name="Comma 2 2 3 2 3 2 5" xfId="26301" xr:uid="{00000000-0005-0000-0000-000078060000}"/>
    <cellStyle name="Comma 2 2 3 2 3 2 6" xfId="31817" xr:uid="{00000000-0005-0000-0000-000079060000}"/>
    <cellStyle name="Comma 2 2 3 2 3 3" xfId="6995" xr:uid="{00000000-0005-0000-0000-00007A060000}"/>
    <cellStyle name="Comma 2 2 3 2 3 4" xfId="12511" xr:uid="{00000000-0005-0000-0000-00007B060000}"/>
    <cellStyle name="Comma 2 2 3 2 3 5" xfId="18027" xr:uid="{00000000-0005-0000-0000-00007C060000}"/>
    <cellStyle name="Comma 2 2 3 2 3 6" xfId="23543" xr:uid="{00000000-0005-0000-0000-00007D060000}"/>
    <cellStyle name="Comma 2 2 3 2 3 7" xfId="29059" xr:uid="{00000000-0005-0000-0000-00007E060000}"/>
    <cellStyle name="Comma 2 2 3 2 4" xfId="2858" xr:uid="{00000000-0005-0000-0000-00007F060000}"/>
    <cellStyle name="Comma 2 2 3 2 4 2" xfId="8374" xr:uid="{00000000-0005-0000-0000-000080060000}"/>
    <cellStyle name="Comma 2 2 3 2 4 3" xfId="13890" xr:uid="{00000000-0005-0000-0000-000081060000}"/>
    <cellStyle name="Comma 2 2 3 2 4 4" xfId="19406" xr:uid="{00000000-0005-0000-0000-000082060000}"/>
    <cellStyle name="Comma 2 2 3 2 4 5" xfId="24922" xr:uid="{00000000-0005-0000-0000-000083060000}"/>
    <cellStyle name="Comma 2 2 3 2 4 6" xfId="30438" xr:uid="{00000000-0005-0000-0000-000084060000}"/>
    <cellStyle name="Comma 2 2 3 2 5" xfId="5616" xr:uid="{00000000-0005-0000-0000-000085060000}"/>
    <cellStyle name="Comma 2 2 3 2 6" xfId="11132" xr:uid="{00000000-0005-0000-0000-000086060000}"/>
    <cellStyle name="Comma 2 2 3 2 7" xfId="16648" xr:uid="{00000000-0005-0000-0000-000087060000}"/>
    <cellStyle name="Comma 2 2 3 2 8" xfId="22164" xr:uid="{00000000-0005-0000-0000-000088060000}"/>
    <cellStyle name="Comma 2 2 3 2 9" xfId="27680" xr:uid="{00000000-0005-0000-0000-000089060000}"/>
    <cellStyle name="Comma 2 2 3 3" xfId="155" xr:uid="{00000000-0005-0000-0000-00008A060000}"/>
    <cellStyle name="Comma 2 2 3 3 2" xfId="1534" xr:uid="{00000000-0005-0000-0000-00008B060000}"/>
    <cellStyle name="Comma 2 2 3 3 2 2" xfId="4292" xr:uid="{00000000-0005-0000-0000-00008C060000}"/>
    <cellStyle name="Comma 2 2 3 3 2 2 2" xfId="9808" xr:uid="{00000000-0005-0000-0000-00008D060000}"/>
    <cellStyle name="Comma 2 2 3 3 2 2 3" xfId="15324" xr:uid="{00000000-0005-0000-0000-00008E060000}"/>
    <cellStyle name="Comma 2 2 3 3 2 2 4" xfId="20840" xr:uid="{00000000-0005-0000-0000-00008F060000}"/>
    <cellStyle name="Comma 2 2 3 3 2 2 5" xfId="26356" xr:uid="{00000000-0005-0000-0000-000090060000}"/>
    <cellStyle name="Comma 2 2 3 3 2 2 6" xfId="31872" xr:uid="{00000000-0005-0000-0000-000091060000}"/>
    <cellStyle name="Comma 2 2 3 3 2 3" xfId="7050" xr:uid="{00000000-0005-0000-0000-000092060000}"/>
    <cellStyle name="Comma 2 2 3 3 2 4" xfId="12566" xr:uid="{00000000-0005-0000-0000-000093060000}"/>
    <cellStyle name="Comma 2 2 3 3 2 5" xfId="18082" xr:uid="{00000000-0005-0000-0000-000094060000}"/>
    <cellStyle name="Comma 2 2 3 3 2 6" xfId="23598" xr:uid="{00000000-0005-0000-0000-000095060000}"/>
    <cellStyle name="Comma 2 2 3 3 2 7" xfId="29114" xr:uid="{00000000-0005-0000-0000-000096060000}"/>
    <cellStyle name="Comma 2 2 3 3 3" xfId="2913" xr:uid="{00000000-0005-0000-0000-000097060000}"/>
    <cellStyle name="Comma 2 2 3 3 3 2" xfId="8429" xr:uid="{00000000-0005-0000-0000-000098060000}"/>
    <cellStyle name="Comma 2 2 3 3 3 3" xfId="13945" xr:uid="{00000000-0005-0000-0000-000099060000}"/>
    <cellStyle name="Comma 2 2 3 3 3 4" xfId="19461" xr:uid="{00000000-0005-0000-0000-00009A060000}"/>
    <cellStyle name="Comma 2 2 3 3 3 5" xfId="24977" xr:uid="{00000000-0005-0000-0000-00009B060000}"/>
    <cellStyle name="Comma 2 2 3 3 3 6" xfId="30493" xr:uid="{00000000-0005-0000-0000-00009C060000}"/>
    <cellStyle name="Comma 2 2 3 3 4" xfId="5671" xr:uid="{00000000-0005-0000-0000-00009D060000}"/>
    <cellStyle name="Comma 2 2 3 3 5" xfId="11187" xr:uid="{00000000-0005-0000-0000-00009E060000}"/>
    <cellStyle name="Comma 2 2 3 3 6" xfId="16703" xr:uid="{00000000-0005-0000-0000-00009F060000}"/>
    <cellStyle name="Comma 2 2 3 3 7" xfId="22219" xr:uid="{00000000-0005-0000-0000-0000A0060000}"/>
    <cellStyle name="Comma 2 2 3 3 8" xfId="27735" xr:uid="{00000000-0005-0000-0000-0000A1060000}"/>
    <cellStyle name="Comma 2 2 3 4" xfId="246" xr:uid="{00000000-0005-0000-0000-0000A2060000}"/>
    <cellStyle name="Comma 2 2 3 4 2" xfId="1625" xr:uid="{00000000-0005-0000-0000-0000A3060000}"/>
    <cellStyle name="Comma 2 2 3 4 2 2" xfId="4383" xr:uid="{00000000-0005-0000-0000-0000A4060000}"/>
    <cellStyle name="Comma 2 2 3 4 2 2 2" xfId="9899" xr:uid="{00000000-0005-0000-0000-0000A5060000}"/>
    <cellStyle name="Comma 2 2 3 4 2 2 3" xfId="15415" xr:uid="{00000000-0005-0000-0000-0000A6060000}"/>
    <cellStyle name="Comma 2 2 3 4 2 2 4" xfId="20931" xr:uid="{00000000-0005-0000-0000-0000A7060000}"/>
    <cellStyle name="Comma 2 2 3 4 2 2 5" xfId="26447" xr:uid="{00000000-0005-0000-0000-0000A8060000}"/>
    <cellStyle name="Comma 2 2 3 4 2 2 6" xfId="31963" xr:uid="{00000000-0005-0000-0000-0000A9060000}"/>
    <cellStyle name="Comma 2 2 3 4 2 3" xfId="7141" xr:uid="{00000000-0005-0000-0000-0000AA060000}"/>
    <cellStyle name="Comma 2 2 3 4 2 4" xfId="12657" xr:uid="{00000000-0005-0000-0000-0000AB060000}"/>
    <cellStyle name="Comma 2 2 3 4 2 5" xfId="18173" xr:uid="{00000000-0005-0000-0000-0000AC060000}"/>
    <cellStyle name="Comma 2 2 3 4 2 6" xfId="23689" xr:uid="{00000000-0005-0000-0000-0000AD060000}"/>
    <cellStyle name="Comma 2 2 3 4 2 7" xfId="29205" xr:uid="{00000000-0005-0000-0000-0000AE060000}"/>
    <cellStyle name="Comma 2 2 3 4 3" xfId="3004" xr:uid="{00000000-0005-0000-0000-0000AF060000}"/>
    <cellStyle name="Comma 2 2 3 4 3 2" xfId="8520" xr:uid="{00000000-0005-0000-0000-0000B0060000}"/>
    <cellStyle name="Comma 2 2 3 4 3 3" xfId="14036" xr:uid="{00000000-0005-0000-0000-0000B1060000}"/>
    <cellStyle name="Comma 2 2 3 4 3 4" xfId="19552" xr:uid="{00000000-0005-0000-0000-0000B2060000}"/>
    <cellStyle name="Comma 2 2 3 4 3 5" xfId="25068" xr:uid="{00000000-0005-0000-0000-0000B3060000}"/>
    <cellStyle name="Comma 2 2 3 4 3 6" xfId="30584" xr:uid="{00000000-0005-0000-0000-0000B4060000}"/>
    <cellStyle name="Comma 2 2 3 4 4" xfId="5762" xr:uid="{00000000-0005-0000-0000-0000B5060000}"/>
    <cellStyle name="Comma 2 2 3 4 5" xfId="11278" xr:uid="{00000000-0005-0000-0000-0000B6060000}"/>
    <cellStyle name="Comma 2 2 3 4 6" xfId="16794" xr:uid="{00000000-0005-0000-0000-0000B7060000}"/>
    <cellStyle name="Comma 2 2 3 4 7" xfId="22310" xr:uid="{00000000-0005-0000-0000-0000B8060000}"/>
    <cellStyle name="Comma 2 2 3 4 8" xfId="27826" xr:uid="{00000000-0005-0000-0000-0000B9060000}"/>
    <cellStyle name="Comma 2 2 3 5" xfId="301" xr:uid="{00000000-0005-0000-0000-0000BA060000}"/>
    <cellStyle name="Comma 2 2 3 5 2" xfId="1680" xr:uid="{00000000-0005-0000-0000-0000BB060000}"/>
    <cellStyle name="Comma 2 2 3 5 2 2" xfId="4438" xr:uid="{00000000-0005-0000-0000-0000BC060000}"/>
    <cellStyle name="Comma 2 2 3 5 2 2 2" xfId="9954" xr:uid="{00000000-0005-0000-0000-0000BD060000}"/>
    <cellStyle name="Comma 2 2 3 5 2 2 3" xfId="15470" xr:uid="{00000000-0005-0000-0000-0000BE060000}"/>
    <cellStyle name="Comma 2 2 3 5 2 2 4" xfId="20986" xr:uid="{00000000-0005-0000-0000-0000BF060000}"/>
    <cellStyle name="Comma 2 2 3 5 2 2 5" xfId="26502" xr:uid="{00000000-0005-0000-0000-0000C0060000}"/>
    <cellStyle name="Comma 2 2 3 5 2 2 6" xfId="32018" xr:uid="{00000000-0005-0000-0000-0000C1060000}"/>
    <cellStyle name="Comma 2 2 3 5 2 3" xfId="7196" xr:uid="{00000000-0005-0000-0000-0000C2060000}"/>
    <cellStyle name="Comma 2 2 3 5 2 4" xfId="12712" xr:uid="{00000000-0005-0000-0000-0000C3060000}"/>
    <cellStyle name="Comma 2 2 3 5 2 5" xfId="18228" xr:uid="{00000000-0005-0000-0000-0000C4060000}"/>
    <cellStyle name="Comma 2 2 3 5 2 6" xfId="23744" xr:uid="{00000000-0005-0000-0000-0000C5060000}"/>
    <cellStyle name="Comma 2 2 3 5 2 7" xfId="29260" xr:uid="{00000000-0005-0000-0000-0000C6060000}"/>
    <cellStyle name="Comma 2 2 3 5 3" xfId="3059" xr:uid="{00000000-0005-0000-0000-0000C7060000}"/>
    <cellStyle name="Comma 2 2 3 5 3 2" xfId="8575" xr:uid="{00000000-0005-0000-0000-0000C8060000}"/>
    <cellStyle name="Comma 2 2 3 5 3 3" xfId="14091" xr:uid="{00000000-0005-0000-0000-0000C9060000}"/>
    <cellStyle name="Comma 2 2 3 5 3 4" xfId="19607" xr:uid="{00000000-0005-0000-0000-0000CA060000}"/>
    <cellStyle name="Comma 2 2 3 5 3 5" xfId="25123" xr:uid="{00000000-0005-0000-0000-0000CB060000}"/>
    <cellStyle name="Comma 2 2 3 5 3 6" xfId="30639" xr:uid="{00000000-0005-0000-0000-0000CC060000}"/>
    <cellStyle name="Comma 2 2 3 5 4" xfId="5817" xr:uid="{00000000-0005-0000-0000-0000CD060000}"/>
    <cellStyle name="Comma 2 2 3 5 5" xfId="11333" xr:uid="{00000000-0005-0000-0000-0000CE060000}"/>
    <cellStyle name="Comma 2 2 3 5 6" xfId="16849" xr:uid="{00000000-0005-0000-0000-0000CF060000}"/>
    <cellStyle name="Comma 2 2 3 5 7" xfId="22365" xr:uid="{00000000-0005-0000-0000-0000D0060000}"/>
    <cellStyle name="Comma 2 2 3 5 8" xfId="27881" xr:uid="{00000000-0005-0000-0000-0000D1060000}"/>
    <cellStyle name="Comma 2 2 3 6" xfId="357" xr:uid="{00000000-0005-0000-0000-0000D2060000}"/>
    <cellStyle name="Comma 2 2 3 6 2" xfId="1736" xr:uid="{00000000-0005-0000-0000-0000D3060000}"/>
    <cellStyle name="Comma 2 2 3 6 2 2" xfId="4494" xr:uid="{00000000-0005-0000-0000-0000D4060000}"/>
    <cellStyle name="Comma 2 2 3 6 2 2 2" xfId="10010" xr:uid="{00000000-0005-0000-0000-0000D5060000}"/>
    <cellStyle name="Comma 2 2 3 6 2 2 3" xfId="15526" xr:uid="{00000000-0005-0000-0000-0000D6060000}"/>
    <cellStyle name="Comma 2 2 3 6 2 2 4" xfId="21042" xr:uid="{00000000-0005-0000-0000-0000D7060000}"/>
    <cellStyle name="Comma 2 2 3 6 2 2 5" xfId="26558" xr:uid="{00000000-0005-0000-0000-0000D8060000}"/>
    <cellStyle name="Comma 2 2 3 6 2 2 6" xfId="32074" xr:uid="{00000000-0005-0000-0000-0000D9060000}"/>
    <cellStyle name="Comma 2 2 3 6 2 3" xfId="7252" xr:uid="{00000000-0005-0000-0000-0000DA060000}"/>
    <cellStyle name="Comma 2 2 3 6 2 4" xfId="12768" xr:uid="{00000000-0005-0000-0000-0000DB060000}"/>
    <cellStyle name="Comma 2 2 3 6 2 5" xfId="18284" xr:uid="{00000000-0005-0000-0000-0000DC060000}"/>
    <cellStyle name="Comma 2 2 3 6 2 6" xfId="23800" xr:uid="{00000000-0005-0000-0000-0000DD060000}"/>
    <cellStyle name="Comma 2 2 3 6 2 7" xfId="29316" xr:uid="{00000000-0005-0000-0000-0000DE060000}"/>
    <cellStyle name="Comma 2 2 3 6 3" xfId="3115" xr:uid="{00000000-0005-0000-0000-0000DF060000}"/>
    <cellStyle name="Comma 2 2 3 6 3 2" xfId="8631" xr:uid="{00000000-0005-0000-0000-0000E0060000}"/>
    <cellStyle name="Comma 2 2 3 6 3 3" xfId="14147" xr:uid="{00000000-0005-0000-0000-0000E1060000}"/>
    <cellStyle name="Comma 2 2 3 6 3 4" xfId="19663" xr:uid="{00000000-0005-0000-0000-0000E2060000}"/>
    <cellStyle name="Comma 2 2 3 6 3 5" xfId="25179" xr:uid="{00000000-0005-0000-0000-0000E3060000}"/>
    <cellStyle name="Comma 2 2 3 6 3 6" xfId="30695" xr:uid="{00000000-0005-0000-0000-0000E4060000}"/>
    <cellStyle name="Comma 2 2 3 6 4" xfId="5873" xr:uid="{00000000-0005-0000-0000-0000E5060000}"/>
    <cellStyle name="Comma 2 2 3 6 5" xfId="11389" xr:uid="{00000000-0005-0000-0000-0000E6060000}"/>
    <cellStyle name="Comma 2 2 3 6 6" xfId="16905" xr:uid="{00000000-0005-0000-0000-0000E7060000}"/>
    <cellStyle name="Comma 2 2 3 6 7" xfId="22421" xr:uid="{00000000-0005-0000-0000-0000E8060000}"/>
    <cellStyle name="Comma 2 2 3 6 8" xfId="27937" xr:uid="{00000000-0005-0000-0000-0000E9060000}"/>
    <cellStyle name="Comma 2 2 3 7" xfId="412" xr:uid="{00000000-0005-0000-0000-0000EA060000}"/>
    <cellStyle name="Comma 2 2 3 7 2" xfId="1791" xr:uid="{00000000-0005-0000-0000-0000EB060000}"/>
    <cellStyle name="Comma 2 2 3 7 2 2" xfId="4549" xr:uid="{00000000-0005-0000-0000-0000EC060000}"/>
    <cellStyle name="Comma 2 2 3 7 2 2 2" xfId="10065" xr:uid="{00000000-0005-0000-0000-0000ED060000}"/>
    <cellStyle name="Comma 2 2 3 7 2 2 3" xfId="15581" xr:uid="{00000000-0005-0000-0000-0000EE060000}"/>
    <cellStyle name="Comma 2 2 3 7 2 2 4" xfId="21097" xr:uid="{00000000-0005-0000-0000-0000EF060000}"/>
    <cellStyle name="Comma 2 2 3 7 2 2 5" xfId="26613" xr:uid="{00000000-0005-0000-0000-0000F0060000}"/>
    <cellStyle name="Comma 2 2 3 7 2 2 6" xfId="32129" xr:uid="{00000000-0005-0000-0000-0000F1060000}"/>
    <cellStyle name="Comma 2 2 3 7 2 3" xfId="7307" xr:uid="{00000000-0005-0000-0000-0000F2060000}"/>
    <cellStyle name="Comma 2 2 3 7 2 4" xfId="12823" xr:uid="{00000000-0005-0000-0000-0000F3060000}"/>
    <cellStyle name="Comma 2 2 3 7 2 5" xfId="18339" xr:uid="{00000000-0005-0000-0000-0000F4060000}"/>
    <cellStyle name="Comma 2 2 3 7 2 6" xfId="23855" xr:uid="{00000000-0005-0000-0000-0000F5060000}"/>
    <cellStyle name="Comma 2 2 3 7 2 7" xfId="29371" xr:uid="{00000000-0005-0000-0000-0000F6060000}"/>
    <cellStyle name="Comma 2 2 3 7 3" xfId="3170" xr:uid="{00000000-0005-0000-0000-0000F7060000}"/>
    <cellStyle name="Comma 2 2 3 7 3 2" xfId="8686" xr:uid="{00000000-0005-0000-0000-0000F8060000}"/>
    <cellStyle name="Comma 2 2 3 7 3 3" xfId="14202" xr:uid="{00000000-0005-0000-0000-0000F9060000}"/>
    <cellStyle name="Comma 2 2 3 7 3 4" xfId="19718" xr:uid="{00000000-0005-0000-0000-0000FA060000}"/>
    <cellStyle name="Comma 2 2 3 7 3 5" xfId="25234" xr:uid="{00000000-0005-0000-0000-0000FB060000}"/>
    <cellStyle name="Comma 2 2 3 7 3 6" xfId="30750" xr:uid="{00000000-0005-0000-0000-0000FC060000}"/>
    <cellStyle name="Comma 2 2 3 7 4" xfId="5928" xr:uid="{00000000-0005-0000-0000-0000FD060000}"/>
    <cellStyle name="Comma 2 2 3 7 5" xfId="11444" xr:uid="{00000000-0005-0000-0000-0000FE060000}"/>
    <cellStyle name="Comma 2 2 3 7 6" xfId="16960" xr:uid="{00000000-0005-0000-0000-0000FF060000}"/>
    <cellStyle name="Comma 2 2 3 7 7" xfId="22476" xr:uid="{00000000-0005-0000-0000-000000070000}"/>
    <cellStyle name="Comma 2 2 3 7 8" xfId="27992" xr:uid="{00000000-0005-0000-0000-000001070000}"/>
    <cellStyle name="Comma 2 2 3 8" xfId="467" xr:uid="{00000000-0005-0000-0000-000002070000}"/>
    <cellStyle name="Comma 2 2 3 8 2" xfId="1846" xr:uid="{00000000-0005-0000-0000-000003070000}"/>
    <cellStyle name="Comma 2 2 3 8 2 2" xfId="4604" xr:uid="{00000000-0005-0000-0000-000004070000}"/>
    <cellStyle name="Comma 2 2 3 8 2 2 2" xfId="10120" xr:uid="{00000000-0005-0000-0000-000005070000}"/>
    <cellStyle name="Comma 2 2 3 8 2 2 3" xfId="15636" xr:uid="{00000000-0005-0000-0000-000006070000}"/>
    <cellStyle name="Comma 2 2 3 8 2 2 4" xfId="21152" xr:uid="{00000000-0005-0000-0000-000007070000}"/>
    <cellStyle name="Comma 2 2 3 8 2 2 5" xfId="26668" xr:uid="{00000000-0005-0000-0000-000008070000}"/>
    <cellStyle name="Comma 2 2 3 8 2 2 6" xfId="32184" xr:uid="{00000000-0005-0000-0000-000009070000}"/>
    <cellStyle name="Comma 2 2 3 8 2 3" xfId="7362" xr:uid="{00000000-0005-0000-0000-00000A070000}"/>
    <cellStyle name="Comma 2 2 3 8 2 4" xfId="12878" xr:uid="{00000000-0005-0000-0000-00000B070000}"/>
    <cellStyle name="Comma 2 2 3 8 2 5" xfId="18394" xr:uid="{00000000-0005-0000-0000-00000C070000}"/>
    <cellStyle name="Comma 2 2 3 8 2 6" xfId="23910" xr:uid="{00000000-0005-0000-0000-00000D070000}"/>
    <cellStyle name="Comma 2 2 3 8 2 7" xfId="29426" xr:uid="{00000000-0005-0000-0000-00000E070000}"/>
    <cellStyle name="Comma 2 2 3 8 3" xfId="3225" xr:uid="{00000000-0005-0000-0000-00000F070000}"/>
    <cellStyle name="Comma 2 2 3 8 3 2" xfId="8741" xr:uid="{00000000-0005-0000-0000-000010070000}"/>
    <cellStyle name="Comma 2 2 3 8 3 3" xfId="14257" xr:uid="{00000000-0005-0000-0000-000011070000}"/>
    <cellStyle name="Comma 2 2 3 8 3 4" xfId="19773" xr:uid="{00000000-0005-0000-0000-000012070000}"/>
    <cellStyle name="Comma 2 2 3 8 3 5" xfId="25289" xr:uid="{00000000-0005-0000-0000-000013070000}"/>
    <cellStyle name="Comma 2 2 3 8 3 6" xfId="30805" xr:uid="{00000000-0005-0000-0000-000014070000}"/>
    <cellStyle name="Comma 2 2 3 8 4" xfId="5983" xr:uid="{00000000-0005-0000-0000-000015070000}"/>
    <cellStyle name="Comma 2 2 3 8 5" xfId="11499" xr:uid="{00000000-0005-0000-0000-000016070000}"/>
    <cellStyle name="Comma 2 2 3 8 6" xfId="17015" xr:uid="{00000000-0005-0000-0000-000017070000}"/>
    <cellStyle name="Comma 2 2 3 8 7" xfId="22531" xr:uid="{00000000-0005-0000-0000-000018070000}"/>
    <cellStyle name="Comma 2 2 3 8 8" xfId="28047" xr:uid="{00000000-0005-0000-0000-000019070000}"/>
    <cellStyle name="Comma 2 2 3 9" xfId="522" xr:uid="{00000000-0005-0000-0000-00001A070000}"/>
    <cellStyle name="Comma 2 2 3 9 2" xfId="1901" xr:uid="{00000000-0005-0000-0000-00001B070000}"/>
    <cellStyle name="Comma 2 2 3 9 2 2" xfId="4659" xr:uid="{00000000-0005-0000-0000-00001C070000}"/>
    <cellStyle name="Comma 2 2 3 9 2 2 2" xfId="10175" xr:uid="{00000000-0005-0000-0000-00001D070000}"/>
    <cellStyle name="Comma 2 2 3 9 2 2 3" xfId="15691" xr:uid="{00000000-0005-0000-0000-00001E070000}"/>
    <cellStyle name="Comma 2 2 3 9 2 2 4" xfId="21207" xr:uid="{00000000-0005-0000-0000-00001F070000}"/>
    <cellStyle name="Comma 2 2 3 9 2 2 5" xfId="26723" xr:uid="{00000000-0005-0000-0000-000020070000}"/>
    <cellStyle name="Comma 2 2 3 9 2 2 6" xfId="32239" xr:uid="{00000000-0005-0000-0000-000021070000}"/>
    <cellStyle name="Comma 2 2 3 9 2 3" xfId="7417" xr:uid="{00000000-0005-0000-0000-000022070000}"/>
    <cellStyle name="Comma 2 2 3 9 2 4" xfId="12933" xr:uid="{00000000-0005-0000-0000-000023070000}"/>
    <cellStyle name="Comma 2 2 3 9 2 5" xfId="18449" xr:uid="{00000000-0005-0000-0000-000024070000}"/>
    <cellStyle name="Comma 2 2 3 9 2 6" xfId="23965" xr:uid="{00000000-0005-0000-0000-000025070000}"/>
    <cellStyle name="Comma 2 2 3 9 2 7" xfId="29481" xr:uid="{00000000-0005-0000-0000-000026070000}"/>
    <cellStyle name="Comma 2 2 3 9 3" xfId="3280" xr:uid="{00000000-0005-0000-0000-000027070000}"/>
    <cellStyle name="Comma 2 2 3 9 3 2" xfId="8796" xr:uid="{00000000-0005-0000-0000-000028070000}"/>
    <cellStyle name="Comma 2 2 3 9 3 3" xfId="14312" xr:uid="{00000000-0005-0000-0000-000029070000}"/>
    <cellStyle name="Comma 2 2 3 9 3 4" xfId="19828" xr:uid="{00000000-0005-0000-0000-00002A070000}"/>
    <cellStyle name="Comma 2 2 3 9 3 5" xfId="25344" xr:uid="{00000000-0005-0000-0000-00002B070000}"/>
    <cellStyle name="Comma 2 2 3 9 3 6" xfId="30860" xr:uid="{00000000-0005-0000-0000-00002C070000}"/>
    <cellStyle name="Comma 2 2 3 9 4" xfId="6038" xr:uid="{00000000-0005-0000-0000-00002D070000}"/>
    <cellStyle name="Comma 2 2 3 9 5" xfId="11554" xr:uid="{00000000-0005-0000-0000-00002E070000}"/>
    <cellStyle name="Comma 2 2 3 9 6" xfId="17070" xr:uid="{00000000-0005-0000-0000-00002F070000}"/>
    <cellStyle name="Comma 2 2 3 9 7" xfId="22586" xr:uid="{00000000-0005-0000-0000-000030070000}"/>
    <cellStyle name="Comma 2 2 3 9 8" xfId="28102" xr:uid="{00000000-0005-0000-0000-000031070000}"/>
    <cellStyle name="Comma 2 2 4" xfId="81" xr:uid="{00000000-0005-0000-0000-000032070000}"/>
    <cellStyle name="Comma 2 2 4 10" xfId="27661" xr:uid="{00000000-0005-0000-0000-000033070000}"/>
    <cellStyle name="Comma 2 2 4 2" xfId="1045" xr:uid="{00000000-0005-0000-0000-000034070000}"/>
    <cellStyle name="Comma 2 2 4 2 2" xfId="2424" xr:uid="{00000000-0005-0000-0000-000035070000}"/>
    <cellStyle name="Comma 2 2 4 2 2 2" xfId="5182" xr:uid="{00000000-0005-0000-0000-000036070000}"/>
    <cellStyle name="Comma 2 2 4 2 2 2 2" xfId="10698" xr:uid="{00000000-0005-0000-0000-000037070000}"/>
    <cellStyle name="Comma 2 2 4 2 2 2 3" xfId="16214" xr:uid="{00000000-0005-0000-0000-000038070000}"/>
    <cellStyle name="Comma 2 2 4 2 2 2 4" xfId="21730" xr:uid="{00000000-0005-0000-0000-000039070000}"/>
    <cellStyle name="Comma 2 2 4 2 2 2 5" xfId="27246" xr:uid="{00000000-0005-0000-0000-00003A070000}"/>
    <cellStyle name="Comma 2 2 4 2 2 2 6" xfId="32762" xr:uid="{00000000-0005-0000-0000-00003B070000}"/>
    <cellStyle name="Comma 2 2 4 2 2 3" xfId="7940" xr:uid="{00000000-0005-0000-0000-00003C070000}"/>
    <cellStyle name="Comma 2 2 4 2 2 4" xfId="13456" xr:uid="{00000000-0005-0000-0000-00003D070000}"/>
    <cellStyle name="Comma 2 2 4 2 2 5" xfId="18972" xr:uid="{00000000-0005-0000-0000-00003E070000}"/>
    <cellStyle name="Comma 2 2 4 2 2 6" xfId="24488" xr:uid="{00000000-0005-0000-0000-00003F070000}"/>
    <cellStyle name="Comma 2 2 4 2 2 7" xfId="30004" xr:uid="{00000000-0005-0000-0000-000040070000}"/>
    <cellStyle name="Comma 2 2 4 2 3" xfId="3803" xr:uid="{00000000-0005-0000-0000-000041070000}"/>
    <cellStyle name="Comma 2 2 4 2 3 2" xfId="9319" xr:uid="{00000000-0005-0000-0000-000042070000}"/>
    <cellStyle name="Comma 2 2 4 2 3 3" xfId="14835" xr:uid="{00000000-0005-0000-0000-000043070000}"/>
    <cellStyle name="Comma 2 2 4 2 3 4" xfId="20351" xr:uid="{00000000-0005-0000-0000-000044070000}"/>
    <cellStyle name="Comma 2 2 4 2 3 5" xfId="25867" xr:uid="{00000000-0005-0000-0000-000045070000}"/>
    <cellStyle name="Comma 2 2 4 2 3 6" xfId="31383" xr:uid="{00000000-0005-0000-0000-000046070000}"/>
    <cellStyle name="Comma 2 2 4 2 4" xfId="6561" xr:uid="{00000000-0005-0000-0000-000047070000}"/>
    <cellStyle name="Comma 2 2 4 2 5" xfId="12077" xr:uid="{00000000-0005-0000-0000-000048070000}"/>
    <cellStyle name="Comma 2 2 4 2 6" xfId="17593" xr:uid="{00000000-0005-0000-0000-000049070000}"/>
    <cellStyle name="Comma 2 2 4 2 7" xfId="23109" xr:uid="{00000000-0005-0000-0000-00004A070000}"/>
    <cellStyle name="Comma 2 2 4 2 8" xfId="28625" xr:uid="{00000000-0005-0000-0000-00004B070000}"/>
    <cellStyle name="Comma 2 2 4 3" xfId="685" xr:uid="{00000000-0005-0000-0000-00004C070000}"/>
    <cellStyle name="Comma 2 2 4 3 2" xfId="2064" xr:uid="{00000000-0005-0000-0000-00004D070000}"/>
    <cellStyle name="Comma 2 2 4 3 2 2" xfId="4822" xr:uid="{00000000-0005-0000-0000-00004E070000}"/>
    <cellStyle name="Comma 2 2 4 3 2 2 2" xfId="10338" xr:uid="{00000000-0005-0000-0000-00004F070000}"/>
    <cellStyle name="Comma 2 2 4 3 2 2 3" xfId="15854" xr:uid="{00000000-0005-0000-0000-000050070000}"/>
    <cellStyle name="Comma 2 2 4 3 2 2 4" xfId="21370" xr:uid="{00000000-0005-0000-0000-000051070000}"/>
    <cellStyle name="Comma 2 2 4 3 2 2 5" xfId="26886" xr:uid="{00000000-0005-0000-0000-000052070000}"/>
    <cellStyle name="Comma 2 2 4 3 2 2 6" xfId="32402" xr:uid="{00000000-0005-0000-0000-000053070000}"/>
    <cellStyle name="Comma 2 2 4 3 2 3" xfId="7580" xr:uid="{00000000-0005-0000-0000-000054070000}"/>
    <cellStyle name="Comma 2 2 4 3 2 4" xfId="13096" xr:uid="{00000000-0005-0000-0000-000055070000}"/>
    <cellStyle name="Comma 2 2 4 3 2 5" xfId="18612" xr:uid="{00000000-0005-0000-0000-000056070000}"/>
    <cellStyle name="Comma 2 2 4 3 2 6" xfId="24128" xr:uid="{00000000-0005-0000-0000-000057070000}"/>
    <cellStyle name="Comma 2 2 4 3 2 7" xfId="29644" xr:uid="{00000000-0005-0000-0000-000058070000}"/>
    <cellStyle name="Comma 2 2 4 3 3" xfId="3443" xr:uid="{00000000-0005-0000-0000-000059070000}"/>
    <cellStyle name="Comma 2 2 4 3 3 2" xfId="8959" xr:uid="{00000000-0005-0000-0000-00005A070000}"/>
    <cellStyle name="Comma 2 2 4 3 3 3" xfId="14475" xr:uid="{00000000-0005-0000-0000-00005B070000}"/>
    <cellStyle name="Comma 2 2 4 3 3 4" xfId="19991" xr:uid="{00000000-0005-0000-0000-00005C070000}"/>
    <cellStyle name="Comma 2 2 4 3 3 5" xfId="25507" xr:uid="{00000000-0005-0000-0000-00005D070000}"/>
    <cellStyle name="Comma 2 2 4 3 3 6" xfId="31023" xr:uid="{00000000-0005-0000-0000-00005E070000}"/>
    <cellStyle name="Comma 2 2 4 3 4" xfId="6201" xr:uid="{00000000-0005-0000-0000-00005F070000}"/>
    <cellStyle name="Comma 2 2 4 3 5" xfId="11717" xr:uid="{00000000-0005-0000-0000-000060070000}"/>
    <cellStyle name="Comma 2 2 4 3 6" xfId="17233" xr:uid="{00000000-0005-0000-0000-000061070000}"/>
    <cellStyle name="Comma 2 2 4 3 7" xfId="22749" xr:uid="{00000000-0005-0000-0000-000062070000}"/>
    <cellStyle name="Comma 2 2 4 3 8" xfId="28265" xr:uid="{00000000-0005-0000-0000-000063070000}"/>
    <cellStyle name="Comma 2 2 4 4" xfId="1460" xr:uid="{00000000-0005-0000-0000-000064070000}"/>
    <cellStyle name="Comma 2 2 4 4 2" xfId="4218" xr:uid="{00000000-0005-0000-0000-000065070000}"/>
    <cellStyle name="Comma 2 2 4 4 2 2" xfId="9734" xr:uid="{00000000-0005-0000-0000-000066070000}"/>
    <cellStyle name="Comma 2 2 4 4 2 3" xfId="15250" xr:uid="{00000000-0005-0000-0000-000067070000}"/>
    <cellStyle name="Comma 2 2 4 4 2 4" xfId="20766" xr:uid="{00000000-0005-0000-0000-000068070000}"/>
    <cellStyle name="Comma 2 2 4 4 2 5" xfId="26282" xr:uid="{00000000-0005-0000-0000-000069070000}"/>
    <cellStyle name="Comma 2 2 4 4 2 6" xfId="31798" xr:uid="{00000000-0005-0000-0000-00006A070000}"/>
    <cellStyle name="Comma 2 2 4 4 3" xfId="6976" xr:uid="{00000000-0005-0000-0000-00006B070000}"/>
    <cellStyle name="Comma 2 2 4 4 4" xfId="12492" xr:uid="{00000000-0005-0000-0000-00006C070000}"/>
    <cellStyle name="Comma 2 2 4 4 5" xfId="18008" xr:uid="{00000000-0005-0000-0000-00006D070000}"/>
    <cellStyle name="Comma 2 2 4 4 6" xfId="23524" xr:uid="{00000000-0005-0000-0000-00006E070000}"/>
    <cellStyle name="Comma 2 2 4 4 7" xfId="29040" xr:uid="{00000000-0005-0000-0000-00006F070000}"/>
    <cellStyle name="Comma 2 2 4 5" xfId="2839" xr:uid="{00000000-0005-0000-0000-000070070000}"/>
    <cellStyle name="Comma 2 2 4 5 2" xfId="8355" xr:uid="{00000000-0005-0000-0000-000071070000}"/>
    <cellStyle name="Comma 2 2 4 5 3" xfId="13871" xr:uid="{00000000-0005-0000-0000-000072070000}"/>
    <cellStyle name="Comma 2 2 4 5 4" xfId="19387" xr:uid="{00000000-0005-0000-0000-000073070000}"/>
    <cellStyle name="Comma 2 2 4 5 5" xfId="24903" xr:uid="{00000000-0005-0000-0000-000074070000}"/>
    <cellStyle name="Comma 2 2 4 5 6" xfId="30419" xr:uid="{00000000-0005-0000-0000-000075070000}"/>
    <cellStyle name="Comma 2 2 4 6" xfId="5597" xr:uid="{00000000-0005-0000-0000-000076070000}"/>
    <cellStyle name="Comma 2 2 4 7" xfId="11113" xr:uid="{00000000-0005-0000-0000-000077070000}"/>
    <cellStyle name="Comma 2 2 4 8" xfId="16629" xr:uid="{00000000-0005-0000-0000-000078070000}"/>
    <cellStyle name="Comma 2 2 4 9" xfId="22145" xr:uid="{00000000-0005-0000-0000-000079070000}"/>
    <cellStyle name="Comma 2 2 5" xfId="136" xr:uid="{00000000-0005-0000-0000-00007A070000}"/>
    <cellStyle name="Comma 2 2 5 10" xfId="27716" xr:uid="{00000000-0005-0000-0000-00007B070000}"/>
    <cellStyle name="Comma 2 2 5 2" xfId="1081" xr:uid="{00000000-0005-0000-0000-00007C070000}"/>
    <cellStyle name="Comma 2 2 5 2 2" xfId="2460" xr:uid="{00000000-0005-0000-0000-00007D070000}"/>
    <cellStyle name="Comma 2 2 5 2 2 2" xfId="5218" xr:uid="{00000000-0005-0000-0000-00007E070000}"/>
    <cellStyle name="Comma 2 2 5 2 2 2 2" xfId="10734" xr:uid="{00000000-0005-0000-0000-00007F070000}"/>
    <cellStyle name="Comma 2 2 5 2 2 2 3" xfId="16250" xr:uid="{00000000-0005-0000-0000-000080070000}"/>
    <cellStyle name="Comma 2 2 5 2 2 2 4" xfId="21766" xr:uid="{00000000-0005-0000-0000-000081070000}"/>
    <cellStyle name="Comma 2 2 5 2 2 2 5" xfId="27282" xr:uid="{00000000-0005-0000-0000-000082070000}"/>
    <cellStyle name="Comma 2 2 5 2 2 2 6" xfId="32798" xr:uid="{00000000-0005-0000-0000-000083070000}"/>
    <cellStyle name="Comma 2 2 5 2 2 3" xfId="7976" xr:uid="{00000000-0005-0000-0000-000084070000}"/>
    <cellStyle name="Comma 2 2 5 2 2 4" xfId="13492" xr:uid="{00000000-0005-0000-0000-000085070000}"/>
    <cellStyle name="Comma 2 2 5 2 2 5" xfId="19008" xr:uid="{00000000-0005-0000-0000-000086070000}"/>
    <cellStyle name="Comma 2 2 5 2 2 6" xfId="24524" xr:uid="{00000000-0005-0000-0000-000087070000}"/>
    <cellStyle name="Comma 2 2 5 2 2 7" xfId="30040" xr:uid="{00000000-0005-0000-0000-000088070000}"/>
    <cellStyle name="Comma 2 2 5 2 3" xfId="3839" xr:uid="{00000000-0005-0000-0000-000089070000}"/>
    <cellStyle name="Comma 2 2 5 2 3 2" xfId="9355" xr:uid="{00000000-0005-0000-0000-00008A070000}"/>
    <cellStyle name="Comma 2 2 5 2 3 3" xfId="14871" xr:uid="{00000000-0005-0000-0000-00008B070000}"/>
    <cellStyle name="Comma 2 2 5 2 3 4" xfId="20387" xr:uid="{00000000-0005-0000-0000-00008C070000}"/>
    <cellStyle name="Comma 2 2 5 2 3 5" xfId="25903" xr:uid="{00000000-0005-0000-0000-00008D070000}"/>
    <cellStyle name="Comma 2 2 5 2 3 6" xfId="31419" xr:uid="{00000000-0005-0000-0000-00008E070000}"/>
    <cellStyle name="Comma 2 2 5 2 4" xfId="6597" xr:uid="{00000000-0005-0000-0000-00008F070000}"/>
    <cellStyle name="Comma 2 2 5 2 5" xfId="12113" xr:uid="{00000000-0005-0000-0000-000090070000}"/>
    <cellStyle name="Comma 2 2 5 2 6" xfId="17629" xr:uid="{00000000-0005-0000-0000-000091070000}"/>
    <cellStyle name="Comma 2 2 5 2 7" xfId="23145" xr:uid="{00000000-0005-0000-0000-000092070000}"/>
    <cellStyle name="Comma 2 2 5 2 8" xfId="28661" xr:uid="{00000000-0005-0000-0000-000093070000}"/>
    <cellStyle name="Comma 2 2 5 3" xfId="721" xr:uid="{00000000-0005-0000-0000-000094070000}"/>
    <cellStyle name="Comma 2 2 5 3 2" xfId="2100" xr:uid="{00000000-0005-0000-0000-000095070000}"/>
    <cellStyle name="Comma 2 2 5 3 2 2" xfId="4858" xr:uid="{00000000-0005-0000-0000-000096070000}"/>
    <cellStyle name="Comma 2 2 5 3 2 2 2" xfId="10374" xr:uid="{00000000-0005-0000-0000-000097070000}"/>
    <cellStyle name="Comma 2 2 5 3 2 2 3" xfId="15890" xr:uid="{00000000-0005-0000-0000-000098070000}"/>
    <cellStyle name="Comma 2 2 5 3 2 2 4" xfId="21406" xr:uid="{00000000-0005-0000-0000-000099070000}"/>
    <cellStyle name="Comma 2 2 5 3 2 2 5" xfId="26922" xr:uid="{00000000-0005-0000-0000-00009A070000}"/>
    <cellStyle name="Comma 2 2 5 3 2 2 6" xfId="32438" xr:uid="{00000000-0005-0000-0000-00009B070000}"/>
    <cellStyle name="Comma 2 2 5 3 2 3" xfId="7616" xr:uid="{00000000-0005-0000-0000-00009C070000}"/>
    <cellStyle name="Comma 2 2 5 3 2 4" xfId="13132" xr:uid="{00000000-0005-0000-0000-00009D070000}"/>
    <cellStyle name="Comma 2 2 5 3 2 5" xfId="18648" xr:uid="{00000000-0005-0000-0000-00009E070000}"/>
    <cellStyle name="Comma 2 2 5 3 2 6" xfId="24164" xr:uid="{00000000-0005-0000-0000-00009F070000}"/>
    <cellStyle name="Comma 2 2 5 3 2 7" xfId="29680" xr:uid="{00000000-0005-0000-0000-0000A0070000}"/>
    <cellStyle name="Comma 2 2 5 3 3" xfId="3479" xr:uid="{00000000-0005-0000-0000-0000A1070000}"/>
    <cellStyle name="Comma 2 2 5 3 3 2" xfId="8995" xr:uid="{00000000-0005-0000-0000-0000A2070000}"/>
    <cellStyle name="Comma 2 2 5 3 3 3" xfId="14511" xr:uid="{00000000-0005-0000-0000-0000A3070000}"/>
    <cellStyle name="Comma 2 2 5 3 3 4" xfId="20027" xr:uid="{00000000-0005-0000-0000-0000A4070000}"/>
    <cellStyle name="Comma 2 2 5 3 3 5" xfId="25543" xr:uid="{00000000-0005-0000-0000-0000A5070000}"/>
    <cellStyle name="Comma 2 2 5 3 3 6" xfId="31059" xr:uid="{00000000-0005-0000-0000-0000A6070000}"/>
    <cellStyle name="Comma 2 2 5 3 4" xfId="6237" xr:uid="{00000000-0005-0000-0000-0000A7070000}"/>
    <cellStyle name="Comma 2 2 5 3 5" xfId="11753" xr:uid="{00000000-0005-0000-0000-0000A8070000}"/>
    <cellStyle name="Comma 2 2 5 3 6" xfId="17269" xr:uid="{00000000-0005-0000-0000-0000A9070000}"/>
    <cellStyle name="Comma 2 2 5 3 7" xfId="22785" xr:uid="{00000000-0005-0000-0000-0000AA070000}"/>
    <cellStyle name="Comma 2 2 5 3 8" xfId="28301" xr:uid="{00000000-0005-0000-0000-0000AB070000}"/>
    <cellStyle name="Comma 2 2 5 4" xfId="1515" xr:uid="{00000000-0005-0000-0000-0000AC070000}"/>
    <cellStyle name="Comma 2 2 5 4 2" xfId="4273" xr:uid="{00000000-0005-0000-0000-0000AD070000}"/>
    <cellStyle name="Comma 2 2 5 4 2 2" xfId="9789" xr:uid="{00000000-0005-0000-0000-0000AE070000}"/>
    <cellStyle name="Comma 2 2 5 4 2 3" xfId="15305" xr:uid="{00000000-0005-0000-0000-0000AF070000}"/>
    <cellStyle name="Comma 2 2 5 4 2 4" xfId="20821" xr:uid="{00000000-0005-0000-0000-0000B0070000}"/>
    <cellStyle name="Comma 2 2 5 4 2 5" xfId="26337" xr:uid="{00000000-0005-0000-0000-0000B1070000}"/>
    <cellStyle name="Comma 2 2 5 4 2 6" xfId="31853" xr:uid="{00000000-0005-0000-0000-0000B2070000}"/>
    <cellStyle name="Comma 2 2 5 4 3" xfId="7031" xr:uid="{00000000-0005-0000-0000-0000B3070000}"/>
    <cellStyle name="Comma 2 2 5 4 4" xfId="12547" xr:uid="{00000000-0005-0000-0000-0000B4070000}"/>
    <cellStyle name="Comma 2 2 5 4 5" xfId="18063" xr:uid="{00000000-0005-0000-0000-0000B5070000}"/>
    <cellStyle name="Comma 2 2 5 4 6" xfId="23579" xr:uid="{00000000-0005-0000-0000-0000B6070000}"/>
    <cellStyle name="Comma 2 2 5 4 7" xfId="29095" xr:uid="{00000000-0005-0000-0000-0000B7070000}"/>
    <cellStyle name="Comma 2 2 5 5" xfId="2894" xr:uid="{00000000-0005-0000-0000-0000B8070000}"/>
    <cellStyle name="Comma 2 2 5 5 2" xfId="8410" xr:uid="{00000000-0005-0000-0000-0000B9070000}"/>
    <cellStyle name="Comma 2 2 5 5 3" xfId="13926" xr:uid="{00000000-0005-0000-0000-0000BA070000}"/>
    <cellStyle name="Comma 2 2 5 5 4" xfId="19442" xr:uid="{00000000-0005-0000-0000-0000BB070000}"/>
    <cellStyle name="Comma 2 2 5 5 5" xfId="24958" xr:uid="{00000000-0005-0000-0000-0000BC070000}"/>
    <cellStyle name="Comma 2 2 5 5 6" xfId="30474" xr:uid="{00000000-0005-0000-0000-0000BD070000}"/>
    <cellStyle name="Comma 2 2 5 6" xfId="5652" xr:uid="{00000000-0005-0000-0000-0000BE070000}"/>
    <cellStyle name="Comma 2 2 5 7" xfId="11168" xr:uid="{00000000-0005-0000-0000-0000BF070000}"/>
    <cellStyle name="Comma 2 2 5 8" xfId="16684" xr:uid="{00000000-0005-0000-0000-0000C0070000}"/>
    <cellStyle name="Comma 2 2 5 9" xfId="22200" xr:uid="{00000000-0005-0000-0000-0000C1070000}"/>
    <cellStyle name="Comma 2 2 6" xfId="191" xr:uid="{00000000-0005-0000-0000-0000C2070000}"/>
    <cellStyle name="Comma 2 2 6 10" xfId="27771" xr:uid="{00000000-0005-0000-0000-0000C3070000}"/>
    <cellStyle name="Comma 2 2 6 2" xfId="1117" xr:uid="{00000000-0005-0000-0000-0000C4070000}"/>
    <cellStyle name="Comma 2 2 6 2 2" xfId="2496" xr:uid="{00000000-0005-0000-0000-0000C5070000}"/>
    <cellStyle name="Comma 2 2 6 2 2 2" xfId="5254" xr:uid="{00000000-0005-0000-0000-0000C6070000}"/>
    <cellStyle name="Comma 2 2 6 2 2 2 2" xfId="10770" xr:uid="{00000000-0005-0000-0000-0000C7070000}"/>
    <cellStyle name="Comma 2 2 6 2 2 2 3" xfId="16286" xr:uid="{00000000-0005-0000-0000-0000C8070000}"/>
    <cellStyle name="Comma 2 2 6 2 2 2 4" xfId="21802" xr:uid="{00000000-0005-0000-0000-0000C9070000}"/>
    <cellStyle name="Comma 2 2 6 2 2 2 5" xfId="27318" xr:uid="{00000000-0005-0000-0000-0000CA070000}"/>
    <cellStyle name="Comma 2 2 6 2 2 2 6" xfId="32834" xr:uid="{00000000-0005-0000-0000-0000CB070000}"/>
    <cellStyle name="Comma 2 2 6 2 2 3" xfId="8012" xr:uid="{00000000-0005-0000-0000-0000CC070000}"/>
    <cellStyle name="Comma 2 2 6 2 2 4" xfId="13528" xr:uid="{00000000-0005-0000-0000-0000CD070000}"/>
    <cellStyle name="Comma 2 2 6 2 2 5" xfId="19044" xr:uid="{00000000-0005-0000-0000-0000CE070000}"/>
    <cellStyle name="Comma 2 2 6 2 2 6" xfId="24560" xr:uid="{00000000-0005-0000-0000-0000CF070000}"/>
    <cellStyle name="Comma 2 2 6 2 2 7" xfId="30076" xr:uid="{00000000-0005-0000-0000-0000D0070000}"/>
    <cellStyle name="Comma 2 2 6 2 3" xfId="3875" xr:uid="{00000000-0005-0000-0000-0000D1070000}"/>
    <cellStyle name="Comma 2 2 6 2 3 2" xfId="9391" xr:uid="{00000000-0005-0000-0000-0000D2070000}"/>
    <cellStyle name="Comma 2 2 6 2 3 3" xfId="14907" xr:uid="{00000000-0005-0000-0000-0000D3070000}"/>
    <cellStyle name="Comma 2 2 6 2 3 4" xfId="20423" xr:uid="{00000000-0005-0000-0000-0000D4070000}"/>
    <cellStyle name="Comma 2 2 6 2 3 5" xfId="25939" xr:uid="{00000000-0005-0000-0000-0000D5070000}"/>
    <cellStyle name="Comma 2 2 6 2 3 6" xfId="31455" xr:uid="{00000000-0005-0000-0000-0000D6070000}"/>
    <cellStyle name="Comma 2 2 6 2 4" xfId="6633" xr:uid="{00000000-0005-0000-0000-0000D7070000}"/>
    <cellStyle name="Comma 2 2 6 2 5" xfId="12149" xr:uid="{00000000-0005-0000-0000-0000D8070000}"/>
    <cellStyle name="Comma 2 2 6 2 6" xfId="17665" xr:uid="{00000000-0005-0000-0000-0000D9070000}"/>
    <cellStyle name="Comma 2 2 6 2 7" xfId="23181" xr:uid="{00000000-0005-0000-0000-0000DA070000}"/>
    <cellStyle name="Comma 2 2 6 2 8" xfId="28697" xr:uid="{00000000-0005-0000-0000-0000DB070000}"/>
    <cellStyle name="Comma 2 2 6 3" xfId="757" xr:uid="{00000000-0005-0000-0000-0000DC070000}"/>
    <cellStyle name="Comma 2 2 6 3 2" xfId="2136" xr:uid="{00000000-0005-0000-0000-0000DD070000}"/>
    <cellStyle name="Comma 2 2 6 3 2 2" xfId="4894" xr:uid="{00000000-0005-0000-0000-0000DE070000}"/>
    <cellStyle name="Comma 2 2 6 3 2 2 2" xfId="10410" xr:uid="{00000000-0005-0000-0000-0000DF070000}"/>
    <cellStyle name="Comma 2 2 6 3 2 2 3" xfId="15926" xr:uid="{00000000-0005-0000-0000-0000E0070000}"/>
    <cellStyle name="Comma 2 2 6 3 2 2 4" xfId="21442" xr:uid="{00000000-0005-0000-0000-0000E1070000}"/>
    <cellStyle name="Comma 2 2 6 3 2 2 5" xfId="26958" xr:uid="{00000000-0005-0000-0000-0000E2070000}"/>
    <cellStyle name="Comma 2 2 6 3 2 2 6" xfId="32474" xr:uid="{00000000-0005-0000-0000-0000E3070000}"/>
    <cellStyle name="Comma 2 2 6 3 2 3" xfId="7652" xr:uid="{00000000-0005-0000-0000-0000E4070000}"/>
    <cellStyle name="Comma 2 2 6 3 2 4" xfId="13168" xr:uid="{00000000-0005-0000-0000-0000E5070000}"/>
    <cellStyle name="Comma 2 2 6 3 2 5" xfId="18684" xr:uid="{00000000-0005-0000-0000-0000E6070000}"/>
    <cellStyle name="Comma 2 2 6 3 2 6" xfId="24200" xr:uid="{00000000-0005-0000-0000-0000E7070000}"/>
    <cellStyle name="Comma 2 2 6 3 2 7" xfId="29716" xr:uid="{00000000-0005-0000-0000-0000E8070000}"/>
    <cellStyle name="Comma 2 2 6 3 3" xfId="3515" xr:uid="{00000000-0005-0000-0000-0000E9070000}"/>
    <cellStyle name="Comma 2 2 6 3 3 2" xfId="9031" xr:uid="{00000000-0005-0000-0000-0000EA070000}"/>
    <cellStyle name="Comma 2 2 6 3 3 3" xfId="14547" xr:uid="{00000000-0005-0000-0000-0000EB070000}"/>
    <cellStyle name="Comma 2 2 6 3 3 4" xfId="20063" xr:uid="{00000000-0005-0000-0000-0000EC070000}"/>
    <cellStyle name="Comma 2 2 6 3 3 5" xfId="25579" xr:uid="{00000000-0005-0000-0000-0000ED070000}"/>
    <cellStyle name="Comma 2 2 6 3 3 6" xfId="31095" xr:uid="{00000000-0005-0000-0000-0000EE070000}"/>
    <cellStyle name="Comma 2 2 6 3 4" xfId="6273" xr:uid="{00000000-0005-0000-0000-0000EF070000}"/>
    <cellStyle name="Comma 2 2 6 3 5" xfId="11789" xr:uid="{00000000-0005-0000-0000-0000F0070000}"/>
    <cellStyle name="Comma 2 2 6 3 6" xfId="17305" xr:uid="{00000000-0005-0000-0000-0000F1070000}"/>
    <cellStyle name="Comma 2 2 6 3 7" xfId="22821" xr:uid="{00000000-0005-0000-0000-0000F2070000}"/>
    <cellStyle name="Comma 2 2 6 3 8" xfId="28337" xr:uid="{00000000-0005-0000-0000-0000F3070000}"/>
    <cellStyle name="Comma 2 2 6 4" xfId="1570" xr:uid="{00000000-0005-0000-0000-0000F4070000}"/>
    <cellStyle name="Comma 2 2 6 4 2" xfId="4328" xr:uid="{00000000-0005-0000-0000-0000F5070000}"/>
    <cellStyle name="Comma 2 2 6 4 2 2" xfId="9844" xr:uid="{00000000-0005-0000-0000-0000F6070000}"/>
    <cellStyle name="Comma 2 2 6 4 2 3" xfId="15360" xr:uid="{00000000-0005-0000-0000-0000F7070000}"/>
    <cellStyle name="Comma 2 2 6 4 2 4" xfId="20876" xr:uid="{00000000-0005-0000-0000-0000F8070000}"/>
    <cellStyle name="Comma 2 2 6 4 2 5" xfId="26392" xr:uid="{00000000-0005-0000-0000-0000F9070000}"/>
    <cellStyle name="Comma 2 2 6 4 2 6" xfId="31908" xr:uid="{00000000-0005-0000-0000-0000FA070000}"/>
    <cellStyle name="Comma 2 2 6 4 3" xfId="7086" xr:uid="{00000000-0005-0000-0000-0000FB070000}"/>
    <cellStyle name="Comma 2 2 6 4 4" xfId="12602" xr:uid="{00000000-0005-0000-0000-0000FC070000}"/>
    <cellStyle name="Comma 2 2 6 4 5" xfId="18118" xr:uid="{00000000-0005-0000-0000-0000FD070000}"/>
    <cellStyle name="Comma 2 2 6 4 6" xfId="23634" xr:uid="{00000000-0005-0000-0000-0000FE070000}"/>
    <cellStyle name="Comma 2 2 6 4 7" xfId="29150" xr:uid="{00000000-0005-0000-0000-0000FF070000}"/>
    <cellStyle name="Comma 2 2 6 5" xfId="2949" xr:uid="{00000000-0005-0000-0000-000000080000}"/>
    <cellStyle name="Comma 2 2 6 5 2" xfId="8465" xr:uid="{00000000-0005-0000-0000-000001080000}"/>
    <cellStyle name="Comma 2 2 6 5 3" xfId="13981" xr:uid="{00000000-0005-0000-0000-000002080000}"/>
    <cellStyle name="Comma 2 2 6 5 4" xfId="19497" xr:uid="{00000000-0005-0000-0000-000003080000}"/>
    <cellStyle name="Comma 2 2 6 5 5" xfId="25013" xr:uid="{00000000-0005-0000-0000-000004080000}"/>
    <cellStyle name="Comma 2 2 6 5 6" xfId="30529" xr:uid="{00000000-0005-0000-0000-000005080000}"/>
    <cellStyle name="Comma 2 2 6 6" xfId="5707" xr:uid="{00000000-0005-0000-0000-000006080000}"/>
    <cellStyle name="Comma 2 2 6 7" xfId="11223" xr:uid="{00000000-0005-0000-0000-000007080000}"/>
    <cellStyle name="Comma 2 2 6 8" xfId="16739" xr:uid="{00000000-0005-0000-0000-000008080000}"/>
    <cellStyle name="Comma 2 2 6 9" xfId="22255" xr:uid="{00000000-0005-0000-0000-000009080000}"/>
    <cellStyle name="Comma 2 2 7" xfId="227" xr:uid="{00000000-0005-0000-0000-00000A080000}"/>
    <cellStyle name="Comma 2 2 7 10" xfId="27807" xr:uid="{00000000-0005-0000-0000-00000B080000}"/>
    <cellStyle name="Comma 2 2 7 2" xfId="1153" xr:uid="{00000000-0005-0000-0000-00000C080000}"/>
    <cellStyle name="Comma 2 2 7 2 2" xfId="2532" xr:uid="{00000000-0005-0000-0000-00000D080000}"/>
    <cellStyle name="Comma 2 2 7 2 2 2" xfId="5290" xr:uid="{00000000-0005-0000-0000-00000E080000}"/>
    <cellStyle name="Comma 2 2 7 2 2 2 2" xfId="10806" xr:uid="{00000000-0005-0000-0000-00000F080000}"/>
    <cellStyle name="Comma 2 2 7 2 2 2 3" xfId="16322" xr:uid="{00000000-0005-0000-0000-000010080000}"/>
    <cellStyle name="Comma 2 2 7 2 2 2 4" xfId="21838" xr:uid="{00000000-0005-0000-0000-000011080000}"/>
    <cellStyle name="Comma 2 2 7 2 2 2 5" xfId="27354" xr:uid="{00000000-0005-0000-0000-000012080000}"/>
    <cellStyle name="Comma 2 2 7 2 2 2 6" xfId="32870" xr:uid="{00000000-0005-0000-0000-000013080000}"/>
    <cellStyle name="Comma 2 2 7 2 2 3" xfId="8048" xr:uid="{00000000-0005-0000-0000-000014080000}"/>
    <cellStyle name="Comma 2 2 7 2 2 4" xfId="13564" xr:uid="{00000000-0005-0000-0000-000015080000}"/>
    <cellStyle name="Comma 2 2 7 2 2 5" xfId="19080" xr:uid="{00000000-0005-0000-0000-000016080000}"/>
    <cellStyle name="Comma 2 2 7 2 2 6" xfId="24596" xr:uid="{00000000-0005-0000-0000-000017080000}"/>
    <cellStyle name="Comma 2 2 7 2 2 7" xfId="30112" xr:uid="{00000000-0005-0000-0000-000018080000}"/>
    <cellStyle name="Comma 2 2 7 2 3" xfId="3911" xr:uid="{00000000-0005-0000-0000-000019080000}"/>
    <cellStyle name="Comma 2 2 7 2 3 2" xfId="9427" xr:uid="{00000000-0005-0000-0000-00001A080000}"/>
    <cellStyle name="Comma 2 2 7 2 3 3" xfId="14943" xr:uid="{00000000-0005-0000-0000-00001B080000}"/>
    <cellStyle name="Comma 2 2 7 2 3 4" xfId="20459" xr:uid="{00000000-0005-0000-0000-00001C080000}"/>
    <cellStyle name="Comma 2 2 7 2 3 5" xfId="25975" xr:uid="{00000000-0005-0000-0000-00001D080000}"/>
    <cellStyle name="Comma 2 2 7 2 3 6" xfId="31491" xr:uid="{00000000-0005-0000-0000-00001E080000}"/>
    <cellStyle name="Comma 2 2 7 2 4" xfId="6669" xr:uid="{00000000-0005-0000-0000-00001F080000}"/>
    <cellStyle name="Comma 2 2 7 2 5" xfId="12185" xr:uid="{00000000-0005-0000-0000-000020080000}"/>
    <cellStyle name="Comma 2 2 7 2 6" xfId="17701" xr:uid="{00000000-0005-0000-0000-000021080000}"/>
    <cellStyle name="Comma 2 2 7 2 7" xfId="23217" xr:uid="{00000000-0005-0000-0000-000022080000}"/>
    <cellStyle name="Comma 2 2 7 2 8" xfId="28733" xr:uid="{00000000-0005-0000-0000-000023080000}"/>
    <cellStyle name="Comma 2 2 7 3" xfId="793" xr:uid="{00000000-0005-0000-0000-000024080000}"/>
    <cellStyle name="Comma 2 2 7 3 2" xfId="2172" xr:uid="{00000000-0005-0000-0000-000025080000}"/>
    <cellStyle name="Comma 2 2 7 3 2 2" xfId="4930" xr:uid="{00000000-0005-0000-0000-000026080000}"/>
    <cellStyle name="Comma 2 2 7 3 2 2 2" xfId="10446" xr:uid="{00000000-0005-0000-0000-000027080000}"/>
    <cellStyle name="Comma 2 2 7 3 2 2 3" xfId="15962" xr:uid="{00000000-0005-0000-0000-000028080000}"/>
    <cellStyle name="Comma 2 2 7 3 2 2 4" xfId="21478" xr:uid="{00000000-0005-0000-0000-000029080000}"/>
    <cellStyle name="Comma 2 2 7 3 2 2 5" xfId="26994" xr:uid="{00000000-0005-0000-0000-00002A080000}"/>
    <cellStyle name="Comma 2 2 7 3 2 2 6" xfId="32510" xr:uid="{00000000-0005-0000-0000-00002B080000}"/>
    <cellStyle name="Comma 2 2 7 3 2 3" xfId="7688" xr:uid="{00000000-0005-0000-0000-00002C080000}"/>
    <cellStyle name="Comma 2 2 7 3 2 4" xfId="13204" xr:uid="{00000000-0005-0000-0000-00002D080000}"/>
    <cellStyle name="Comma 2 2 7 3 2 5" xfId="18720" xr:uid="{00000000-0005-0000-0000-00002E080000}"/>
    <cellStyle name="Comma 2 2 7 3 2 6" xfId="24236" xr:uid="{00000000-0005-0000-0000-00002F080000}"/>
    <cellStyle name="Comma 2 2 7 3 2 7" xfId="29752" xr:uid="{00000000-0005-0000-0000-000030080000}"/>
    <cellStyle name="Comma 2 2 7 3 3" xfId="3551" xr:uid="{00000000-0005-0000-0000-000031080000}"/>
    <cellStyle name="Comma 2 2 7 3 3 2" xfId="9067" xr:uid="{00000000-0005-0000-0000-000032080000}"/>
    <cellStyle name="Comma 2 2 7 3 3 3" xfId="14583" xr:uid="{00000000-0005-0000-0000-000033080000}"/>
    <cellStyle name="Comma 2 2 7 3 3 4" xfId="20099" xr:uid="{00000000-0005-0000-0000-000034080000}"/>
    <cellStyle name="Comma 2 2 7 3 3 5" xfId="25615" xr:uid="{00000000-0005-0000-0000-000035080000}"/>
    <cellStyle name="Comma 2 2 7 3 3 6" xfId="31131" xr:uid="{00000000-0005-0000-0000-000036080000}"/>
    <cellStyle name="Comma 2 2 7 3 4" xfId="6309" xr:uid="{00000000-0005-0000-0000-000037080000}"/>
    <cellStyle name="Comma 2 2 7 3 5" xfId="11825" xr:uid="{00000000-0005-0000-0000-000038080000}"/>
    <cellStyle name="Comma 2 2 7 3 6" xfId="17341" xr:uid="{00000000-0005-0000-0000-000039080000}"/>
    <cellStyle name="Comma 2 2 7 3 7" xfId="22857" xr:uid="{00000000-0005-0000-0000-00003A080000}"/>
    <cellStyle name="Comma 2 2 7 3 8" xfId="28373" xr:uid="{00000000-0005-0000-0000-00003B080000}"/>
    <cellStyle name="Comma 2 2 7 4" xfId="1606" xr:uid="{00000000-0005-0000-0000-00003C080000}"/>
    <cellStyle name="Comma 2 2 7 4 2" xfId="4364" xr:uid="{00000000-0005-0000-0000-00003D080000}"/>
    <cellStyle name="Comma 2 2 7 4 2 2" xfId="9880" xr:uid="{00000000-0005-0000-0000-00003E080000}"/>
    <cellStyle name="Comma 2 2 7 4 2 3" xfId="15396" xr:uid="{00000000-0005-0000-0000-00003F080000}"/>
    <cellStyle name="Comma 2 2 7 4 2 4" xfId="20912" xr:uid="{00000000-0005-0000-0000-000040080000}"/>
    <cellStyle name="Comma 2 2 7 4 2 5" xfId="26428" xr:uid="{00000000-0005-0000-0000-000041080000}"/>
    <cellStyle name="Comma 2 2 7 4 2 6" xfId="31944" xr:uid="{00000000-0005-0000-0000-000042080000}"/>
    <cellStyle name="Comma 2 2 7 4 3" xfId="7122" xr:uid="{00000000-0005-0000-0000-000043080000}"/>
    <cellStyle name="Comma 2 2 7 4 4" xfId="12638" xr:uid="{00000000-0005-0000-0000-000044080000}"/>
    <cellStyle name="Comma 2 2 7 4 5" xfId="18154" xr:uid="{00000000-0005-0000-0000-000045080000}"/>
    <cellStyle name="Comma 2 2 7 4 6" xfId="23670" xr:uid="{00000000-0005-0000-0000-000046080000}"/>
    <cellStyle name="Comma 2 2 7 4 7" xfId="29186" xr:uid="{00000000-0005-0000-0000-000047080000}"/>
    <cellStyle name="Comma 2 2 7 5" xfId="2985" xr:uid="{00000000-0005-0000-0000-000048080000}"/>
    <cellStyle name="Comma 2 2 7 5 2" xfId="8501" xr:uid="{00000000-0005-0000-0000-000049080000}"/>
    <cellStyle name="Comma 2 2 7 5 3" xfId="14017" xr:uid="{00000000-0005-0000-0000-00004A080000}"/>
    <cellStyle name="Comma 2 2 7 5 4" xfId="19533" xr:uid="{00000000-0005-0000-0000-00004B080000}"/>
    <cellStyle name="Comma 2 2 7 5 5" xfId="25049" xr:uid="{00000000-0005-0000-0000-00004C080000}"/>
    <cellStyle name="Comma 2 2 7 5 6" xfId="30565" xr:uid="{00000000-0005-0000-0000-00004D080000}"/>
    <cellStyle name="Comma 2 2 7 6" xfId="5743" xr:uid="{00000000-0005-0000-0000-00004E080000}"/>
    <cellStyle name="Comma 2 2 7 7" xfId="11259" xr:uid="{00000000-0005-0000-0000-00004F080000}"/>
    <cellStyle name="Comma 2 2 7 8" xfId="16775" xr:uid="{00000000-0005-0000-0000-000050080000}"/>
    <cellStyle name="Comma 2 2 7 9" xfId="22291" xr:uid="{00000000-0005-0000-0000-000051080000}"/>
    <cellStyle name="Comma 2 2 8" xfId="282" xr:uid="{00000000-0005-0000-0000-000052080000}"/>
    <cellStyle name="Comma 2 2 8 10" xfId="27862" xr:uid="{00000000-0005-0000-0000-000053080000}"/>
    <cellStyle name="Comma 2 2 8 2" xfId="1189" xr:uid="{00000000-0005-0000-0000-000054080000}"/>
    <cellStyle name="Comma 2 2 8 2 2" xfId="2568" xr:uid="{00000000-0005-0000-0000-000055080000}"/>
    <cellStyle name="Comma 2 2 8 2 2 2" xfId="5326" xr:uid="{00000000-0005-0000-0000-000056080000}"/>
    <cellStyle name="Comma 2 2 8 2 2 2 2" xfId="10842" xr:uid="{00000000-0005-0000-0000-000057080000}"/>
    <cellStyle name="Comma 2 2 8 2 2 2 3" xfId="16358" xr:uid="{00000000-0005-0000-0000-000058080000}"/>
    <cellStyle name="Comma 2 2 8 2 2 2 4" xfId="21874" xr:uid="{00000000-0005-0000-0000-000059080000}"/>
    <cellStyle name="Comma 2 2 8 2 2 2 5" xfId="27390" xr:uid="{00000000-0005-0000-0000-00005A080000}"/>
    <cellStyle name="Comma 2 2 8 2 2 2 6" xfId="32906" xr:uid="{00000000-0005-0000-0000-00005B080000}"/>
    <cellStyle name="Comma 2 2 8 2 2 3" xfId="8084" xr:uid="{00000000-0005-0000-0000-00005C080000}"/>
    <cellStyle name="Comma 2 2 8 2 2 4" xfId="13600" xr:uid="{00000000-0005-0000-0000-00005D080000}"/>
    <cellStyle name="Comma 2 2 8 2 2 5" xfId="19116" xr:uid="{00000000-0005-0000-0000-00005E080000}"/>
    <cellStyle name="Comma 2 2 8 2 2 6" xfId="24632" xr:uid="{00000000-0005-0000-0000-00005F080000}"/>
    <cellStyle name="Comma 2 2 8 2 2 7" xfId="30148" xr:uid="{00000000-0005-0000-0000-000060080000}"/>
    <cellStyle name="Comma 2 2 8 2 3" xfId="3947" xr:uid="{00000000-0005-0000-0000-000061080000}"/>
    <cellStyle name="Comma 2 2 8 2 3 2" xfId="9463" xr:uid="{00000000-0005-0000-0000-000062080000}"/>
    <cellStyle name="Comma 2 2 8 2 3 3" xfId="14979" xr:uid="{00000000-0005-0000-0000-000063080000}"/>
    <cellStyle name="Comma 2 2 8 2 3 4" xfId="20495" xr:uid="{00000000-0005-0000-0000-000064080000}"/>
    <cellStyle name="Comma 2 2 8 2 3 5" xfId="26011" xr:uid="{00000000-0005-0000-0000-000065080000}"/>
    <cellStyle name="Comma 2 2 8 2 3 6" xfId="31527" xr:uid="{00000000-0005-0000-0000-000066080000}"/>
    <cellStyle name="Comma 2 2 8 2 4" xfId="6705" xr:uid="{00000000-0005-0000-0000-000067080000}"/>
    <cellStyle name="Comma 2 2 8 2 5" xfId="12221" xr:uid="{00000000-0005-0000-0000-000068080000}"/>
    <cellStyle name="Comma 2 2 8 2 6" xfId="17737" xr:uid="{00000000-0005-0000-0000-000069080000}"/>
    <cellStyle name="Comma 2 2 8 2 7" xfId="23253" xr:uid="{00000000-0005-0000-0000-00006A080000}"/>
    <cellStyle name="Comma 2 2 8 2 8" xfId="28769" xr:uid="{00000000-0005-0000-0000-00006B080000}"/>
    <cellStyle name="Comma 2 2 8 3" xfId="829" xr:uid="{00000000-0005-0000-0000-00006C080000}"/>
    <cellStyle name="Comma 2 2 8 3 2" xfId="2208" xr:uid="{00000000-0005-0000-0000-00006D080000}"/>
    <cellStyle name="Comma 2 2 8 3 2 2" xfId="4966" xr:uid="{00000000-0005-0000-0000-00006E080000}"/>
    <cellStyle name="Comma 2 2 8 3 2 2 2" xfId="10482" xr:uid="{00000000-0005-0000-0000-00006F080000}"/>
    <cellStyle name="Comma 2 2 8 3 2 2 3" xfId="15998" xr:uid="{00000000-0005-0000-0000-000070080000}"/>
    <cellStyle name="Comma 2 2 8 3 2 2 4" xfId="21514" xr:uid="{00000000-0005-0000-0000-000071080000}"/>
    <cellStyle name="Comma 2 2 8 3 2 2 5" xfId="27030" xr:uid="{00000000-0005-0000-0000-000072080000}"/>
    <cellStyle name="Comma 2 2 8 3 2 2 6" xfId="32546" xr:uid="{00000000-0005-0000-0000-000073080000}"/>
    <cellStyle name="Comma 2 2 8 3 2 3" xfId="7724" xr:uid="{00000000-0005-0000-0000-000074080000}"/>
    <cellStyle name="Comma 2 2 8 3 2 4" xfId="13240" xr:uid="{00000000-0005-0000-0000-000075080000}"/>
    <cellStyle name="Comma 2 2 8 3 2 5" xfId="18756" xr:uid="{00000000-0005-0000-0000-000076080000}"/>
    <cellStyle name="Comma 2 2 8 3 2 6" xfId="24272" xr:uid="{00000000-0005-0000-0000-000077080000}"/>
    <cellStyle name="Comma 2 2 8 3 2 7" xfId="29788" xr:uid="{00000000-0005-0000-0000-000078080000}"/>
    <cellStyle name="Comma 2 2 8 3 3" xfId="3587" xr:uid="{00000000-0005-0000-0000-000079080000}"/>
    <cellStyle name="Comma 2 2 8 3 3 2" xfId="9103" xr:uid="{00000000-0005-0000-0000-00007A080000}"/>
    <cellStyle name="Comma 2 2 8 3 3 3" xfId="14619" xr:uid="{00000000-0005-0000-0000-00007B080000}"/>
    <cellStyle name="Comma 2 2 8 3 3 4" xfId="20135" xr:uid="{00000000-0005-0000-0000-00007C080000}"/>
    <cellStyle name="Comma 2 2 8 3 3 5" xfId="25651" xr:uid="{00000000-0005-0000-0000-00007D080000}"/>
    <cellStyle name="Comma 2 2 8 3 3 6" xfId="31167" xr:uid="{00000000-0005-0000-0000-00007E080000}"/>
    <cellStyle name="Comma 2 2 8 3 4" xfId="6345" xr:uid="{00000000-0005-0000-0000-00007F080000}"/>
    <cellStyle name="Comma 2 2 8 3 5" xfId="11861" xr:uid="{00000000-0005-0000-0000-000080080000}"/>
    <cellStyle name="Comma 2 2 8 3 6" xfId="17377" xr:uid="{00000000-0005-0000-0000-000081080000}"/>
    <cellStyle name="Comma 2 2 8 3 7" xfId="22893" xr:uid="{00000000-0005-0000-0000-000082080000}"/>
    <cellStyle name="Comma 2 2 8 3 8" xfId="28409" xr:uid="{00000000-0005-0000-0000-000083080000}"/>
    <cellStyle name="Comma 2 2 8 4" xfId="1661" xr:uid="{00000000-0005-0000-0000-000084080000}"/>
    <cellStyle name="Comma 2 2 8 4 2" xfId="4419" xr:uid="{00000000-0005-0000-0000-000085080000}"/>
    <cellStyle name="Comma 2 2 8 4 2 2" xfId="9935" xr:uid="{00000000-0005-0000-0000-000086080000}"/>
    <cellStyle name="Comma 2 2 8 4 2 3" xfId="15451" xr:uid="{00000000-0005-0000-0000-000087080000}"/>
    <cellStyle name="Comma 2 2 8 4 2 4" xfId="20967" xr:uid="{00000000-0005-0000-0000-000088080000}"/>
    <cellStyle name="Comma 2 2 8 4 2 5" xfId="26483" xr:uid="{00000000-0005-0000-0000-000089080000}"/>
    <cellStyle name="Comma 2 2 8 4 2 6" xfId="31999" xr:uid="{00000000-0005-0000-0000-00008A080000}"/>
    <cellStyle name="Comma 2 2 8 4 3" xfId="7177" xr:uid="{00000000-0005-0000-0000-00008B080000}"/>
    <cellStyle name="Comma 2 2 8 4 4" xfId="12693" xr:uid="{00000000-0005-0000-0000-00008C080000}"/>
    <cellStyle name="Comma 2 2 8 4 5" xfId="18209" xr:uid="{00000000-0005-0000-0000-00008D080000}"/>
    <cellStyle name="Comma 2 2 8 4 6" xfId="23725" xr:uid="{00000000-0005-0000-0000-00008E080000}"/>
    <cellStyle name="Comma 2 2 8 4 7" xfId="29241" xr:uid="{00000000-0005-0000-0000-00008F080000}"/>
    <cellStyle name="Comma 2 2 8 5" xfId="3040" xr:uid="{00000000-0005-0000-0000-000090080000}"/>
    <cellStyle name="Comma 2 2 8 5 2" xfId="8556" xr:uid="{00000000-0005-0000-0000-000091080000}"/>
    <cellStyle name="Comma 2 2 8 5 3" xfId="14072" xr:uid="{00000000-0005-0000-0000-000092080000}"/>
    <cellStyle name="Comma 2 2 8 5 4" xfId="19588" xr:uid="{00000000-0005-0000-0000-000093080000}"/>
    <cellStyle name="Comma 2 2 8 5 5" xfId="25104" xr:uid="{00000000-0005-0000-0000-000094080000}"/>
    <cellStyle name="Comma 2 2 8 5 6" xfId="30620" xr:uid="{00000000-0005-0000-0000-000095080000}"/>
    <cellStyle name="Comma 2 2 8 6" xfId="5798" xr:uid="{00000000-0005-0000-0000-000096080000}"/>
    <cellStyle name="Comma 2 2 8 7" xfId="11314" xr:uid="{00000000-0005-0000-0000-000097080000}"/>
    <cellStyle name="Comma 2 2 8 8" xfId="16830" xr:uid="{00000000-0005-0000-0000-000098080000}"/>
    <cellStyle name="Comma 2 2 8 9" xfId="22346" xr:uid="{00000000-0005-0000-0000-000099080000}"/>
    <cellStyle name="Comma 2 2 9" xfId="338" xr:uid="{00000000-0005-0000-0000-00009A080000}"/>
    <cellStyle name="Comma 2 2 9 10" xfId="27918" xr:uid="{00000000-0005-0000-0000-00009B080000}"/>
    <cellStyle name="Comma 2 2 9 2" xfId="1225" xr:uid="{00000000-0005-0000-0000-00009C080000}"/>
    <cellStyle name="Comma 2 2 9 2 2" xfId="2604" xr:uid="{00000000-0005-0000-0000-00009D080000}"/>
    <cellStyle name="Comma 2 2 9 2 2 2" xfId="5362" xr:uid="{00000000-0005-0000-0000-00009E080000}"/>
    <cellStyle name="Comma 2 2 9 2 2 2 2" xfId="10878" xr:uid="{00000000-0005-0000-0000-00009F080000}"/>
    <cellStyle name="Comma 2 2 9 2 2 2 3" xfId="16394" xr:uid="{00000000-0005-0000-0000-0000A0080000}"/>
    <cellStyle name="Comma 2 2 9 2 2 2 4" xfId="21910" xr:uid="{00000000-0005-0000-0000-0000A1080000}"/>
    <cellStyle name="Comma 2 2 9 2 2 2 5" xfId="27426" xr:uid="{00000000-0005-0000-0000-0000A2080000}"/>
    <cellStyle name="Comma 2 2 9 2 2 2 6" xfId="32942" xr:uid="{00000000-0005-0000-0000-0000A3080000}"/>
    <cellStyle name="Comma 2 2 9 2 2 3" xfId="8120" xr:uid="{00000000-0005-0000-0000-0000A4080000}"/>
    <cellStyle name="Comma 2 2 9 2 2 4" xfId="13636" xr:uid="{00000000-0005-0000-0000-0000A5080000}"/>
    <cellStyle name="Comma 2 2 9 2 2 5" xfId="19152" xr:uid="{00000000-0005-0000-0000-0000A6080000}"/>
    <cellStyle name="Comma 2 2 9 2 2 6" xfId="24668" xr:uid="{00000000-0005-0000-0000-0000A7080000}"/>
    <cellStyle name="Comma 2 2 9 2 2 7" xfId="30184" xr:uid="{00000000-0005-0000-0000-0000A8080000}"/>
    <cellStyle name="Comma 2 2 9 2 3" xfId="3983" xr:uid="{00000000-0005-0000-0000-0000A9080000}"/>
    <cellStyle name="Comma 2 2 9 2 3 2" xfId="9499" xr:uid="{00000000-0005-0000-0000-0000AA080000}"/>
    <cellStyle name="Comma 2 2 9 2 3 3" xfId="15015" xr:uid="{00000000-0005-0000-0000-0000AB080000}"/>
    <cellStyle name="Comma 2 2 9 2 3 4" xfId="20531" xr:uid="{00000000-0005-0000-0000-0000AC080000}"/>
    <cellStyle name="Comma 2 2 9 2 3 5" xfId="26047" xr:uid="{00000000-0005-0000-0000-0000AD080000}"/>
    <cellStyle name="Comma 2 2 9 2 3 6" xfId="31563" xr:uid="{00000000-0005-0000-0000-0000AE080000}"/>
    <cellStyle name="Comma 2 2 9 2 4" xfId="6741" xr:uid="{00000000-0005-0000-0000-0000AF080000}"/>
    <cellStyle name="Comma 2 2 9 2 5" xfId="12257" xr:uid="{00000000-0005-0000-0000-0000B0080000}"/>
    <cellStyle name="Comma 2 2 9 2 6" xfId="17773" xr:uid="{00000000-0005-0000-0000-0000B1080000}"/>
    <cellStyle name="Comma 2 2 9 2 7" xfId="23289" xr:uid="{00000000-0005-0000-0000-0000B2080000}"/>
    <cellStyle name="Comma 2 2 9 2 8" xfId="28805" xr:uid="{00000000-0005-0000-0000-0000B3080000}"/>
    <cellStyle name="Comma 2 2 9 3" xfId="865" xr:uid="{00000000-0005-0000-0000-0000B4080000}"/>
    <cellStyle name="Comma 2 2 9 3 2" xfId="2244" xr:uid="{00000000-0005-0000-0000-0000B5080000}"/>
    <cellStyle name="Comma 2 2 9 3 2 2" xfId="5002" xr:uid="{00000000-0005-0000-0000-0000B6080000}"/>
    <cellStyle name="Comma 2 2 9 3 2 2 2" xfId="10518" xr:uid="{00000000-0005-0000-0000-0000B7080000}"/>
    <cellStyle name="Comma 2 2 9 3 2 2 3" xfId="16034" xr:uid="{00000000-0005-0000-0000-0000B8080000}"/>
    <cellStyle name="Comma 2 2 9 3 2 2 4" xfId="21550" xr:uid="{00000000-0005-0000-0000-0000B9080000}"/>
    <cellStyle name="Comma 2 2 9 3 2 2 5" xfId="27066" xr:uid="{00000000-0005-0000-0000-0000BA080000}"/>
    <cellStyle name="Comma 2 2 9 3 2 2 6" xfId="32582" xr:uid="{00000000-0005-0000-0000-0000BB080000}"/>
    <cellStyle name="Comma 2 2 9 3 2 3" xfId="7760" xr:uid="{00000000-0005-0000-0000-0000BC080000}"/>
    <cellStyle name="Comma 2 2 9 3 2 4" xfId="13276" xr:uid="{00000000-0005-0000-0000-0000BD080000}"/>
    <cellStyle name="Comma 2 2 9 3 2 5" xfId="18792" xr:uid="{00000000-0005-0000-0000-0000BE080000}"/>
    <cellStyle name="Comma 2 2 9 3 2 6" xfId="24308" xr:uid="{00000000-0005-0000-0000-0000BF080000}"/>
    <cellStyle name="Comma 2 2 9 3 2 7" xfId="29824" xr:uid="{00000000-0005-0000-0000-0000C0080000}"/>
    <cellStyle name="Comma 2 2 9 3 3" xfId="3623" xr:uid="{00000000-0005-0000-0000-0000C1080000}"/>
    <cellStyle name="Comma 2 2 9 3 3 2" xfId="9139" xr:uid="{00000000-0005-0000-0000-0000C2080000}"/>
    <cellStyle name="Comma 2 2 9 3 3 3" xfId="14655" xr:uid="{00000000-0005-0000-0000-0000C3080000}"/>
    <cellStyle name="Comma 2 2 9 3 3 4" xfId="20171" xr:uid="{00000000-0005-0000-0000-0000C4080000}"/>
    <cellStyle name="Comma 2 2 9 3 3 5" xfId="25687" xr:uid="{00000000-0005-0000-0000-0000C5080000}"/>
    <cellStyle name="Comma 2 2 9 3 3 6" xfId="31203" xr:uid="{00000000-0005-0000-0000-0000C6080000}"/>
    <cellStyle name="Comma 2 2 9 3 4" xfId="6381" xr:uid="{00000000-0005-0000-0000-0000C7080000}"/>
    <cellStyle name="Comma 2 2 9 3 5" xfId="11897" xr:uid="{00000000-0005-0000-0000-0000C8080000}"/>
    <cellStyle name="Comma 2 2 9 3 6" xfId="17413" xr:uid="{00000000-0005-0000-0000-0000C9080000}"/>
    <cellStyle name="Comma 2 2 9 3 7" xfId="22929" xr:uid="{00000000-0005-0000-0000-0000CA080000}"/>
    <cellStyle name="Comma 2 2 9 3 8" xfId="28445" xr:uid="{00000000-0005-0000-0000-0000CB080000}"/>
    <cellStyle name="Comma 2 2 9 4" xfId="1717" xr:uid="{00000000-0005-0000-0000-0000CC080000}"/>
    <cellStyle name="Comma 2 2 9 4 2" xfId="4475" xr:uid="{00000000-0005-0000-0000-0000CD080000}"/>
    <cellStyle name="Comma 2 2 9 4 2 2" xfId="9991" xr:uid="{00000000-0005-0000-0000-0000CE080000}"/>
    <cellStyle name="Comma 2 2 9 4 2 3" xfId="15507" xr:uid="{00000000-0005-0000-0000-0000CF080000}"/>
    <cellStyle name="Comma 2 2 9 4 2 4" xfId="21023" xr:uid="{00000000-0005-0000-0000-0000D0080000}"/>
    <cellStyle name="Comma 2 2 9 4 2 5" xfId="26539" xr:uid="{00000000-0005-0000-0000-0000D1080000}"/>
    <cellStyle name="Comma 2 2 9 4 2 6" xfId="32055" xr:uid="{00000000-0005-0000-0000-0000D2080000}"/>
    <cellStyle name="Comma 2 2 9 4 3" xfId="7233" xr:uid="{00000000-0005-0000-0000-0000D3080000}"/>
    <cellStyle name="Comma 2 2 9 4 4" xfId="12749" xr:uid="{00000000-0005-0000-0000-0000D4080000}"/>
    <cellStyle name="Comma 2 2 9 4 5" xfId="18265" xr:uid="{00000000-0005-0000-0000-0000D5080000}"/>
    <cellStyle name="Comma 2 2 9 4 6" xfId="23781" xr:uid="{00000000-0005-0000-0000-0000D6080000}"/>
    <cellStyle name="Comma 2 2 9 4 7" xfId="29297" xr:uid="{00000000-0005-0000-0000-0000D7080000}"/>
    <cellStyle name="Comma 2 2 9 5" xfId="3096" xr:uid="{00000000-0005-0000-0000-0000D8080000}"/>
    <cellStyle name="Comma 2 2 9 5 2" xfId="8612" xr:uid="{00000000-0005-0000-0000-0000D9080000}"/>
    <cellStyle name="Comma 2 2 9 5 3" xfId="14128" xr:uid="{00000000-0005-0000-0000-0000DA080000}"/>
    <cellStyle name="Comma 2 2 9 5 4" xfId="19644" xr:uid="{00000000-0005-0000-0000-0000DB080000}"/>
    <cellStyle name="Comma 2 2 9 5 5" xfId="25160" xr:uid="{00000000-0005-0000-0000-0000DC080000}"/>
    <cellStyle name="Comma 2 2 9 5 6" xfId="30676" xr:uid="{00000000-0005-0000-0000-0000DD080000}"/>
    <cellStyle name="Comma 2 2 9 6" xfId="5854" xr:uid="{00000000-0005-0000-0000-0000DE080000}"/>
    <cellStyle name="Comma 2 2 9 7" xfId="11370" xr:uid="{00000000-0005-0000-0000-0000DF080000}"/>
    <cellStyle name="Comma 2 2 9 8" xfId="16886" xr:uid="{00000000-0005-0000-0000-0000E0080000}"/>
    <cellStyle name="Comma 2 2 9 9" xfId="22402" xr:uid="{00000000-0005-0000-0000-0000E1080000}"/>
    <cellStyle name="Comma 2 20" xfId="2779" xr:uid="{00000000-0005-0000-0000-0000E2080000}"/>
    <cellStyle name="Comma 2 20 2" xfId="8295" xr:uid="{00000000-0005-0000-0000-0000E3080000}"/>
    <cellStyle name="Comma 2 20 3" xfId="13811" xr:uid="{00000000-0005-0000-0000-0000E4080000}"/>
    <cellStyle name="Comma 2 20 4" xfId="19327" xr:uid="{00000000-0005-0000-0000-0000E5080000}"/>
    <cellStyle name="Comma 2 20 5" xfId="24843" xr:uid="{00000000-0005-0000-0000-0000E6080000}"/>
    <cellStyle name="Comma 2 20 6" xfId="30359" xr:uid="{00000000-0005-0000-0000-0000E7080000}"/>
    <cellStyle name="Comma 2 21" xfId="5537" xr:uid="{00000000-0005-0000-0000-0000E8080000}"/>
    <cellStyle name="Comma 2 22" xfId="11053" xr:uid="{00000000-0005-0000-0000-0000E9080000}"/>
    <cellStyle name="Comma 2 23" xfId="16569" xr:uid="{00000000-0005-0000-0000-0000EA080000}"/>
    <cellStyle name="Comma 2 24" xfId="22085" xr:uid="{00000000-0005-0000-0000-0000EB080000}"/>
    <cellStyle name="Comma 2 25" xfId="27601" xr:uid="{00000000-0005-0000-0000-0000EC080000}"/>
    <cellStyle name="Comma 2 3" xfId="31" xr:uid="{00000000-0005-0000-0000-0000ED080000}"/>
    <cellStyle name="Comma 2 3 10" xfId="398" xr:uid="{00000000-0005-0000-0000-0000EE080000}"/>
    <cellStyle name="Comma 2 3 10 10" xfId="27978" xr:uid="{00000000-0005-0000-0000-0000EF080000}"/>
    <cellStyle name="Comma 2 3 10 2" xfId="1266" xr:uid="{00000000-0005-0000-0000-0000F0080000}"/>
    <cellStyle name="Comma 2 3 10 2 2" xfId="2645" xr:uid="{00000000-0005-0000-0000-0000F1080000}"/>
    <cellStyle name="Comma 2 3 10 2 2 2" xfId="5403" xr:uid="{00000000-0005-0000-0000-0000F2080000}"/>
    <cellStyle name="Comma 2 3 10 2 2 2 2" xfId="10919" xr:uid="{00000000-0005-0000-0000-0000F3080000}"/>
    <cellStyle name="Comma 2 3 10 2 2 2 3" xfId="16435" xr:uid="{00000000-0005-0000-0000-0000F4080000}"/>
    <cellStyle name="Comma 2 3 10 2 2 2 4" xfId="21951" xr:uid="{00000000-0005-0000-0000-0000F5080000}"/>
    <cellStyle name="Comma 2 3 10 2 2 2 5" xfId="27467" xr:uid="{00000000-0005-0000-0000-0000F6080000}"/>
    <cellStyle name="Comma 2 3 10 2 2 2 6" xfId="32983" xr:uid="{00000000-0005-0000-0000-0000F7080000}"/>
    <cellStyle name="Comma 2 3 10 2 2 3" xfId="8161" xr:uid="{00000000-0005-0000-0000-0000F8080000}"/>
    <cellStyle name="Comma 2 3 10 2 2 4" xfId="13677" xr:uid="{00000000-0005-0000-0000-0000F9080000}"/>
    <cellStyle name="Comma 2 3 10 2 2 5" xfId="19193" xr:uid="{00000000-0005-0000-0000-0000FA080000}"/>
    <cellStyle name="Comma 2 3 10 2 2 6" xfId="24709" xr:uid="{00000000-0005-0000-0000-0000FB080000}"/>
    <cellStyle name="Comma 2 3 10 2 2 7" xfId="30225" xr:uid="{00000000-0005-0000-0000-0000FC080000}"/>
    <cellStyle name="Comma 2 3 10 2 3" xfId="4024" xr:uid="{00000000-0005-0000-0000-0000FD080000}"/>
    <cellStyle name="Comma 2 3 10 2 3 2" xfId="9540" xr:uid="{00000000-0005-0000-0000-0000FE080000}"/>
    <cellStyle name="Comma 2 3 10 2 3 3" xfId="15056" xr:uid="{00000000-0005-0000-0000-0000FF080000}"/>
    <cellStyle name="Comma 2 3 10 2 3 4" xfId="20572" xr:uid="{00000000-0005-0000-0000-000000090000}"/>
    <cellStyle name="Comma 2 3 10 2 3 5" xfId="26088" xr:uid="{00000000-0005-0000-0000-000001090000}"/>
    <cellStyle name="Comma 2 3 10 2 3 6" xfId="31604" xr:uid="{00000000-0005-0000-0000-000002090000}"/>
    <cellStyle name="Comma 2 3 10 2 4" xfId="6782" xr:uid="{00000000-0005-0000-0000-000003090000}"/>
    <cellStyle name="Comma 2 3 10 2 5" xfId="12298" xr:uid="{00000000-0005-0000-0000-000004090000}"/>
    <cellStyle name="Comma 2 3 10 2 6" xfId="17814" xr:uid="{00000000-0005-0000-0000-000005090000}"/>
    <cellStyle name="Comma 2 3 10 2 7" xfId="23330" xr:uid="{00000000-0005-0000-0000-000006090000}"/>
    <cellStyle name="Comma 2 3 10 2 8" xfId="28846" xr:uid="{00000000-0005-0000-0000-000007090000}"/>
    <cellStyle name="Comma 2 3 10 3" xfId="906" xr:uid="{00000000-0005-0000-0000-000008090000}"/>
    <cellStyle name="Comma 2 3 10 3 2" xfId="2285" xr:uid="{00000000-0005-0000-0000-000009090000}"/>
    <cellStyle name="Comma 2 3 10 3 2 2" xfId="5043" xr:uid="{00000000-0005-0000-0000-00000A090000}"/>
    <cellStyle name="Comma 2 3 10 3 2 2 2" xfId="10559" xr:uid="{00000000-0005-0000-0000-00000B090000}"/>
    <cellStyle name="Comma 2 3 10 3 2 2 3" xfId="16075" xr:uid="{00000000-0005-0000-0000-00000C090000}"/>
    <cellStyle name="Comma 2 3 10 3 2 2 4" xfId="21591" xr:uid="{00000000-0005-0000-0000-00000D090000}"/>
    <cellStyle name="Comma 2 3 10 3 2 2 5" xfId="27107" xr:uid="{00000000-0005-0000-0000-00000E090000}"/>
    <cellStyle name="Comma 2 3 10 3 2 2 6" xfId="32623" xr:uid="{00000000-0005-0000-0000-00000F090000}"/>
    <cellStyle name="Comma 2 3 10 3 2 3" xfId="7801" xr:uid="{00000000-0005-0000-0000-000010090000}"/>
    <cellStyle name="Comma 2 3 10 3 2 4" xfId="13317" xr:uid="{00000000-0005-0000-0000-000011090000}"/>
    <cellStyle name="Comma 2 3 10 3 2 5" xfId="18833" xr:uid="{00000000-0005-0000-0000-000012090000}"/>
    <cellStyle name="Comma 2 3 10 3 2 6" xfId="24349" xr:uid="{00000000-0005-0000-0000-000013090000}"/>
    <cellStyle name="Comma 2 3 10 3 2 7" xfId="29865" xr:uid="{00000000-0005-0000-0000-000014090000}"/>
    <cellStyle name="Comma 2 3 10 3 3" xfId="3664" xr:uid="{00000000-0005-0000-0000-000015090000}"/>
    <cellStyle name="Comma 2 3 10 3 3 2" xfId="9180" xr:uid="{00000000-0005-0000-0000-000016090000}"/>
    <cellStyle name="Comma 2 3 10 3 3 3" xfId="14696" xr:uid="{00000000-0005-0000-0000-000017090000}"/>
    <cellStyle name="Comma 2 3 10 3 3 4" xfId="20212" xr:uid="{00000000-0005-0000-0000-000018090000}"/>
    <cellStyle name="Comma 2 3 10 3 3 5" xfId="25728" xr:uid="{00000000-0005-0000-0000-000019090000}"/>
    <cellStyle name="Comma 2 3 10 3 3 6" xfId="31244" xr:uid="{00000000-0005-0000-0000-00001A090000}"/>
    <cellStyle name="Comma 2 3 10 3 4" xfId="6422" xr:uid="{00000000-0005-0000-0000-00001B090000}"/>
    <cellStyle name="Comma 2 3 10 3 5" xfId="11938" xr:uid="{00000000-0005-0000-0000-00001C090000}"/>
    <cellStyle name="Comma 2 3 10 3 6" xfId="17454" xr:uid="{00000000-0005-0000-0000-00001D090000}"/>
    <cellStyle name="Comma 2 3 10 3 7" xfId="22970" xr:uid="{00000000-0005-0000-0000-00001E090000}"/>
    <cellStyle name="Comma 2 3 10 3 8" xfId="28486" xr:uid="{00000000-0005-0000-0000-00001F090000}"/>
    <cellStyle name="Comma 2 3 10 4" xfId="1777" xr:uid="{00000000-0005-0000-0000-000020090000}"/>
    <cellStyle name="Comma 2 3 10 4 2" xfId="4535" xr:uid="{00000000-0005-0000-0000-000021090000}"/>
    <cellStyle name="Comma 2 3 10 4 2 2" xfId="10051" xr:uid="{00000000-0005-0000-0000-000022090000}"/>
    <cellStyle name="Comma 2 3 10 4 2 3" xfId="15567" xr:uid="{00000000-0005-0000-0000-000023090000}"/>
    <cellStyle name="Comma 2 3 10 4 2 4" xfId="21083" xr:uid="{00000000-0005-0000-0000-000024090000}"/>
    <cellStyle name="Comma 2 3 10 4 2 5" xfId="26599" xr:uid="{00000000-0005-0000-0000-000025090000}"/>
    <cellStyle name="Comma 2 3 10 4 2 6" xfId="32115" xr:uid="{00000000-0005-0000-0000-000026090000}"/>
    <cellStyle name="Comma 2 3 10 4 3" xfId="7293" xr:uid="{00000000-0005-0000-0000-000027090000}"/>
    <cellStyle name="Comma 2 3 10 4 4" xfId="12809" xr:uid="{00000000-0005-0000-0000-000028090000}"/>
    <cellStyle name="Comma 2 3 10 4 5" xfId="18325" xr:uid="{00000000-0005-0000-0000-000029090000}"/>
    <cellStyle name="Comma 2 3 10 4 6" xfId="23841" xr:uid="{00000000-0005-0000-0000-00002A090000}"/>
    <cellStyle name="Comma 2 3 10 4 7" xfId="29357" xr:uid="{00000000-0005-0000-0000-00002B090000}"/>
    <cellStyle name="Comma 2 3 10 5" xfId="3156" xr:uid="{00000000-0005-0000-0000-00002C090000}"/>
    <cellStyle name="Comma 2 3 10 5 2" xfId="8672" xr:uid="{00000000-0005-0000-0000-00002D090000}"/>
    <cellStyle name="Comma 2 3 10 5 3" xfId="14188" xr:uid="{00000000-0005-0000-0000-00002E090000}"/>
    <cellStyle name="Comma 2 3 10 5 4" xfId="19704" xr:uid="{00000000-0005-0000-0000-00002F090000}"/>
    <cellStyle name="Comma 2 3 10 5 5" xfId="25220" xr:uid="{00000000-0005-0000-0000-000030090000}"/>
    <cellStyle name="Comma 2 3 10 5 6" xfId="30736" xr:uid="{00000000-0005-0000-0000-000031090000}"/>
    <cellStyle name="Comma 2 3 10 6" xfId="5914" xr:uid="{00000000-0005-0000-0000-000032090000}"/>
    <cellStyle name="Comma 2 3 10 7" xfId="11430" xr:uid="{00000000-0005-0000-0000-000033090000}"/>
    <cellStyle name="Comma 2 3 10 8" xfId="16946" xr:uid="{00000000-0005-0000-0000-000034090000}"/>
    <cellStyle name="Comma 2 3 10 9" xfId="22462" xr:uid="{00000000-0005-0000-0000-000035090000}"/>
    <cellStyle name="Comma 2 3 11" xfId="453" xr:uid="{00000000-0005-0000-0000-000036090000}"/>
    <cellStyle name="Comma 2 3 11 2" xfId="942" xr:uid="{00000000-0005-0000-0000-000037090000}"/>
    <cellStyle name="Comma 2 3 11 2 2" xfId="2321" xr:uid="{00000000-0005-0000-0000-000038090000}"/>
    <cellStyle name="Comma 2 3 11 2 2 2" xfId="5079" xr:uid="{00000000-0005-0000-0000-000039090000}"/>
    <cellStyle name="Comma 2 3 11 2 2 2 2" xfId="10595" xr:uid="{00000000-0005-0000-0000-00003A090000}"/>
    <cellStyle name="Comma 2 3 11 2 2 2 3" xfId="16111" xr:uid="{00000000-0005-0000-0000-00003B090000}"/>
    <cellStyle name="Comma 2 3 11 2 2 2 4" xfId="21627" xr:uid="{00000000-0005-0000-0000-00003C090000}"/>
    <cellStyle name="Comma 2 3 11 2 2 2 5" xfId="27143" xr:uid="{00000000-0005-0000-0000-00003D090000}"/>
    <cellStyle name="Comma 2 3 11 2 2 2 6" xfId="32659" xr:uid="{00000000-0005-0000-0000-00003E090000}"/>
    <cellStyle name="Comma 2 3 11 2 2 3" xfId="7837" xr:uid="{00000000-0005-0000-0000-00003F090000}"/>
    <cellStyle name="Comma 2 3 11 2 2 4" xfId="13353" xr:uid="{00000000-0005-0000-0000-000040090000}"/>
    <cellStyle name="Comma 2 3 11 2 2 5" xfId="18869" xr:uid="{00000000-0005-0000-0000-000041090000}"/>
    <cellStyle name="Comma 2 3 11 2 2 6" xfId="24385" xr:uid="{00000000-0005-0000-0000-000042090000}"/>
    <cellStyle name="Comma 2 3 11 2 2 7" xfId="29901" xr:uid="{00000000-0005-0000-0000-000043090000}"/>
    <cellStyle name="Comma 2 3 11 2 3" xfId="3700" xr:uid="{00000000-0005-0000-0000-000044090000}"/>
    <cellStyle name="Comma 2 3 11 2 3 2" xfId="9216" xr:uid="{00000000-0005-0000-0000-000045090000}"/>
    <cellStyle name="Comma 2 3 11 2 3 3" xfId="14732" xr:uid="{00000000-0005-0000-0000-000046090000}"/>
    <cellStyle name="Comma 2 3 11 2 3 4" xfId="20248" xr:uid="{00000000-0005-0000-0000-000047090000}"/>
    <cellStyle name="Comma 2 3 11 2 3 5" xfId="25764" xr:uid="{00000000-0005-0000-0000-000048090000}"/>
    <cellStyle name="Comma 2 3 11 2 3 6" xfId="31280" xr:uid="{00000000-0005-0000-0000-000049090000}"/>
    <cellStyle name="Comma 2 3 11 2 4" xfId="6458" xr:uid="{00000000-0005-0000-0000-00004A090000}"/>
    <cellStyle name="Comma 2 3 11 2 5" xfId="11974" xr:uid="{00000000-0005-0000-0000-00004B090000}"/>
    <cellStyle name="Comma 2 3 11 2 6" xfId="17490" xr:uid="{00000000-0005-0000-0000-00004C090000}"/>
    <cellStyle name="Comma 2 3 11 2 7" xfId="23006" xr:uid="{00000000-0005-0000-0000-00004D090000}"/>
    <cellStyle name="Comma 2 3 11 2 8" xfId="28522" xr:uid="{00000000-0005-0000-0000-00004E090000}"/>
    <cellStyle name="Comma 2 3 11 3" xfId="1832" xr:uid="{00000000-0005-0000-0000-00004F090000}"/>
    <cellStyle name="Comma 2 3 11 3 2" xfId="4590" xr:uid="{00000000-0005-0000-0000-000050090000}"/>
    <cellStyle name="Comma 2 3 11 3 2 2" xfId="10106" xr:uid="{00000000-0005-0000-0000-000051090000}"/>
    <cellStyle name="Comma 2 3 11 3 2 3" xfId="15622" xr:uid="{00000000-0005-0000-0000-000052090000}"/>
    <cellStyle name="Comma 2 3 11 3 2 4" xfId="21138" xr:uid="{00000000-0005-0000-0000-000053090000}"/>
    <cellStyle name="Comma 2 3 11 3 2 5" xfId="26654" xr:uid="{00000000-0005-0000-0000-000054090000}"/>
    <cellStyle name="Comma 2 3 11 3 2 6" xfId="32170" xr:uid="{00000000-0005-0000-0000-000055090000}"/>
    <cellStyle name="Comma 2 3 11 3 3" xfId="7348" xr:uid="{00000000-0005-0000-0000-000056090000}"/>
    <cellStyle name="Comma 2 3 11 3 4" xfId="12864" xr:uid="{00000000-0005-0000-0000-000057090000}"/>
    <cellStyle name="Comma 2 3 11 3 5" xfId="18380" xr:uid="{00000000-0005-0000-0000-000058090000}"/>
    <cellStyle name="Comma 2 3 11 3 6" xfId="23896" xr:uid="{00000000-0005-0000-0000-000059090000}"/>
    <cellStyle name="Comma 2 3 11 3 7" xfId="29412" xr:uid="{00000000-0005-0000-0000-00005A090000}"/>
    <cellStyle name="Comma 2 3 11 4" xfId="3211" xr:uid="{00000000-0005-0000-0000-00005B090000}"/>
    <cellStyle name="Comma 2 3 11 4 2" xfId="8727" xr:uid="{00000000-0005-0000-0000-00005C090000}"/>
    <cellStyle name="Comma 2 3 11 4 3" xfId="14243" xr:uid="{00000000-0005-0000-0000-00005D090000}"/>
    <cellStyle name="Comma 2 3 11 4 4" xfId="19759" xr:uid="{00000000-0005-0000-0000-00005E090000}"/>
    <cellStyle name="Comma 2 3 11 4 5" xfId="25275" xr:uid="{00000000-0005-0000-0000-00005F090000}"/>
    <cellStyle name="Comma 2 3 11 4 6" xfId="30791" xr:uid="{00000000-0005-0000-0000-000060090000}"/>
    <cellStyle name="Comma 2 3 11 5" xfId="5969" xr:uid="{00000000-0005-0000-0000-000061090000}"/>
    <cellStyle name="Comma 2 3 11 6" xfId="11485" xr:uid="{00000000-0005-0000-0000-000062090000}"/>
    <cellStyle name="Comma 2 3 11 7" xfId="17001" xr:uid="{00000000-0005-0000-0000-000063090000}"/>
    <cellStyle name="Comma 2 3 11 8" xfId="22517" xr:uid="{00000000-0005-0000-0000-000064090000}"/>
    <cellStyle name="Comma 2 3 11 9" xfId="28033" xr:uid="{00000000-0005-0000-0000-000065090000}"/>
    <cellStyle name="Comma 2 3 12" xfId="508" xr:uid="{00000000-0005-0000-0000-000066090000}"/>
    <cellStyle name="Comma 2 3 12 2" xfId="978" xr:uid="{00000000-0005-0000-0000-000067090000}"/>
    <cellStyle name="Comma 2 3 12 2 2" xfId="2357" xr:uid="{00000000-0005-0000-0000-000068090000}"/>
    <cellStyle name="Comma 2 3 12 2 2 2" xfId="5115" xr:uid="{00000000-0005-0000-0000-000069090000}"/>
    <cellStyle name="Comma 2 3 12 2 2 2 2" xfId="10631" xr:uid="{00000000-0005-0000-0000-00006A090000}"/>
    <cellStyle name="Comma 2 3 12 2 2 2 3" xfId="16147" xr:uid="{00000000-0005-0000-0000-00006B090000}"/>
    <cellStyle name="Comma 2 3 12 2 2 2 4" xfId="21663" xr:uid="{00000000-0005-0000-0000-00006C090000}"/>
    <cellStyle name="Comma 2 3 12 2 2 2 5" xfId="27179" xr:uid="{00000000-0005-0000-0000-00006D090000}"/>
    <cellStyle name="Comma 2 3 12 2 2 2 6" xfId="32695" xr:uid="{00000000-0005-0000-0000-00006E090000}"/>
    <cellStyle name="Comma 2 3 12 2 2 3" xfId="7873" xr:uid="{00000000-0005-0000-0000-00006F090000}"/>
    <cellStyle name="Comma 2 3 12 2 2 4" xfId="13389" xr:uid="{00000000-0005-0000-0000-000070090000}"/>
    <cellStyle name="Comma 2 3 12 2 2 5" xfId="18905" xr:uid="{00000000-0005-0000-0000-000071090000}"/>
    <cellStyle name="Comma 2 3 12 2 2 6" xfId="24421" xr:uid="{00000000-0005-0000-0000-000072090000}"/>
    <cellStyle name="Comma 2 3 12 2 2 7" xfId="29937" xr:uid="{00000000-0005-0000-0000-000073090000}"/>
    <cellStyle name="Comma 2 3 12 2 3" xfId="3736" xr:uid="{00000000-0005-0000-0000-000074090000}"/>
    <cellStyle name="Comma 2 3 12 2 3 2" xfId="9252" xr:uid="{00000000-0005-0000-0000-000075090000}"/>
    <cellStyle name="Comma 2 3 12 2 3 3" xfId="14768" xr:uid="{00000000-0005-0000-0000-000076090000}"/>
    <cellStyle name="Comma 2 3 12 2 3 4" xfId="20284" xr:uid="{00000000-0005-0000-0000-000077090000}"/>
    <cellStyle name="Comma 2 3 12 2 3 5" xfId="25800" xr:uid="{00000000-0005-0000-0000-000078090000}"/>
    <cellStyle name="Comma 2 3 12 2 3 6" xfId="31316" xr:uid="{00000000-0005-0000-0000-000079090000}"/>
    <cellStyle name="Comma 2 3 12 2 4" xfId="6494" xr:uid="{00000000-0005-0000-0000-00007A090000}"/>
    <cellStyle name="Comma 2 3 12 2 5" xfId="12010" xr:uid="{00000000-0005-0000-0000-00007B090000}"/>
    <cellStyle name="Comma 2 3 12 2 6" xfId="17526" xr:uid="{00000000-0005-0000-0000-00007C090000}"/>
    <cellStyle name="Comma 2 3 12 2 7" xfId="23042" xr:uid="{00000000-0005-0000-0000-00007D090000}"/>
    <cellStyle name="Comma 2 3 12 2 8" xfId="28558" xr:uid="{00000000-0005-0000-0000-00007E090000}"/>
    <cellStyle name="Comma 2 3 12 3" xfId="1887" xr:uid="{00000000-0005-0000-0000-00007F090000}"/>
    <cellStyle name="Comma 2 3 12 3 2" xfId="4645" xr:uid="{00000000-0005-0000-0000-000080090000}"/>
    <cellStyle name="Comma 2 3 12 3 2 2" xfId="10161" xr:uid="{00000000-0005-0000-0000-000081090000}"/>
    <cellStyle name="Comma 2 3 12 3 2 3" xfId="15677" xr:uid="{00000000-0005-0000-0000-000082090000}"/>
    <cellStyle name="Comma 2 3 12 3 2 4" xfId="21193" xr:uid="{00000000-0005-0000-0000-000083090000}"/>
    <cellStyle name="Comma 2 3 12 3 2 5" xfId="26709" xr:uid="{00000000-0005-0000-0000-000084090000}"/>
    <cellStyle name="Comma 2 3 12 3 2 6" xfId="32225" xr:uid="{00000000-0005-0000-0000-000085090000}"/>
    <cellStyle name="Comma 2 3 12 3 3" xfId="7403" xr:uid="{00000000-0005-0000-0000-000086090000}"/>
    <cellStyle name="Comma 2 3 12 3 4" xfId="12919" xr:uid="{00000000-0005-0000-0000-000087090000}"/>
    <cellStyle name="Comma 2 3 12 3 5" xfId="18435" xr:uid="{00000000-0005-0000-0000-000088090000}"/>
    <cellStyle name="Comma 2 3 12 3 6" xfId="23951" xr:uid="{00000000-0005-0000-0000-000089090000}"/>
    <cellStyle name="Comma 2 3 12 3 7" xfId="29467" xr:uid="{00000000-0005-0000-0000-00008A090000}"/>
    <cellStyle name="Comma 2 3 12 4" xfId="3266" xr:uid="{00000000-0005-0000-0000-00008B090000}"/>
    <cellStyle name="Comma 2 3 12 4 2" xfId="8782" xr:uid="{00000000-0005-0000-0000-00008C090000}"/>
    <cellStyle name="Comma 2 3 12 4 3" xfId="14298" xr:uid="{00000000-0005-0000-0000-00008D090000}"/>
    <cellStyle name="Comma 2 3 12 4 4" xfId="19814" xr:uid="{00000000-0005-0000-0000-00008E090000}"/>
    <cellStyle name="Comma 2 3 12 4 5" xfId="25330" xr:uid="{00000000-0005-0000-0000-00008F090000}"/>
    <cellStyle name="Comma 2 3 12 4 6" xfId="30846" xr:uid="{00000000-0005-0000-0000-000090090000}"/>
    <cellStyle name="Comma 2 3 12 5" xfId="6024" xr:uid="{00000000-0005-0000-0000-000091090000}"/>
    <cellStyle name="Comma 2 3 12 6" xfId="11540" xr:uid="{00000000-0005-0000-0000-000092090000}"/>
    <cellStyle name="Comma 2 3 12 7" xfId="17056" xr:uid="{00000000-0005-0000-0000-000093090000}"/>
    <cellStyle name="Comma 2 3 12 8" xfId="22572" xr:uid="{00000000-0005-0000-0000-000094090000}"/>
    <cellStyle name="Comma 2 3 12 9" xfId="28088" xr:uid="{00000000-0005-0000-0000-000095090000}"/>
    <cellStyle name="Comma 2 3 13" xfId="563" xr:uid="{00000000-0005-0000-0000-000096090000}"/>
    <cellStyle name="Comma 2 3 13 2" xfId="1302" xr:uid="{00000000-0005-0000-0000-000097090000}"/>
    <cellStyle name="Comma 2 3 13 2 2" xfId="2681" xr:uid="{00000000-0005-0000-0000-000098090000}"/>
    <cellStyle name="Comma 2 3 13 2 2 2" xfId="5439" xr:uid="{00000000-0005-0000-0000-000099090000}"/>
    <cellStyle name="Comma 2 3 13 2 2 2 2" xfId="10955" xr:uid="{00000000-0005-0000-0000-00009A090000}"/>
    <cellStyle name="Comma 2 3 13 2 2 2 3" xfId="16471" xr:uid="{00000000-0005-0000-0000-00009B090000}"/>
    <cellStyle name="Comma 2 3 13 2 2 2 4" xfId="21987" xr:uid="{00000000-0005-0000-0000-00009C090000}"/>
    <cellStyle name="Comma 2 3 13 2 2 2 5" xfId="27503" xr:uid="{00000000-0005-0000-0000-00009D090000}"/>
    <cellStyle name="Comma 2 3 13 2 2 2 6" xfId="33019" xr:uid="{00000000-0005-0000-0000-00009E090000}"/>
    <cellStyle name="Comma 2 3 13 2 2 3" xfId="8197" xr:uid="{00000000-0005-0000-0000-00009F090000}"/>
    <cellStyle name="Comma 2 3 13 2 2 4" xfId="13713" xr:uid="{00000000-0005-0000-0000-0000A0090000}"/>
    <cellStyle name="Comma 2 3 13 2 2 5" xfId="19229" xr:uid="{00000000-0005-0000-0000-0000A1090000}"/>
    <cellStyle name="Comma 2 3 13 2 2 6" xfId="24745" xr:uid="{00000000-0005-0000-0000-0000A2090000}"/>
    <cellStyle name="Comma 2 3 13 2 2 7" xfId="30261" xr:uid="{00000000-0005-0000-0000-0000A3090000}"/>
    <cellStyle name="Comma 2 3 13 2 3" xfId="4060" xr:uid="{00000000-0005-0000-0000-0000A4090000}"/>
    <cellStyle name="Comma 2 3 13 2 3 2" xfId="9576" xr:uid="{00000000-0005-0000-0000-0000A5090000}"/>
    <cellStyle name="Comma 2 3 13 2 3 3" xfId="15092" xr:uid="{00000000-0005-0000-0000-0000A6090000}"/>
    <cellStyle name="Comma 2 3 13 2 3 4" xfId="20608" xr:uid="{00000000-0005-0000-0000-0000A7090000}"/>
    <cellStyle name="Comma 2 3 13 2 3 5" xfId="26124" xr:uid="{00000000-0005-0000-0000-0000A8090000}"/>
    <cellStyle name="Comma 2 3 13 2 3 6" xfId="31640" xr:uid="{00000000-0005-0000-0000-0000A9090000}"/>
    <cellStyle name="Comma 2 3 13 2 4" xfId="6818" xr:uid="{00000000-0005-0000-0000-0000AA090000}"/>
    <cellStyle name="Comma 2 3 13 2 5" xfId="12334" xr:uid="{00000000-0005-0000-0000-0000AB090000}"/>
    <cellStyle name="Comma 2 3 13 2 6" xfId="17850" xr:uid="{00000000-0005-0000-0000-0000AC090000}"/>
    <cellStyle name="Comma 2 3 13 2 7" xfId="23366" xr:uid="{00000000-0005-0000-0000-0000AD090000}"/>
    <cellStyle name="Comma 2 3 13 2 8" xfId="28882" xr:uid="{00000000-0005-0000-0000-0000AE090000}"/>
    <cellStyle name="Comma 2 3 13 3" xfId="1942" xr:uid="{00000000-0005-0000-0000-0000AF090000}"/>
    <cellStyle name="Comma 2 3 13 3 2" xfId="4700" xr:uid="{00000000-0005-0000-0000-0000B0090000}"/>
    <cellStyle name="Comma 2 3 13 3 2 2" xfId="10216" xr:uid="{00000000-0005-0000-0000-0000B1090000}"/>
    <cellStyle name="Comma 2 3 13 3 2 3" xfId="15732" xr:uid="{00000000-0005-0000-0000-0000B2090000}"/>
    <cellStyle name="Comma 2 3 13 3 2 4" xfId="21248" xr:uid="{00000000-0005-0000-0000-0000B3090000}"/>
    <cellStyle name="Comma 2 3 13 3 2 5" xfId="26764" xr:uid="{00000000-0005-0000-0000-0000B4090000}"/>
    <cellStyle name="Comma 2 3 13 3 2 6" xfId="32280" xr:uid="{00000000-0005-0000-0000-0000B5090000}"/>
    <cellStyle name="Comma 2 3 13 3 3" xfId="7458" xr:uid="{00000000-0005-0000-0000-0000B6090000}"/>
    <cellStyle name="Comma 2 3 13 3 4" xfId="12974" xr:uid="{00000000-0005-0000-0000-0000B7090000}"/>
    <cellStyle name="Comma 2 3 13 3 5" xfId="18490" xr:uid="{00000000-0005-0000-0000-0000B8090000}"/>
    <cellStyle name="Comma 2 3 13 3 6" xfId="24006" xr:uid="{00000000-0005-0000-0000-0000B9090000}"/>
    <cellStyle name="Comma 2 3 13 3 7" xfId="29522" xr:uid="{00000000-0005-0000-0000-0000BA090000}"/>
    <cellStyle name="Comma 2 3 13 4" xfId="3321" xr:uid="{00000000-0005-0000-0000-0000BB090000}"/>
    <cellStyle name="Comma 2 3 13 4 2" xfId="8837" xr:uid="{00000000-0005-0000-0000-0000BC090000}"/>
    <cellStyle name="Comma 2 3 13 4 3" xfId="14353" xr:uid="{00000000-0005-0000-0000-0000BD090000}"/>
    <cellStyle name="Comma 2 3 13 4 4" xfId="19869" xr:uid="{00000000-0005-0000-0000-0000BE090000}"/>
    <cellStyle name="Comma 2 3 13 4 5" xfId="25385" xr:uid="{00000000-0005-0000-0000-0000BF090000}"/>
    <cellStyle name="Comma 2 3 13 4 6" xfId="30901" xr:uid="{00000000-0005-0000-0000-0000C0090000}"/>
    <cellStyle name="Comma 2 3 13 5" xfId="6079" xr:uid="{00000000-0005-0000-0000-0000C1090000}"/>
    <cellStyle name="Comma 2 3 13 6" xfId="11595" xr:uid="{00000000-0005-0000-0000-0000C2090000}"/>
    <cellStyle name="Comma 2 3 13 7" xfId="17111" xr:uid="{00000000-0005-0000-0000-0000C3090000}"/>
    <cellStyle name="Comma 2 3 13 8" xfId="22627" xr:uid="{00000000-0005-0000-0000-0000C4090000}"/>
    <cellStyle name="Comma 2 3 13 9" xfId="28143" xr:uid="{00000000-0005-0000-0000-0000C5090000}"/>
    <cellStyle name="Comma 2 3 14" xfId="1338" xr:uid="{00000000-0005-0000-0000-0000C6090000}"/>
    <cellStyle name="Comma 2 3 14 2" xfId="2717" xr:uid="{00000000-0005-0000-0000-0000C7090000}"/>
    <cellStyle name="Comma 2 3 14 2 2" xfId="5475" xr:uid="{00000000-0005-0000-0000-0000C8090000}"/>
    <cellStyle name="Comma 2 3 14 2 2 2" xfId="10991" xr:uid="{00000000-0005-0000-0000-0000C9090000}"/>
    <cellStyle name="Comma 2 3 14 2 2 3" xfId="16507" xr:uid="{00000000-0005-0000-0000-0000CA090000}"/>
    <cellStyle name="Comma 2 3 14 2 2 4" xfId="22023" xr:uid="{00000000-0005-0000-0000-0000CB090000}"/>
    <cellStyle name="Comma 2 3 14 2 2 5" xfId="27539" xr:uid="{00000000-0005-0000-0000-0000CC090000}"/>
    <cellStyle name="Comma 2 3 14 2 2 6" xfId="33055" xr:uid="{00000000-0005-0000-0000-0000CD090000}"/>
    <cellStyle name="Comma 2 3 14 2 3" xfId="8233" xr:uid="{00000000-0005-0000-0000-0000CE090000}"/>
    <cellStyle name="Comma 2 3 14 2 4" xfId="13749" xr:uid="{00000000-0005-0000-0000-0000CF090000}"/>
    <cellStyle name="Comma 2 3 14 2 5" xfId="19265" xr:uid="{00000000-0005-0000-0000-0000D0090000}"/>
    <cellStyle name="Comma 2 3 14 2 6" xfId="24781" xr:uid="{00000000-0005-0000-0000-0000D1090000}"/>
    <cellStyle name="Comma 2 3 14 2 7" xfId="30297" xr:uid="{00000000-0005-0000-0000-0000D2090000}"/>
    <cellStyle name="Comma 2 3 14 3" xfId="4096" xr:uid="{00000000-0005-0000-0000-0000D3090000}"/>
    <cellStyle name="Comma 2 3 14 3 2" xfId="9612" xr:uid="{00000000-0005-0000-0000-0000D4090000}"/>
    <cellStyle name="Comma 2 3 14 3 3" xfId="15128" xr:uid="{00000000-0005-0000-0000-0000D5090000}"/>
    <cellStyle name="Comma 2 3 14 3 4" xfId="20644" xr:uid="{00000000-0005-0000-0000-0000D6090000}"/>
    <cellStyle name="Comma 2 3 14 3 5" xfId="26160" xr:uid="{00000000-0005-0000-0000-0000D7090000}"/>
    <cellStyle name="Comma 2 3 14 3 6" xfId="31676" xr:uid="{00000000-0005-0000-0000-0000D8090000}"/>
    <cellStyle name="Comma 2 3 14 4" xfId="6854" xr:uid="{00000000-0005-0000-0000-0000D9090000}"/>
    <cellStyle name="Comma 2 3 14 5" xfId="12370" xr:uid="{00000000-0005-0000-0000-0000DA090000}"/>
    <cellStyle name="Comma 2 3 14 6" xfId="17886" xr:uid="{00000000-0005-0000-0000-0000DB090000}"/>
    <cellStyle name="Comma 2 3 14 7" xfId="23402" xr:uid="{00000000-0005-0000-0000-0000DC090000}"/>
    <cellStyle name="Comma 2 3 14 8" xfId="28918" xr:uid="{00000000-0005-0000-0000-0000DD090000}"/>
    <cellStyle name="Comma 2 3 15" xfId="1374" xr:uid="{00000000-0005-0000-0000-0000DE090000}"/>
    <cellStyle name="Comma 2 3 15 2" xfId="2753" xr:uid="{00000000-0005-0000-0000-0000DF090000}"/>
    <cellStyle name="Comma 2 3 15 2 2" xfId="5511" xr:uid="{00000000-0005-0000-0000-0000E0090000}"/>
    <cellStyle name="Comma 2 3 15 2 2 2" xfId="11027" xr:uid="{00000000-0005-0000-0000-0000E1090000}"/>
    <cellStyle name="Comma 2 3 15 2 2 3" xfId="16543" xr:uid="{00000000-0005-0000-0000-0000E2090000}"/>
    <cellStyle name="Comma 2 3 15 2 2 4" xfId="22059" xr:uid="{00000000-0005-0000-0000-0000E3090000}"/>
    <cellStyle name="Comma 2 3 15 2 2 5" xfId="27575" xr:uid="{00000000-0005-0000-0000-0000E4090000}"/>
    <cellStyle name="Comma 2 3 15 2 2 6" xfId="33091" xr:uid="{00000000-0005-0000-0000-0000E5090000}"/>
    <cellStyle name="Comma 2 3 15 2 3" xfId="8269" xr:uid="{00000000-0005-0000-0000-0000E6090000}"/>
    <cellStyle name="Comma 2 3 15 2 4" xfId="13785" xr:uid="{00000000-0005-0000-0000-0000E7090000}"/>
    <cellStyle name="Comma 2 3 15 2 5" xfId="19301" xr:uid="{00000000-0005-0000-0000-0000E8090000}"/>
    <cellStyle name="Comma 2 3 15 2 6" xfId="24817" xr:uid="{00000000-0005-0000-0000-0000E9090000}"/>
    <cellStyle name="Comma 2 3 15 2 7" xfId="30333" xr:uid="{00000000-0005-0000-0000-0000EA090000}"/>
    <cellStyle name="Comma 2 3 15 3" xfId="4132" xr:uid="{00000000-0005-0000-0000-0000EB090000}"/>
    <cellStyle name="Comma 2 3 15 3 2" xfId="9648" xr:uid="{00000000-0005-0000-0000-0000EC090000}"/>
    <cellStyle name="Comma 2 3 15 3 3" xfId="15164" xr:uid="{00000000-0005-0000-0000-0000ED090000}"/>
    <cellStyle name="Comma 2 3 15 3 4" xfId="20680" xr:uid="{00000000-0005-0000-0000-0000EE090000}"/>
    <cellStyle name="Comma 2 3 15 3 5" xfId="26196" xr:uid="{00000000-0005-0000-0000-0000EF090000}"/>
    <cellStyle name="Comma 2 3 15 3 6" xfId="31712" xr:uid="{00000000-0005-0000-0000-0000F0090000}"/>
    <cellStyle name="Comma 2 3 15 4" xfId="6890" xr:uid="{00000000-0005-0000-0000-0000F1090000}"/>
    <cellStyle name="Comma 2 3 15 5" xfId="12406" xr:uid="{00000000-0005-0000-0000-0000F2090000}"/>
    <cellStyle name="Comma 2 3 15 6" xfId="17922" xr:uid="{00000000-0005-0000-0000-0000F3090000}"/>
    <cellStyle name="Comma 2 3 15 7" xfId="23438" xr:uid="{00000000-0005-0000-0000-0000F4090000}"/>
    <cellStyle name="Comma 2 3 15 8" xfId="28954" xr:uid="{00000000-0005-0000-0000-0000F5090000}"/>
    <cellStyle name="Comma 2 3 16" xfId="618" xr:uid="{00000000-0005-0000-0000-0000F6090000}"/>
    <cellStyle name="Comma 2 3 16 2" xfId="1997" xr:uid="{00000000-0005-0000-0000-0000F7090000}"/>
    <cellStyle name="Comma 2 3 16 2 2" xfId="4755" xr:uid="{00000000-0005-0000-0000-0000F8090000}"/>
    <cellStyle name="Comma 2 3 16 2 2 2" xfId="10271" xr:uid="{00000000-0005-0000-0000-0000F9090000}"/>
    <cellStyle name="Comma 2 3 16 2 2 3" xfId="15787" xr:uid="{00000000-0005-0000-0000-0000FA090000}"/>
    <cellStyle name="Comma 2 3 16 2 2 4" xfId="21303" xr:uid="{00000000-0005-0000-0000-0000FB090000}"/>
    <cellStyle name="Comma 2 3 16 2 2 5" xfId="26819" xr:uid="{00000000-0005-0000-0000-0000FC090000}"/>
    <cellStyle name="Comma 2 3 16 2 2 6" xfId="32335" xr:uid="{00000000-0005-0000-0000-0000FD090000}"/>
    <cellStyle name="Comma 2 3 16 2 3" xfId="7513" xr:uid="{00000000-0005-0000-0000-0000FE090000}"/>
    <cellStyle name="Comma 2 3 16 2 4" xfId="13029" xr:uid="{00000000-0005-0000-0000-0000FF090000}"/>
    <cellStyle name="Comma 2 3 16 2 5" xfId="18545" xr:uid="{00000000-0005-0000-0000-0000000A0000}"/>
    <cellStyle name="Comma 2 3 16 2 6" xfId="24061" xr:uid="{00000000-0005-0000-0000-0000010A0000}"/>
    <cellStyle name="Comma 2 3 16 2 7" xfId="29577" xr:uid="{00000000-0005-0000-0000-0000020A0000}"/>
    <cellStyle name="Comma 2 3 16 3" xfId="3376" xr:uid="{00000000-0005-0000-0000-0000030A0000}"/>
    <cellStyle name="Comma 2 3 16 3 2" xfId="8892" xr:uid="{00000000-0005-0000-0000-0000040A0000}"/>
    <cellStyle name="Comma 2 3 16 3 3" xfId="14408" xr:uid="{00000000-0005-0000-0000-0000050A0000}"/>
    <cellStyle name="Comma 2 3 16 3 4" xfId="19924" xr:uid="{00000000-0005-0000-0000-0000060A0000}"/>
    <cellStyle name="Comma 2 3 16 3 5" xfId="25440" xr:uid="{00000000-0005-0000-0000-0000070A0000}"/>
    <cellStyle name="Comma 2 3 16 3 6" xfId="30956" xr:uid="{00000000-0005-0000-0000-0000080A0000}"/>
    <cellStyle name="Comma 2 3 16 4" xfId="6134" xr:uid="{00000000-0005-0000-0000-0000090A0000}"/>
    <cellStyle name="Comma 2 3 16 5" xfId="11650" xr:uid="{00000000-0005-0000-0000-00000A0A0000}"/>
    <cellStyle name="Comma 2 3 16 6" xfId="17166" xr:uid="{00000000-0005-0000-0000-00000B0A0000}"/>
    <cellStyle name="Comma 2 3 16 7" xfId="22682" xr:uid="{00000000-0005-0000-0000-00000C0A0000}"/>
    <cellStyle name="Comma 2 3 16 8" xfId="28198" xr:uid="{00000000-0005-0000-0000-00000D0A0000}"/>
    <cellStyle name="Comma 2 3 17" xfId="1410" xr:uid="{00000000-0005-0000-0000-00000E0A0000}"/>
    <cellStyle name="Comma 2 3 17 2" xfId="4168" xr:uid="{00000000-0005-0000-0000-00000F0A0000}"/>
    <cellStyle name="Comma 2 3 17 2 2" xfId="9684" xr:uid="{00000000-0005-0000-0000-0000100A0000}"/>
    <cellStyle name="Comma 2 3 17 2 3" xfId="15200" xr:uid="{00000000-0005-0000-0000-0000110A0000}"/>
    <cellStyle name="Comma 2 3 17 2 4" xfId="20716" xr:uid="{00000000-0005-0000-0000-0000120A0000}"/>
    <cellStyle name="Comma 2 3 17 2 5" xfId="26232" xr:uid="{00000000-0005-0000-0000-0000130A0000}"/>
    <cellStyle name="Comma 2 3 17 2 6" xfId="31748" xr:uid="{00000000-0005-0000-0000-0000140A0000}"/>
    <cellStyle name="Comma 2 3 17 3" xfId="6926" xr:uid="{00000000-0005-0000-0000-0000150A0000}"/>
    <cellStyle name="Comma 2 3 17 4" xfId="12442" xr:uid="{00000000-0005-0000-0000-0000160A0000}"/>
    <cellStyle name="Comma 2 3 17 5" xfId="17958" xr:uid="{00000000-0005-0000-0000-0000170A0000}"/>
    <cellStyle name="Comma 2 3 17 6" xfId="23474" xr:uid="{00000000-0005-0000-0000-0000180A0000}"/>
    <cellStyle name="Comma 2 3 17 7" xfId="28990" xr:uid="{00000000-0005-0000-0000-0000190A0000}"/>
    <cellStyle name="Comma 2 3 18" xfId="2789" xr:uid="{00000000-0005-0000-0000-00001A0A0000}"/>
    <cellStyle name="Comma 2 3 18 2" xfId="8305" xr:uid="{00000000-0005-0000-0000-00001B0A0000}"/>
    <cellStyle name="Comma 2 3 18 3" xfId="13821" xr:uid="{00000000-0005-0000-0000-00001C0A0000}"/>
    <cellStyle name="Comma 2 3 18 4" xfId="19337" xr:uid="{00000000-0005-0000-0000-00001D0A0000}"/>
    <cellStyle name="Comma 2 3 18 5" xfId="24853" xr:uid="{00000000-0005-0000-0000-00001E0A0000}"/>
    <cellStyle name="Comma 2 3 18 6" xfId="30369" xr:uid="{00000000-0005-0000-0000-00001F0A0000}"/>
    <cellStyle name="Comma 2 3 19" xfId="5547" xr:uid="{00000000-0005-0000-0000-0000200A0000}"/>
    <cellStyle name="Comma 2 3 2" xfId="67" xr:uid="{00000000-0005-0000-0000-0000210A0000}"/>
    <cellStyle name="Comma 2 3 2 10" xfId="544" xr:uid="{00000000-0005-0000-0000-0000220A0000}"/>
    <cellStyle name="Comma 2 3 2 10 2" xfId="959" xr:uid="{00000000-0005-0000-0000-0000230A0000}"/>
    <cellStyle name="Comma 2 3 2 10 2 2" xfId="2338" xr:uid="{00000000-0005-0000-0000-0000240A0000}"/>
    <cellStyle name="Comma 2 3 2 10 2 2 2" xfId="5096" xr:uid="{00000000-0005-0000-0000-0000250A0000}"/>
    <cellStyle name="Comma 2 3 2 10 2 2 2 2" xfId="10612" xr:uid="{00000000-0005-0000-0000-0000260A0000}"/>
    <cellStyle name="Comma 2 3 2 10 2 2 2 3" xfId="16128" xr:uid="{00000000-0005-0000-0000-0000270A0000}"/>
    <cellStyle name="Comma 2 3 2 10 2 2 2 4" xfId="21644" xr:uid="{00000000-0005-0000-0000-0000280A0000}"/>
    <cellStyle name="Comma 2 3 2 10 2 2 2 5" xfId="27160" xr:uid="{00000000-0005-0000-0000-0000290A0000}"/>
    <cellStyle name="Comma 2 3 2 10 2 2 2 6" xfId="32676" xr:uid="{00000000-0005-0000-0000-00002A0A0000}"/>
    <cellStyle name="Comma 2 3 2 10 2 2 3" xfId="7854" xr:uid="{00000000-0005-0000-0000-00002B0A0000}"/>
    <cellStyle name="Comma 2 3 2 10 2 2 4" xfId="13370" xr:uid="{00000000-0005-0000-0000-00002C0A0000}"/>
    <cellStyle name="Comma 2 3 2 10 2 2 5" xfId="18886" xr:uid="{00000000-0005-0000-0000-00002D0A0000}"/>
    <cellStyle name="Comma 2 3 2 10 2 2 6" xfId="24402" xr:uid="{00000000-0005-0000-0000-00002E0A0000}"/>
    <cellStyle name="Comma 2 3 2 10 2 2 7" xfId="29918" xr:uid="{00000000-0005-0000-0000-00002F0A0000}"/>
    <cellStyle name="Comma 2 3 2 10 2 3" xfId="3717" xr:uid="{00000000-0005-0000-0000-0000300A0000}"/>
    <cellStyle name="Comma 2 3 2 10 2 3 2" xfId="9233" xr:uid="{00000000-0005-0000-0000-0000310A0000}"/>
    <cellStyle name="Comma 2 3 2 10 2 3 3" xfId="14749" xr:uid="{00000000-0005-0000-0000-0000320A0000}"/>
    <cellStyle name="Comma 2 3 2 10 2 3 4" xfId="20265" xr:uid="{00000000-0005-0000-0000-0000330A0000}"/>
    <cellStyle name="Comma 2 3 2 10 2 3 5" xfId="25781" xr:uid="{00000000-0005-0000-0000-0000340A0000}"/>
    <cellStyle name="Comma 2 3 2 10 2 3 6" xfId="31297" xr:uid="{00000000-0005-0000-0000-0000350A0000}"/>
    <cellStyle name="Comma 2 3 2 10 2 4" xfId="6475" xr:uid="{00000000-0005-0000-0000-0000360A0000}"/>
    <cellStyle name="Comma 2 3 2 10 2 5" xfId="11991" xr:uid="{00000000-0005-0000-0000-0000370A0000}"/>
    <cellStyle name="Comma 2 3 2 10 2 6" xfId="17507" xr:uid="{00000000-0005-0000-0000-0000380A0000}"/>
    <cellStyle name="Comma 2 3 2 10 2 7" xfId="23023" xr:uid="{00000000-0005-0000-0000-0000390A0000}"/>
    <cellStyle name="Comma 2 3 2 10 2 8" xfId="28539" xr:uid="{00000000-0005-0000-0000-00003A0A0000}"/>
    <cellStyle name="Comma 2 3 2 10 3" xfId="1923" xr:uid="{00000000-0005-0000-0000-00003B0A0000}"/>
    <cellStyle name="Comma 2 3 2 10 3 2" xfId="4681" xr:uid="{00000000-0005-0000-0000-00003C0A0000}"/>
    <cellStyle name="Comma 2 3 2 10 3 2 2" xfId="10197" xr:uid="{00000000-0005-0000-0000-00003D0A0000}"/>
    <cellStyle name="Comma 2 3 2 10 3 2 3" xfId="15713" xr:uid="{00000000-0005-0000-0000-00003E0A0000}"/>
    <cellStyle name="Comma 2 3 2 10 3 2 4" xfId="21229" xr:uid="{00000000-0005-0000-0000-00003F0A0000}"/>
    <cellStyle name="Comma 2 3 2 10 3 2 5" xfId="26745" xr:uid="{00000000-0005-0000-0000-0000400A0000}"/>
    <cellStyle name="Comma 2 3 2 10 3 2 6" xfId="32261" xr:uid="{00000000-0005-0000-0000-0000410A0000}"/>
    <cellStyle name="Comma 2 3 2 10 3 3" xfId="7439" xr:uid="{00000000-0005-0000-0000-0000420A0000}"/>
    <cellStyle name="Comma 2 3 2 10 3 4" xfId="12955" xr:uid="{00000000-0005-0000-0000-0000430A0000}"/>
    <cellStyle name="Comma 2 3 2 10 3 5" xfId="18471" xr:uid="{00000000-0005-0000-0000-0000440A0000}"/>
    <cellStyle name="Comma 2 3 2 10 3 6" xfId="23987" xr:uid="{00000000-0005-0000-0000-0000450A0000}"/>
    <cellStyle name="Comma 2 3 2 10 3 7" xfId="29503" xr:uid="{00000000-0005-0000-0000-0000460A0000}"/>
    <cellStyle name="Comma 2 3 2 10 4" xfId="3302" xr:uid="{00000000-0005-0000-0000-0000470A0000}"/>
    <cellStyle name="Comma 2 3 2 10 4 2" xfId="8818" xr:uid="{00000000-0005-0000-0000-0000480A0000}"/>
    <cellStyle name="Comma 2 3 2 10 4 3" xfId="14334" xr:uid="{00000000-0005-0000-0000-0000490A0000}"/>
    <cellStyle name="Comma 2 3 2 10 4 4" xfId="19850" xr:uid="{00000000-0005-0000-0000-00004A0A0000}"/>
    <cellStyle name="Comma 2 3 2 10 4 5" xfId="25366" xr:uid="{00000000-0005-0000-0000-00004B0A0000}"/>
    <cellStyle name="Comma 2 3 2 10 4 6" xfId="30882" xr:uid="{00000000-0005-0000-0000-00004C0A0000}"/>
    <cellStyle name="Comma 2 3 2 10 5" xfId="6060" xr:uid="{00000000-0005-0000-0000-00004D0A0000}"/>
    <cellStyle name="Comma 2 3 2 10 6" xfId="11576" xr:uid="{00000000-0005-0000-0000-00004E0A0000}"/>
    <cellStyle name="Comma 2 3 2 10 7" xfId="17092" xr:uid="{00000000-0005-0000-0000-00004F0A0000}"/>
    <cellStyle name="Comma 2 3 2 10 8" xfId="22608" xr:uid="{00000000-0005-0000-0000-0000500A0000}"/>
    <cellStyle name="Comma 2 3 2 10 9" xfId="28124" xr:uid="{00000000-0005-0000-0000-0000510A0000}"/>
    <cellStyle name="Comma 2 3 2 11" xfId="599" xr:uid="{00000000-0005-0000-0000-0000520A0000}"/>
    <cellStyle name="Comma 2 3 2 11 2" xfId="995" xr:uid="{00000000-0005-0000-0000-0000530A0000}"/>
    <cellStyle name="Comma 2 3 2 11 2 2" xfId="2374" xr:uid="{00000000-0005-0000-0000-0000540A0000}"/>
    <cellStyle name="Comma 2 3 2 11 2 2 2" xfId="5132" xr:uid="{00000000-0005-0000-0000-0000550A0000}"/>
    <cellStyle name="Comma 2 3 2 11 2 2 2 2" xfId="10648" xr:uid="{00000000-0005-0000-0000-0000560A0000}"/>
    <cellStyle name="Comma 2 3 2 11 2 2 2 3" xfId="16164" xr:uid="{00000000-0005-0000-0000-0000570A0000}"/>
    <cellStyle name="Comma 2 3 2 11 2 2 2 4" xfId="21680" xr:uid="{00000000-0005-0000-0000-0000580A0000}"/>
    <cellStyle name="Comma 2 3 2 11 2 2 2 5" xfId="27196" xr:uid="{00000000-0005-0000-0000-0000590A0000}"/>
    <cellStyle name="Comma 2 3 2 11 2 2 2 6" xfId="32712" xr:uid="{00000000-0005-0000-0000-00005A0A0000}"/>
    <cellStyle name="Comma 2 3 2 11 2 2 3" xfId="7890" xr:uid="{00000000-0005-0000-0000-00005B0A0000}"/>
    <cellStyle name="Comma 2 3 2 11 2 2 4" xfId="13406" xr:uid="{00000000-0005-0000-0000-00005C0A0000}"/>
    <cellStyle name="Comma 2 3 2 11 2 2 5" xfId="18922" xr:uid="{00000000-0005-0000-0000-00005D0A0000}"/>
    <cellStyle name="Comma 2 3 2 11 2 2 6" xfId="24438" xr:uid="{00000000-0005-0000-0000-00005E0A0000}"/>
    <cellStyle name="Comma 2 3 2 11 2 2 7" xfId="29954" xr:uid="{00000000-0005-0000-0000-00005F0A0000}"/>
    <cellStyle name="Comma 2 3 2 11 2 3" xfId="3753" xr:uid="{00000000-0005-0000-0000-0000600A0000}"/>
    <cellStyle name="Comma 2 3 2 11 2 3 2" xfId="9269" xr:uid="{00000000-0005-0000-0000-0000610A0000}"/>
    <cellStyle name="Comma 2 3 2 11 2 3 3" xfId="14785" xr:uid="{00000000-0005-0000-0000-0000620A0000}"/>
    <cellStyle name="Comma 2 3 2 11 2 3 4" xfId="20301" xr:uid="{00000000-0005-0000-0000-0000630A0000}"/>
    <cellStyle name="Comma 2 3 2 11 2 3 5" xfId="25817" xr:uid="{00000000-0005-0000-0000-0000640A0000}"/>
    <cellStyle name="Comma 2 3 2 11 2 3 6" xfId="31333" xr:uid="{00000000-0005-0000-0000-0000650A0000}"/>
    <cellStyle name="Comma 2 3 2 11 2 4" xfId="6511" xr:uid="{00000000-0005-0000-0000-0000660A0000}"/>
    <cellStyle name="Comma 2 3 2 11 2 5" xfId="12027" xr:uid="{00000000-0005-0000-0000-0000670A0000}"/>
    <cellStyle name="Comma 2 3 2 11 2 6" xfId="17543" xr:uid="{00000000-0005-0000-0000-0000680A0000}"/>
    <cellStyle name="Comma 2 3 2 11 2 7" xfId="23059" xr:uid="{00000000-0005-0000-0000-0000690A0000}"/>
    <cellStyle name="Comma 2 3 2 11 2 8" xfId="28575" xr:uid="{00000000-0005-0000-0000-00006A0A0000}"/>
    <cellStyle name="Comma 2 3 2 11 3" xfId="1978" xr:uid="{00000000-0005-0000-0000-00006B0A0000}"/>
    <cellStyle name="Comma 2 3 2 11 3 2" xfId="4736" xr:uid="{00000000-0005-0000-0000-00006C0A0000}"/>
    <cellStyle name="Comma 2 3 2 11 3 2 2" xfId="10252" xr:uid="{00000000-0005-0000-0000-00006D0A0000}"/>
    <cellStyle name="Comma 2 3 2 11 3 2 3" xfId="15768" xr:uid="{00000000-0005-0000-0000-00006E0A0000}"/>
    <cellStyle name="Comma 2 3 2 11 3 2 4" xfId="21284" xr:uid="{00000000-0005-0000-0000-00006F0A0000}"/>
    <cellStyle name="Comma 2 3 2 11 3 2 5" xfId="26800" xr:uid="{00000000-0005-0000-0000-0000700A0000}"/>
    <cellStyle name="Comma 2 3 2 11 3 2 6" xfId="32316" xr:uid="{00000000-0005-0000-0000-0000710A0000}"/>
    <cellStyle name="Comma 2 3 2 11 3 3" xfId="7494" xr:uid="{00000000-0005-0000-0000-0000720A0000}"/>
    <cellStyle name="Comma 2 3 2 11 3 4" xfId="13010" xr:uid="{00000000-0005-0000-0000-0000730A0000}"/>
    <cellStyle name="Comma 2 3 2 11 3 5" xfId="18526" xr:uid="{00000000-0005-0000-0000-0000740A0000}"/>
    <cellStyle name="Comma 2 3 2 11 3 6" xfId="24042" xr:uid="{00000000-0005-0000-0000-0000750A0000}"/>
    <cellStyle name="Comma 2 3 2 11 3 7" xfId="29558" xr:uid="{00000000-0005-0000-0000-0000760A0000}"/>
    <cellStyle name="Comma 2 3 2 11 4" xfId="3357" xr:uid="{00000000-0005-0000-0000-0000770A0000}"/>
    <cellStyle name="Comma 2 3 2 11 4 2" xfId="8873" xr:uid="{00000000-0005-0000-0000-0000780A0000}"/>
    <cellStyle name="Comma 2 3 2 11 4 3" xfId="14389" xr:uid="{00000000-0005-0000-0000-0000790A0000}"/>
    <cellStyle name="Comma 2 3 2 11 4 4" xfId="19905" xr:uid="{00000000-0005-0000-0000-00007A0A0000}"/>
    <cellStyle name="Comma 2 3 2 11 4 5" xfId="25421" xr:uid="{00000000-0005-0000-0000-00007B0A0000}"/>
    <cellStyle name="Comma 2 3 2 11 4 6" xfId="30937" xr:uid="{00000000-0005-0000-0000-00007C0A0000}"/>
    <cellStyle name="Comma 2 3 2 11 5" xfId="6115" xr:uid="{00000000-0005-0000-0000-00007D0A0000}"/>
    <cellStyle name="Comma 2 3 2 11 6" xfId="11631" xr:uid="{00000000-0005-0000-0000-00007E0A0000}"/>
    <cellStyle name="Comma 2 3 2 11 7" xfId="17147" xr:uid="{00000000-0005-0000-0000-00007F0A0000}"/>
    <cellStyle name="Comma 2 3 2 11 8" xfId="22663" xr:uid="{00000000-0005-0000-0000-0000800A0000}"/>
    <cellStyle name="Comma 2 3 2 11 9" xfId="28179" xr:uid="{00000000-0005-0000-0000-0000810A0000}"/>
    <cellStyle name="Comma 2 3 2 12" xfId="1319" xr:uid="{00000000-0005-0000-0000-0000820A0000}"/>
    <cellStyle name="Comma 2 3 2 12 2" xfId="2698" xr:uid="{00000000-0005-0000-0000-0000830A0000}"/>
    <cellStyle name="Comma 2 3 2 12 2 2" xfId="5456" xr:uid="{00000000-0005-0000-0000-0000840A0000}"/>
    <cellStyle name="Comma 2 3 2 12 2 2 2" xfId="10972" xr:uid="{00000000-0005-0000-0000-0000850A0000}"/>
    <cellStyle name="Comma 2 3 2 12 2 2 3" xfId="16488" xr:uid="{00000000-0005-0000-0000-0000860A0000}"/>
    <cellStyle name="Comma 2 3 2 12 2 2 4" xfId="22004" xr:uid="{00000000-0005-0000-0000-0000870A0000}"/>
    <cellStyle name="Comma 2 3 2 12 2 2 5" xfId="27520" xr:uid="{00000000-0005-0000-0000-0000880A0000}"/>
    <cellStyle name="Comma 2 3 2 12 2 2 6" xfId="33036" xr:uid="{00000000-0005-0000-0000-0000890A0000}"/>
    <cellStyle name="Comma 2 3 2 12 2 3" xfId="8214" xr:uid="{00000000-0005-0000-0000-00008A0A0000}"/>
    <cellStyle name="Comma 2 3 2 12 2 4" xfId="13730" xr:uid="{00000000-0005-0000-0000-00008B0A0000}"/>
    <cellStyle name="Comma 2 3 2 12 2 5" xfId="19246" xr:uid="{00000000-0005-0000-0000-00008C0A0000}"/>
    <cellStyle name="Comma 2 3 2 12 2 6" xfId="24762" xr:uid="{00000000-0005-0000-0000-00008D0A0000}"/>
    <cellStyle name="Comma 2 3 2 12 2 7" xfId="30278" xr:uid="{00000000-0005-0000-0000-00008E0A0000}"/>
    <cellStyle name="Comma 2 3 2 12 3" xfId="4077" xr:uid="{00000000-0005-0000-0000-00008F0A0000}"/>
    <cellStyle name="Comma 2 3 2 12 3 2" xfId="9593" xr:uid="{00000000-0005-0000-0000-0000900A0000}"/>
    <cellStyle name="Comma 2 3 2 12 3 3" xfId="15109" xr:uid="{00000000-0005-0000-0000-0000910A0000}"/>
    <cellStyle name="Comma 2 3 2 12 3 4" xfId="20625" xr:uid="{00000000-0005-0000-0000-0000920A0000}"/>
    <cellStyle name="Comma 2 3 2 12 3 5" xfId="26141" xr:uid="{00000000-0005-0000-0000-0000930A0000}"/>
    <cellStyle name="Comma 2 3 2 12 3 6" xfId="31657" xr:uid="{00000000-0005-0000-0000-0000940A0000}"/>
    <cellStyle name="Comma 2 3 2 12 4" xfId="6835" xr:uid="{00000000-0005-0000-0000-0000950A0000}"/>
    <cellStyle name="Comma 2 3 2 12 5" xfId="12351" xr:uid="{00000000-0005-0000-0000-0000960A0000}"/>
    <cellStyle name="Comma 2 3 2 12 6" xfId="17867" xr:uid="{00000000-0005-0000-0000-0000970A0000}"/>
    <cellStyle name="Comma 2 3 2 12 7" xfId="23383" xr:uid="{00000000-0005-0000-0000-0000980A0000}"/>
    <cellStyle name="Comma 2 3 2 12 8" xfId="28899" xr:uid="{00000000-0005-0000-0000-0000990A0000}"/>
    <cellStyle name="Comma 2 3 2 13" xfId="1355" xr:uid="{00000000-0005-0000-0000-00009A0A0000}"/>
    <cellStyle name="Comma 2 3 2 13 2" xfId="2734" xr:uid="{00000000-0005-0000-0000-00009B0A0000}"/>
    <cellStyle name="Comma 2 3 2 13 2 2" xfId="5492" xr:uid="{00000000-0005-0000-0000-00009C0A0000}"/>
    <cellStyle name="Comma 2 3 2 13 2 2 2" xfId="11008" xr:uid="{00000000-0005-0000-0000-00009D0A0000}"/>
    <cellStyle name="Comma 2 3 2 13 2 2 3" xfId="16524" xr:uid="{00000000-0005-0000-0000-00009E0A0000}"/>
    <cellStyle name="Comma 2 3 2 13 2 2 4" xfId="22040" xr:uid="{00000000-0005-0000-0000-00009F0A0000}"/>
    <cellStyle name="Comma 2 3 2 13 2 2 5" xfId="27556" xr:uid="{00000000-0005-0000-0000-0000A00A0000}"/>
    <cellStyle name="Comma 2 3 2 13 2 2 6" xfId="33072" xr:uid="{00000000-0005-0000-0000-0000A10A0000}"/>
    <cellStyle name="Comma 2 3 2 13 2 3" xfId="8250" xr:uid="{00000000-0005-0000-0000-0000A20A0000}"/>
    <cellStyle name="Comma 2 3 2 13 2 4" xfId="13766" xr:uid="{00000000-0005-0000-0000-0000A30A0000}"/>
    <cellStyle name="Comma 2 3 2 13 2 5" xfId="19282" xr:uid="{00000000-0005-0000-0000-0000A40A0000}"/>
    <cellStyle name="Comma 2 3 2 13 2 6" xfId="24798" xr:uid="{00000000-0005-0000-0000-0000A50A0000}"/>
    <cellStyle name="Comma 2 3 2 13 2 7" xfId="30314" xr:uid="{00000000-0005-0000-0000-0000A60A0000}"/>
    <cellStyle name="Comma 2 3 2 13 3" xfId="4113" xr:uid="{00000000-0005-0000-0000-0000A70A0000}"/>
    <cellStyle name="Comma 2 3 2 13 3 2" xfId="9629" xr:uid="{00000000-0005-0000-0000-0000A80A0000}"/>
    <cellStyle name="Comma 2 3 2 13 3 3" xfId="15145" xr:uid="{00000000-0005-0000-0000-0000A90A0000}"/>
    <cellStyle name="Comma 2 3 2 13 3 4" xfId="20661" xr:uid="{00000000-0005-0000-0000-0000AA0A0000}"/>
    <cellStyle name="Comma 2 3 2 13 3 5" xfId="26177" xr:uid="{00000000-0005-0000-0000-0000AB0A0000}"/>
    <cellStyle name="Comma 2 3 2 13 3 6" xfId="31693" xr:uid="{00000000-0005-0000-0000-0000AC0A0000}"/>
    <cellStyle name="Comma 2 3 2 13 4" xfId="6871" xr:uid="{00000000-0005-0000-0000-0000AD0A0000}"/>
    <cellStyle name="Comma 2 3 2 13 5" xfId="12387" xr:uid="{00000000-0005-0000-0000-0000AE0A0000}"/>
    <cellStyle name="Comma 2 3 2 13 6" xfId="17903" xr:uid="{00000000-0005-0000-0000-0000AF0A0000}"/>
    <cellStyle name="Comma 2 3 2 13 7" xfId="23419" xr:uid="{00000000-0005-0000-0000-0000B00A0000}"/>
    <cellStyle name="Comma 2 3 2 13 8" xfId="28935" xr:uid="{00000000-0005-0000-0000-0000B10A0000}"/>
    <cellStyle name="Comma 2 3 2 14" xfId="1391" xr:uid="{00000000-0005-0000-0000-0000B20A0000}"/>
    <cellStyle name="Comma 2 3 2 14 2" xfId="2770" xr:uid="{00000000-0005-0000-0000-0000B30A0000}"/>
    <cellStyle name="Comma 2 3 2 14 2 2" xfId="5528" xr:uid="{00000000-0005-0000-0000-0000B40A0000}"/>
    <cellStyle name="Comma 2 3 2 14 2 2 2" xfId="11044" xr:uid="{00000000-0005-0000-0000-0000B50A0000}"/>
    <cellStyle name="Comma 2 3 2 14 2 2 3" xfId="16560" xr:uid="{00000000-0005-0000-0000-0000B60A0000}"/>
    <cellStyle name="Comma 2 3 2 14 2 2 4" xfId="22076" xr:uid="{00000000-0005-0000-0000-0000B70A0000}"/>
    <cellStyle name="Comma 2 3 2 14 2 2 5" xfId="27592" xr:uid="{00000000-0005-0000-0000-0000B80A0000}"/>
    <cellStyle name="Comma 2 3 2 14 2 2 6" xfId="33108" xr:uid="{00000000-0005-0000-0000-0000B90A0000}"/>
    <cellStyle name="Comma 2 3 2 14 2 3" xfId="8286" xr:uid="{00000000-0005-0000-0000-0000BA0A0000}"/>
    <cellStyle name="Comma 2 3 2 14 2 4" xfId="13802" xr:uid="{00000000-0005-0000-0000-0000BB0A0000}"/>
    <cellStyle name="Comma 2 3 2 14 2 5" xfId="19318" xr:uid="{00000000-0005-0000-0000-0000BC0A0000}"/>
    <cellStyle name="Comma 2 3 2 14 2 6" xfId="24834" xr:uid="{00000000-0005-0000-0000-0000BD0A0000}"/>
    <cellStyle name="Comma 2 3 2 14 2 7" xfId="30350" xr:uid="{00000000-0005-0000-0000-0000BE0A0000}"/>
    <cellStyle name="Comma 2 3 2 14 3" xfId="4149" xr:uid="{00000000-0005-0000-0000-0000BF0A0000}"/>
    <cellStyle name="Comma 2 3 2 14 3 2" xfId="9665" xr:uid="{00000000-0005-0000-0000-0000C00A0000}"/>
    <cellStyle name="Comma 2 3 2 14 3 3" xfId="15181" xr:uid="{00000000-0005-0000-0000-0000C10A0000}"/>
    <cellStyle name="Comma 2 3 2 14 3 4" xfId="20697" xr:uid="{00000000-0005-0000-0000-0000C20A0000}"/>
    <cellStyle name="Comma 2 3 2 14 3 5" xfId="26213" xr:uid="{00000000-0005-0000-0000-0000C30A0000}"/>
    <cellStyle name="Comma 2 3 2 14 3 6" xfId="31729" xr:uid="{00000000-0005-0000-0000-0000C40A0000}"/>
    <cellStyle name="Comma 2 3 2 14 4" xfId="6907" xr:uid="{00000000-0005-0000-0000-0000C50A0000}"/>
    <cellStyle name="Comma 2 3 2 14 5" xfId="12423" xr:uid="{00000000-0005-0000-0000-0000C60A0000}"/>
    <cellStyle name="Comma 2 3 2 14 6" xfId="17939" xr:uid="{00000000-0005-0000-0000-0000C70A0000}"/>
    <cellStyle name="Comma 2 3 2 14 7" xfId="23455" xr:uid="{00000000-0005-0000-0000-0000C80A0000}"/>
    <cellStyle name="Comma 2 3 2 14 8" xfId="28971" xr:uid="{00000000-0005-0000-0000-0000C90A0000}"/>
    <cellStyle name="Comma 2 3 2 15" xfId="635" xr:uid="{00000000-0005-0000-0000-0000CA0A0000}"/>
    <cellStyle name="Comma 2 3 2 15 2" xfId="2014" xr:uid="{00000000-0005-0000-0000-0000CB0A0000}"/>
    <cellStyle name="Comma 2 3 2 15 2 2" xfId="4772" xr:uid="{00000000-0005-0000-0000-0000CC0A0000}"/>
    <cellStyle name="Comma 2 3 2 15 2 2 2" xfId="10288" xr:uid="{00000000-0005-0000-0000-0000CD0A0000}"/>
    <cellStyle name="Comma 2 3 2 15 2 2 3" xfId="15804" xr:uid="{00000000-0005-0000-0000-0000CE0A0000}"/>
    <cellStyle name="Comma 2 3 2 15 2 2 4" xfId="21320" xr:uid="{00000000-0005-0000-0000-0000CF0A0000}"/>
    <cellStyle name="Comma 2 3 2 15 2 2 5" xfId="26836" xr:uid="{00000000-0005-0000-0000-0000D00A0000}"/>
    <cellStyle name="Comma 2 3 2 15 2 2 6" xfId="32352" xr:uid="{00000000-0005-0000-0000-0000D10A0000}"/>
    <cellStyle name="Comma 2 3 2 15 2 3" xfId="7530" xr:uid="{00000000-0005-0000-0000-0000D20A0000}"/>
    <cellStyle name="Comma 2 3 2 15 2 4" xfId="13046" xr:uid="{00000000-0005-0000-0000-0000D30A0000}"/>
    <cellStyle name="Comma 2 3 2 15 2 5" xfId="18562" xr:uid="{00000000-0005-0000-0000-0000D40A0000}"/>
    <cellStyle name="Comma 2 3 2 15 2 6" xfId="24078" xr:uid="{00000000-0005-0000-0000-0000D50A0000}"/>
    <cellStyle name="Comma 2 3 2 15 2 7" xfId="29594" xr:uid="{00000000-0005-0000-0000-0000D60A0000}"/>
    <cellStyle name="Comma 2 3 2 15 3" xfId="3393" xr:uid="{00000000-0005-0000-0000-0000D70A0000}"/>
    <cellStyle name="Comma 2 3 2 15 3 2" xfId="8909" xr:uid="{00000000-0005-0000-0000-0000D80A0000}"/>
    <cellStyle name="Comma 2 3 2 15 3 3" xfId="14425" xr:uid="{00000000-0005-0000-0000-0000D90A0000}"/>
    <cellStyle name="Comma 2 3 2 15 3 4" xfId="19941" xr:uid="{00000000-0005-0000-0000-0000DA0A0000}"/>
    <cellStyle name="Comma 2 3 2 15 3 5" xfId="25457" xr:uid="{00000000-0005-0000-0000-0000DB0A0000}"/>
    <cellStyle name="Comma 2 3 2 15 3 6" xfId="30973" xr:uid="{00000000-0005-0000-0000-0000DC0A0000}"/>
    <cellStyle name="Comma 2 3 2 15 4" xfId="6151" xr:uid="{00000000-0005-0000-0000-0000DD0A0000}"/>
    <cellStyle name="Comma 2 3 2 15 5" xfId="11667" xr:uid="{00000000-0005-0000-0000-0000DE0A0000}"/>
    <cellStyle name="Comma 2 3 2 15 6" xfId="17183" xr:uid="{00000000-0005-0000-0000-0000DF0A0000}"/>
    <cellStyle name="Comma 2 3 2 15 7" xfId="22699" xr:uid="{00000000-0005-0000-0000-0000E00A0000}"/>
    <cellStyle name="Comma 2 3 2 15 8" xfId="28215" xr:uid="{00000000-0005-0000-0000-0000E10A0000}"/>
    <cellStyle name="Comma 2 3 2 16" xfId="1446" xr:uid="{00000000-0005-0000-0000-0000E20A0000}"/>
    <cellStyle name="Comma 2 3 2 16 2" xfId="4204" xr:uid="{00000000-0005-0000-0000-0000E30A0000}"/>
    <cellStyle name="Comma 2 3 2 16 2 2" xfId="9720" xr:uid="{00000000-0005-0000-0000-0000E40A0000}"/>
    <cellStyle name="Comma 2 3 2 16 2 3" xfId="15236" xr:uid="{00000000-0005-0000-0000-0000E50A0000}"/>
    <cellStyle name="Comma 2 3 2 16 2 4" xfId="20752" xr:uid="{00000000-0005-0000-0000-0000E60A0000}"/>
    <cellStyle name="Comma 2 3 2 16 2 5" xfId="26268" xr:uid="{00000000-0005-0000-0000-0000E70A0000}"/>
    <cellStyle name="Comma 2 3 2 16 2 6" xfId="31784" xr:uid="{00000000-0005-0000-0000-0000E80A0000}"/>
    <cellStyle name="Comma 2 3 2 16 3" xfId="6962" xr:uid="{00000000-0005-0000-0000-0000E90A0000}"/>
    <cellStyle name="Comma 2 3 2 16 4" xfId="12478" xr:uid="{00000000-0005-0000-0000-0000EA0A0000}"/>
    <cellStyle name="Comma 2 3 2 16 5" xfId="17994" xr:uid="{00000000-0005-0000-0000-0000EB0A0000}"/>
    <cellStyle name="Comma 2 3 2 16 6" xfId="23510" xr:uid="{00000000-0005-0000-0000-0000EC0A0000}"/>
    <cellStyle name="Comma 2 3 2 16 7" xfId="29026" xr:uid="{00000000-0005-0000-0000-0000ED0A0000}"/>
    <cellStyle name="Comma 2 3 2 17" xfId="2825" xr:uid="{00000000-0005-0000-0000-0000EE0A0000}"/>
    <cellStyle name="Comma 2 3 2 17 2" xfId="8341" xr:uid="{00000000-0005-0000-0000-0000EF0A0000}"/>
    <cellStyle name="Comma 2 3 2 17 3" xfId="13857" xr:uid="{00000000-0005-0000-0000-0000F00A0000}"/>
    <cellStyle name="Comma 2 3 2 17 4" xfId="19373" xr:uid="{00000000-0005-0000-0000-0000F10A0000}"/>
    <cellStyle name="Comma 2 3 2 17 5" xfId="24889" xr:uid="{00000000-0005-0000-0000-0000F20A0000}"/>
    <cellStyle name="Comma 2 3 2 17 6" xfId="30405" xr:uid="{00000000-0005-0000-0000-0000F30A0000}"/>
    <cellStyle name="Comma 2 3 2 18" xfId="5583" xr:uid="{00000000-0005-0000-0000-0000F40A0000}"/>
    <cellStyle name="Comma 2 3 2 19" xfId="11099" xr:uid="{00000000-0005-0000-0000-0000F50A0000}"/>
    <cellStyle name="Comma 2 3 2 2" xfId="122" xr:uid="{00000000-0005-0000-0000-0000F60A0000}"/>
    <cellStyle name="Comma 2 3 2 2 10" xfId="27702" xr:uid="{00000000-0005-0000-0000-0000F70A0000}"/>
    <cellStyle name="Comma 2 3 2 2 2" xfId="1031" xr:uid="{00000000-0005-0000-0000-0000F80A0000}"/>
    <cellStyle name="Comma 2 3 2 2 2 2" xfId="2410" xr:uid="{00000000-0005-0000-0000-0000F90A0000}"/>
    <cellStyle name="Comma 2 3 2 2 2 2 2" xfId="5168" xr:uid="{00000000-0005-0000-0000-0000FA0A0000}"/>
    <cellStyle name="Comma 2 3 2 2 2 2 2 2" xfId="10684" xr:uid="{00000000-0005-0000-0000-0000FB0A0000}"/>
    <cellStyle name="Comma 2 3 2 2 2 2 2 3" xfId="16200" xr:uid="{00000000-0005-0000-0000-0000FC0A0000}"/>
    <cellStyle name="Comma 2 3 2 2 2 2 2 4" xfId="21716" xr:uid="{00000000-0005-0000-0000-0000FD0A0000}"/>
    <cellStyle name="Comma 2 3 2 2 2 2 2 5" xfId="27232" xr:uid="{00000000-0005-0000-0000-0000FE0A0000}"/>
    <cellStyle name="Comma 2 3 2 2 2 2 2 6" xfId="32748" xr:uid="{00000000-0005-0000-0000-0000FF0A0000}"/>
    <cellStyle name="Comma 2 3 2 2 2 2 3" xfId="7926" xr:uid="{00000000-0005-0000-0000-0000000B0000}"/>
    <cellStyle name="Comma 2 3 2 2 2 2 4" xfId="13442" xr:uid="{00000000-0005-0000-0000-0000010B0000}"/>
    <cellStyle name="Comma 2 3 2 2 2 2 5" xfId="18958" xr:uid="{00000000-0005-0000-0000-0000020B0000}"/>
    <cellStyle name="Comma 2 3 2 2 2 2 6" xfId="24474" xr:uid="{00000000-0005-0000-0000-0000030B0000}"/>
    <cellStyle name="Comma 2 3 2 2 2 2 7" xfId="29990" xr:uid="{00000000-0005-0000-0000-0000040B0000}"/>
    <cellStyle name="Comma 2 3 2 2 2 3" xfId="3789" xr:uid="{00000000-0005-0000-0000-0000050B0000}"/>
    <cellStyle name="Comma 2 3 2 2 2 3 2" xfId="9305" xr:uid="{00000000-0005-0000-0000-0000060B0000}"/>
    <cellStyle name="Comma 2 3 2 2 2 3 3" xfId="14821" xr:uid="{00000000-0005-0000-0000-0000070B0000}"/>
    <cellStyle name="Comma 2 3 2 2 2 3 4" xfId="20337" xr:uid="{00000000-0005-0000-0000-0000080B0000}"/>
    <cellStyle name="Comma 2 3 2 2 2 3 5" xfId="25853" xr:uid="{00000000-0005-0000-0000-0000090B0000}"/>
    <cellStyle name="Comma 2 3 2 2 2 3 6" xfId="31369" xr:uid="{00000000-0005-0000-0000-00000A0B0000}"/>
    <cellStyle name="Comma 2 3 2 2 2 4" xfId="6547" xr:uid="{00000000-0005-0000-0000-00000B0B0000}"/>
    <cellStyle name="Comma 2 3 2 2 2 5" xfId="12063" xr:uid="{00000000-0005-0000-0000-00000C0B0000}"/>
    <cellStyle name="Comma 2 3 2 2 2 6" xfId="17579" xr:uid="{00000000-0005-0000-0000-00000D0B0000}"/>
    <cellStyle name="Comma 2 3 2 2 2 7" xfId="23095" xr:uid="{00000000-0005-0000-0000-00000E0B0000}"/>
    <cellStyle name="Comma 2 3 2 2 2 8" xfId="28611" xr:uid="{00000000-0005-0000-0000-00000F0B0000}"/>
    <cellStyle name="Comma 2 3 2 2 3" xfId="671" xr:uid="{00000000-0005-0000-0000-0000100B0000}"/>
    <cellStyle name="Comma 2 3 2 2 3 2" xfId="2050" xr:uid="{00000000-0005-0000-0000-0000110B0000}"/>
    <cellStyle name="Comma 2 3 2 2 3 2 2" xfId="4808" xr:uid="{00000000-0005-0000-0000-0000120B0000}"/>
    <cellStyle name="Comma 2 3 2 2 3 2 2 2" xfId="10324" xr:uid="{00000000-0005-0000-0000-0000130B0000}"/>
    <cellStyle name="Comma 2 3 2 2 3 2 2 3" xfId="15840" xr:uid="{00000000-0005-0000-0000-0000140B0000}"/>
    <cellStyle name="Comma 2 3 2 2 3 2 2 4" xfId="21356" xr:uid="{00000000-0005-0000-0000-0000150B0000}"/>
    <cellStyle name="Comma 2 3 2 2 3 2 2 5" xfId="26872" xr:uid="{00000000-0005-0000-0000-0000160B0000}"/>
    <cellStyle name="Comma 2 3 2 2 3 2 2 6" xfId="32388" xr:uid="{00000000-0005-0000-0000-0000170B0000}"/>
    <cellStyle name="Comma 2 3 2 2 3 2 3" xfId="7566" xr:uid="{00000000-0005-0000-0000-0000180B0000}"/>
    <cellStyle name="Comma 2 3 2 2 3 2 4" xfId="13082" xr:uid="{00000000-0005-0000-0000-0000190B0000}"/>
    <cellStyle name="Comma 2 3 2 2 3 2 5" xfId="18598" xr:uid="{00000000-0005-0000-0000-00001A0B0000}"/>
    <cellStyle name="Comma 2 3 2 2 3 2 6" xfId="24114" xr:uid="{00000000-0005-0000-0000-00001B0B0000}"/>
    <cellStyle name="Comma 2 3 2 2 3 2 7" xfId="29630" xr:uid="{00000000-0005-0000-0000-00001C0B0000}"/>
    <cellStyle name="Comma 2 3 2 2 3 3" xfId="3429" xr:uid="{00000000-0005-0000-0000-00001D0B0000}"/>
    <cellStyle name="Comma 2 3 2 2 3 3 2" xfId="8945" xr:uid="{00000000-0005-0000-0000-00001E0B0000}"/>
    <cellStyle name="Comma 2 3 2 2 3 3 3" xfId="14461" xr:uid="{00000000-0005-0000-0000-00001F0B0000}"/>
    <cellStyle name="Comma 2 3 2 2 3 3 4" xfId="19977" xr:uid="{00000000-0005-0000-0000-0000200B0000}"/>
    <cellStyle name="Comma 2 3 2 2 3 3 5" xfId="25493" xr:uid="{00000000-0005-0000-0000-0000210B0000}"/>
    <cellStyle name="Comma 2 3 2 2 3 3 6" xfId="31009" xr:uid="{00000000-0005-0000-0000-0000220B0000}"/>
    <cellStyle name="Comma 2 3 2 2 3 4" xfId="6187" xr:uid="{00000000-0005-0000-0000-0000230B0000}"/>
    <cellStyle name="Comma 2 3 2 2 3 5" xfId="11703" xr:uid="{00000000-0005-0000-0000-0000240B0000}"/>
    <cellStyle name="Comma 2 3 2 2 3 6" xfId="17219" xr:uid="{00000000-0005-0000-0000-0000250B0000}"/>
    <cellStyle name="Comma 2 3 2 2 3 7" xfId="22735" xr:uid="{00000000-0005-0000-0000-0000260B0000}"/>
    <cellStyle name="Comma 2 3 2 2 3 8" xfId="28251" xr:uid="{00000000-0005-0000-0000-0000270B0000}"/>
    <cellStyle name="Comma 2 3 2 2 4" xfId="1501" xr:uid="{00000000-0005-0000-0000-0000280B0000}"/>
    <cellStyle name="Comma 2 3 2 2 4 2" xfId="4259" xr:uid="{00000000-0005-0000-0000-0000290B0000}"/>
    <cellStyle name="Comma 2 3 2 2 4 2 2" xfId="9775" xr:uid="{00000000-0005-0000-0000-00002A0B0000}"/>
    <cellStyle name="Comma 2 3 2 2 4 2 3" xfId="15291" xr:uid="{00000000-0005-0000-0000-00002B0B0000}"/>
    <cellStyle name="Comma 2 3 2 2 4 2 4" xfId="20807" xr:uid="{00000000-0005-0000-0000-00002C0B0000}"/>
    <cellStyle name="Comma 2 3 2 2 4 2 5" xfId="26323" xr:uid="{00000000-0005-0000-0000-00002D0B0000}"/>
    <cellStyle name="Comma 2 3 2 2 4 2 6" xfId="31839" xr:uid="{00000000-0005-0000-0000-00002E0B0000}"/>
    <cellStyle name="Comma 2 3 2 2 4 3" xfId="7017" xr:uid="{00000000-0005-0000-0000-00002F0B0000}"/>
    <cellStyle name="Comma 2 3 2 2 4 4" xfId="12533" xr:uid="{00000000-0005-0000-0000-0000300B0000}"/>
    <cellStyle name="Comma 2 3 2 2 4 5" xfId="18049" xr:uid="{00000000-0005-0000-0000-0000310B0000}"/>
    <cellStyle name="Comma 2 3 2 2 4 6" xfId="23565" xr:uid="{00000000-0005-0000-0000-0000320B0000}"/>
    <cellStyle name="Comma 2 3 2 2 4 7" xfId="29081" xr:uid="{00000000-0005-0000-0000-0000330B0000}"/>
    <cellStyle name="Comma 2 3 2 2 5" xfId="2880" xr:uid="{00000000-0005-0000-0000-0000340B0000}"/>
    <cellStyle name="Comma 2 3 2 2 5 2" xfId="8396" xr:uid="{00000000-0005-0000-0000-0000350B0000}"/>
    <cellStyle name="Comma 2 3 2 2 5 3" xfId="13912" xr:uid="{00000000-0005-0000-0000-0000360B0000}"/>
    <cellStyle name="Comma 2 3 2 2 5 4" xfId="19428" xr:uid="{00000000-0005-0000-0000-0000370B0000}"/>
    <cellStyle name="Comma 2 3 2 2 5 5" xfId="24944" xr:uid="{00000000-0005-0000-0000-0000380B0000}"/>
    <cellStyle name="Comma 2 3 2 2 5 6" xfId="30460" xr:uid="{00000000-0005-0000-0000-0000390B0000}"/>
    <cellStyle name="Comma 2 3 2 2 6" xfId="5638" xr:uid="{00000000-0005-0000-0000-00003A0B0000}"/>
    <cellStyle name="Comma 2 3 2 2 7" xfId="11154" xr:uid="{00000000-0005-0000-0000-00003B0B0000}"/>
    <cellStyle name="Comma 2 3 2 2 8" xfId="16670" xr:uid="{00000000-0005-0000-0000-00003C0B0000}"/>
    <cellStyle name="Comma 2 3 2 2 9" xfId="22186" xr:uid="{00000000-0005-0000-0000-00003D0B0000}"/>
    <cellStyle name="Comma 2 3 2 20" xfId="16615" xr:uid="{00000000-0005-0000-0000-00003E0B0000}"/>
    <cellStyle name="Comma 2 3 2 21" xfId="22131" xr:uid="{00000000-0005-0000-0000-00003F0B0000}"/>
    <cellStyle name="Comma 2 3 2 22" xfId="27647" xr:uid="{00000000-0005-0000-0000-0000400B0000}"/>
    <cellStyle name="Comma 2 3 2 3" xfId="177" xr:uid="{00000000-0005-0000-0000-0000410B0000}"/>
    <cellStyle name="Comma 2 3 2 3 10" xfId="27757" xr:uid="{00000000-0005-0000-0000-0000420B0000}"/>
    <cellStyle name="Comma 2 3 2 3 2" xfId="1067" xr:uid="{00000000-0005-0000-0000-0000430B0000}"/>
    <cellStyle name="Comma 2 3 2 3 2 2" xfId="2446" xr:uid="{00000000-0005-0000-0000-0000440B0000}"/>
    <cellStyle name="Comma 2 3 2 3 2 2 2" xfId="5204" xr:uid="{00000000-0005-0000-0000-0000450B0000}"/>
    <cellStyle name="Comma 2 3 2 3 2 2 2 2" xfId="10720" xr:uid="{00000000-0005-0000-0000-0000460B0000}"/>
    <cellStyle name="Comma 2 3 2 3 2 2 2 3" xfId="16236" xr:uid="{00000000-0005-0000-0000-0000470B0000}"/>
    <cellStyle name="Comma 2 3 2 3 2 2 2 4" xfId="21752" xr:uid="{00000000-0005-0000-0000-0000480B0000}"/>
    <cellStyle name="Comma 2 3 2 3 2 2 2 5" xfId="27268" xr:uid="{00000000-0005-0000-0000-0000490B0000}"/>
    <cellStyle name="Comma 2 3 2 3 2 2 2 6" xfId="32784" xr:uid="{00000000-0005-0000-0000-00004A0B0000}"/>
    <cellStyle name="Comma 2 3 2 3 2 2 3" xfId="7962" xr:uid="{00000000-0005-0000-0000-00004B0B0000}"/>
    <cellStyle name="Comma 2 3 2 3 2 2 4" xfId="13478" xr:uid="{00000000-0005-0000-0000-00004C0B0000}"/>
    <cellStyle name="Comma 2 3 2 3 2 2 5" xfId="18994" xr:uid="{00000000-0005-0000-0000-00004D0B0000}"/>
    <cellStyle name="Comma 2 3 2 3 2 2 6" xfId="24510" xr:uid="{00000000-0005-0000-0000-00004E0B0000}"/>
    <cellStyle name="Comma 2 3 2 3 2 2 7" xfId="30026" xr:uid="{00000000-0005-0000-0000-00004F0B0000}"/>
    <cellStyle name="Comma 2 3 2 3 2 3" xfId="3825" xr:uid="{00000000-0005-0000-0000-0000500B0000}"/>
    <cellStyle name="Comma 2 3 2 3 2 3 2" xfId="9341" xr:uid="{00000000-0005-0000-0000-0000510B0000}"/>
    <cellStyle name="Comma 2 3 2 3 2 3 3" xfId="14857" xr:uid="{00000000-0005-0000-0000-0000520B0000}"/>
    <cellStyle name="Comma 2 3 2 3 2 3 4" xfId="20373" xr:uid="{00000000-0005-0000-0000-0000530B0000}"/>
    <cellStyle name="Comma 2 3 2 3 2 3 5" xfId="25889" xr:uid="{00000000-0005-0000-0000-0000540B0000}"/>
    <cellStyle name="Comma 2 3 2 3 2 3 6" xfId="31405" xr:uid="{00000000-0005-0000-0000-0000550B0000}"/>
    <cellStyle name="Comma 2 3 2 3 2 4" xfId="6583" xr:uid="{00000000-0005-0000-0000-0000560B0000}"/>
    <cellStyle name="Comma 2 3 2 3 2 5" xfId="12099" xr:uid="{00000000-0005-0000-0000-0000570B0000}"/>
    <cellStyle name="Comma 2 3 2 3 2 6" xfId="17615" xr:uid="{00000000-0005-0000-0000-0000580B0000}"/>
    <cellStyle name="Comma 2 3 2 3 2 7" xfId="23131" xr:uid="{00000000-0005-0000-0000-0000590B0000}"/>
    <cellStyle name="Comma 2 3 2 3 2 8" xfId="28647" xr:uid="{00000000-0005-0000-0000-00005A0B0000}"/>
    <cellStyle name="Comma 2 3 2 3 3" xfId="707" xr:uid="{00000000-0005-0000-0000-00005B0B0000}"/>
    <cellStyle name="Comma 2 3 2 3 3 2" xfId="2086" xr:uid="{00000000-0005-0000-0000-00005C0B0000}"/>
    <cellStyle name="Comma 2 3 2 3 3 2 2" xfId="4844" xr:uid="{00000000-0005-0000-0000-00005D0B0000}"/>
    <cellStyle name="Comma 2 3 2 3 3 2 2 2" xfId="10360" xr:uid="{00000000-0005-0000-0000-00005E0B0000}"/>
    <cellStyle name="Comma 2 3 2 3 3 2 2 3" xfId="15876" xr:uid="{00000000-0005-0000-0000-00005F0B0000}"/>
    <cellStyle name="Comma 2 3 2 3 3 2 2 4" xfId="21392" xr:uid="{00000000-0005-0000-0000-0000600B0000}"/>
    <cellStyle name="Comma 2 3 2 3 3 2 2 5" xfId="26908" xr:uid="{00000000-0005-0000-0000-0000610B0000}"/>
    <cellStyle name="Comma 2 3 2 3 3 2 2 6" xfId="32424" xr:uid="{00000000-0005-0000-0000-0000620B0000}"/>
    <cellStyle name="Comma 2 3 2 3 3 2 3" xfId="7602" xr:uid="{00000000-0005-0000-0000-0000630B0000}"/>
    <cellStyle name="Comma 2 3 2 3 3 2 4" xfId="13118" xr:uid="{00000000-0005-0000-0000-0000640B0000}"/>
    <cellStyle name="Comma 2 3 2 3 3 2 5" xfId="18634" xr:uid="{00000000-0005-0000-0000-0000650B0000}"/>
    <cellStyle name="Comma 2 3 2 3 3 2 6" xfId="24150" xr:uid="{00000000-0005-0000-0000-0000660B0000}"/>
    <cellStyle name="Comma 2 3 2 3 3 2 7" xfId="29666" xr:uid="{00000000-0005-0000-0000-0000670B0000}"/>
    <cellStyle name="Comma 2 3 2 3 3 3" xfId="3465" xr:uid="{00000000-0005-0000-0000-0000680B0000}"/>
    <cellStyle name="Comma 2 3 2 3 3 3 2" xfId="8981" xr:uid="{00000000-0005-0000-0000-0000690B0000}"/>
    <cellStyle name="Comma 2 3 2 3 3 3 3" xfId="14497" xr:uid="{00000000-0005-0000-0000-00006A0B0000}"/>
    <cellStyle name="Comma 2 3 2 3 3 3 4" xfId="20013" xr:uid="{00000000-0005-0000-0000-00006B0B0000}"/>
    <cellStyle name="Comma 2 3 2 3 3 3 5" xfId="25529" xr:uid="{00000000-0005-0000-0000-00006C0B0000}"/>
    <cellStyle name="Comma 2 3 2 3 3 3 6" xfId="31045" xr:uid="{00000000-0005-0000-0000-00006D0B0000}"/>
    <cellStyle name="Comma 2 3 2 3 3 4" xfId="6223" xr:uid="{00000000-0005-0000-0000-00006E0B0000}"/>
    <cellStyle name="Comma 2 3 2 3 3 5" xfId="11739" xr:uid="{00000000-0005-0000-0000-00006F0B0000}"/>
    <cellStyle name="Comma 2 3 2 3 3 6" xfId="17255" xr:uid="{00000000-0005-0000-0000-0000700B0000}"/>
    <cellStyle name="Comma 2 3 2 3 3 7" xfId="22771" xr:uid="{00000000-0005-0000-0000-0000710B0000}"/>
    <cellStyle name="Comma 2 3 2 3 3 8" xfId="28287" xr:uid="{00000000-0005-0000-0000-0000720B0000}"/>
    <cellStyle name="Comma 2 3 2 3 4" xfId="1556" xr:uid="{00000000-0005-0000-0000-0000730B0000}"/>
    <cellStyle name="Comma 2 3 2 3 4 2" xfId="4314" xr:uid="{00000000-0005-0000-0000-0000740B0000}"/>
    <cellStyle name="Comma 2 3 2 3 4 2 2" xfId="9830" xr:uid="{00000000-0005-0000-0000-0000750B0000}"/>
    <cellStyle name="Comma 2 3 2 3 4 2 3" xfId="15346" xr:uid="{00000000-0005-0000-0000-0000760B0000}"/>
    <cellStyle name="Comma 2 3 2 3 4 2 4" xfId="20862" xr:uid="{00000000-0005-0000-0000-0000770B0000}"/>
    <cellStyle name="Comma 2 3 2 3 4 2 5" xfId="26378" xr:uid="{00000000-0005-0000-0000-0000780B0000}"/>
    <cellStyle name="Comma 2 3 2 3 4 2 6" xfId="31894" xr:uid="{00000000-0005-0000-0000-0000790B0000}"/>
    <cellStyle name="Comma 2 3 2 3 4 3" xfId="7072" xr:uid="{00000000-0005-0000-0000-00007A0B0000}"/>
    <cellStyle name="Comma 2 3 2 3 4 4" xfId="12588" xr:uid="{00000000-0005-0000-0000-00007B0B0000}"/>
    <cellStyle name="Comma 2 3 2 3 4 5" xfId="18104" xr:uid="{00000000-0005-0000-0000-00007C0B0000}"/>
    <cellStyle name="Comma 2 3 2 3 4 6" xfId="23620" xr:uid="{00000000-0005-0000-0000-00007D0B0000}"/>
    <cellStyle name="Comma 2 3 2 3 4 7" xfId="29136" xr:uid="{00000000-0005-0000-0000-00007E0B0000}"/>
    <cellStyle name="Comma 2 3 2 3 5" xfId="2935" xr:uid="{00000000-0005-0000-0000-00007F0B0000}"/>
    <cellStyle name="Comma 2 3 2 3 5 2" xfId="8451" xr:uid="{00000000-0005-0000-0000-0000800B0000}"/>
    <cellStyle name="Comma 2 3 2 3 5 3" xfId="13967" xr:uid="{00000000-0005-0000-0000-0000810B0000}"/>
    <cellStyle name="Comma 2 3 2 3 5 4" xfId="19483" xr:uid="{00000000-0005-0000-0000-0000820B0000}"/>
    <cellStyle name="Comma 2 3 2 3 5 5" xfId="24999" xr:uid="{00000000-0005-0000-0000-0000830B0000}"/>
    <cellStyle name="Comma 2 3 2 3 5 6" xfId="30515" xr:uid="{00000000-0005-0000-0000-0000840B0000}"/>
    <cellStyle name="Comma 2 3 2 3 6" xfId="5693" xr:uid="{00000000-0005-0000-0000-0000850B0000}"/>
    <cellStyle name="Comma 2 3 2 3 7" xfId="11209" xr:uid="{00000000-0005-0000-0000-0000860B0000}"/>
    <cellStyle name="Comma 2 3 2 3 8" xfId="16725" xr:uid="{00000000-0005-0000-0000-0000870B0000}"/>
    <cellStyle name="Comma 2 3 2 3 9" xfId="22241" xr:uid="{00000000-0005-0000-0000-0000880B0000}"/>
    <cellStyle name="Comma 2 3 2 4" xfId="213" xr:uid="{00000000-0005-0000-0000-0000890B0000}"/>
    <cellStyle name="Comma 2 3 2 4 10" xfId="27793" xr:uid="{00000000-0005-0000-0000-00008A0B0000}"/>
    <cellStyle name="Comma 2 3 2 4 2" xfId="1103" xr:uid="{00000000-0005-0000-0000-00008B0B0000}"/>
    <cellStyle name="Comma 2 3 2 4 2 2" xfId="2482" xr:uid="{00000000-0005-0000-0000-00008C0B0000}"/>
    <cellStyle name="Comma 2 3 2 4 2 2 2" xfId="5240" xr:uid="{00000000-0005-0000-0000-00008D0B0000}"/>
    <cellStyle name="Comma 2 3 2 4 2 2 2 2" xfId="10756" xr:uid="{00000000-0005-0000-0000-00008E0B0000}"/>
    <cellStyle name="Comma 2 3 2 4 2 2 2 3" xfId="16272" xr:uid="{00000000-0005-0000-0000-00008F0B0000}"/>
    <cellStyle name="Comma 2 3 2 4 2 2 2 4" xfId="21788" xr:uid="{00000000-0005-0000-0000-0000900B0000}"/>
    <cellStyle name="Comma 2 3 2 4 2 2 2 5" xfId="27304" xr:uid="{00000000-0005-0000-0000-0000910B0000}"/>
    <cellStyle name="Comma 2 3 2 4 2 2 2 6" xfId="32820" xr:uid="{00000000-0005-0000-0000-0000920B0000}"/>
    <cellStyle name="Comma 2 3 2 4 2 2 3" xfId="7998" xr:uid="{00000000-0005-0000-0000-0000930B0000}"/>
    <cellStyle name="Comma 2 3 2 4 2 2 4" xfId="13514" xr:uid="{00000000-0005-0000-0000-0000940B0000}"/>
    <cellStyle name="Comma 2 3 2 4 2 2 5" xfId="19030" xr:uid="{00000000-0005-0000-0000-0000950B0000}"/>
    <cellStyle name="Comma 2 3 2 4 2 2 6" xfId="24546" xr:uid="{00000000-0005-0000-0000-0000960B0000}"/>
    <cellStyle name="Comma 2 3 2 4 2 2 7" xfId="30062" xr:uid="{00000000-0005-0000-0000-0000970B0000}"/>
    <cellStyle name="Comma 2 3 2 4 2 3" xfId="3861" xr:uid="{00000000-0005-0000-0000-0000980B0000}"/>
    <cellStyle name="Comma 2 3 2 4 2 3 2" xfId="9377" xr:uid="{00000000-0005-0000-0000-0000990B0000}"/>
    <cellStyle name="Comma 2 3 2 4 2 3 3" xfId="14893" xr:uid="{00000000-0005-0000-0000-00009A0B0000}"/>
    <cellStyle name="Comma 2 3 2 4 2 3 4" xfId="20409" xr:uid="{00000000-0005-0000-0000-00009B0B0000}"/>
    <cellStyle name="Comma 2 3 2 4 2 3 5" xfId="25925" xr:uid="{00000000-0005-0000-0000-00009C0B0000}"/>
    <cellStyle name="Comma 2 3 2 4 2 3 6" xfId="31441" xr:uid="{00000000-0005-0000-0000-00009D0B0000}"/>
    <cellStyle name="Comma 2 3 2 4 2 4" xfId="6619" xr:uid="{00000000-0005-0000-0000-00009E0B0000}"/>
    <cellStyle name="Comma 2 3 2 4 2 5" xfId="12135" xr:uid="{00000000-0005-0000-0000-00009F0B0000}"/>
    <cellStyle name="Comma 2 3 2 4 2 6" xfId="17651" xr:uid="{00000000-0005-0000-0000-0000A00B0000}"/>
    <cellStyle name="Comma 2 3 2 4 2 7" xfId="23167" xr:uid="{00000000-0005-0000-0000-0000A10B0000}"/>
    <cellStyle name="Comma 2 3 2 4 2 8" xfId="28683" xr:uid="{00000000-0005-0000-0000-0000A20B0000}"/>
    <cellStyle name="Comma 2 3 2 4 3" xfId="743" xr:uid="{00000000-0005-0000-0000-0000A30B0000}"/>
    <cellStyle name="Comma 2 3 2 4 3 2" xfId="2122" xr:uid="{00000000-0005-0000-0000-0000A40B0000}"/>
    <cellStyle name="Comma 2 3 2 4 3 2 2" xfId="4880" xr:uid="{00000000-0005-0000-0000-0000A50B0000}"/>
    <cellStyle name="Comma 2 3 2 4 3 2 2 2" xfId="10396" xr:uid="{00000000-0005-0000-0000-0000A60B0000}"/>
    <cellStyle name="Comma 2 3 2 4 3 2 2 3" xfId="15912" xr:uid="{00000000-0005-0000-0000-0000A70B0000}"/>
    <cellStyle name="Comma 2 3 2 4 3 2 2 4" xfId="21428" xr:uid="{00000000-0005-0000-0000-0000A80B0000}"/>
    <cellStyle name="Comma 2 3 2 4 3 2 2 5" xfId="26944" xr:uid="{00000000-0005-0000-0000-0000A90B0000}"/>
    <cellStyle name="Comma 2 3 2 4 3 2 2 6" xfId="32460" xr:uid="{00000000-0005-0000-0000-0000AA0B0000}"/>
    <cellStyle name="Comma 2 3 2 4 3 2 3" xfId="7638" xr:uid="{00000000-0005-0000-0000-0000AB0B0000}"/>
    <cellStyle name="Comma 2 3 2 4 3 2 4" xfId="13154" xr:uid="{00000000-0005-0000-0000-0000AC0B0000}"/>
    <cellStyle name="Comma 2 3 2 4 3 2 5" xfId="18670" xr:uid="{00000000-0005-0000-0000-0000AD0B0000}"/>
    <cellStyle name="Comma 2 3 2 4 3 2 6" xfId="24186" xr:uid="{00000000-0005-0000-0000-0000AE0B0000}"/>
    <cellStyle name="Comma 2 3 2 4 3 2 7" xfId="29702" xr:uid="{00000000-0005-0000-0000-0000AF0B0000}"/>
    <cellStyle name="Comma 2 3 2 4 3 3" xfId="3501" xr:uid="{00000000-0005-0000-0000-0000B00B0000}"/>
    <cellStyle name="Comma 2 3 2 4 3 3 2" xfId="9017" xr:uid="{00000000-0005-0000-0000-0000B10B0000}"/>
    <cellStyle name="Comma 2 3 2 4 3 3 3" xfId="14533" xr:uid="{00000000-0005-0000-0000-0000B20B0000}"/>
    <cellStyle name="Comma 2 3 2 4 3 3 4" xfId="20049" xr:uid="{00000000-0005-0000-0000-0000B30B0000}"/>
    <cellStyle name="Comma 2 3 2 4 3 3 5" xfId="25565" xr:uid="{00000000-0005-0000-0000-0000B40B0000}"/>
    <cellStyle name="Comma 2 3 2 4 3 3 6" xfId="31081" xr:uid="{00000000-0005-0000-0000-0000B50B0000}"/>
    <cellStyle name="Comma 2 3 2 4 3 4" xfId="6259" xr:uid="{00000000-0005-0000-0000-0000B60B0000}"/>
    <cellStyle name="Comma 2 3 2 4 3 5" xfId="11775" xr:uid="{00000000-0005-0000-0000-0000B70B0000}"/>
    <cellStyle name="Comma 2 3 2 4 3 6" xfId="17291" xr:uid="{00000000-0005-0000-0000-0000B80B0000}"/>
    <cellStyle name="Comma 2 3 2 4 3 7" xfId="22807" xr:uid="{00000000-0005-0000-0000-0000B90B0000}"/>
    <cellStyle name="Comma 2 3 2 4 3 8" xfId="28323" xr:uid="{00000000-0005-0000-0000-0000BA0B0000}"/>
    <cellStyle name="Comma 2 3 2 4 4" xfId="1592" xr:uid="{00000000-0005-0000-0000-0000BB0B0000}"/>
    <cellStyle name="Comma 2 3 2 4 4 2" xfId="4350" xr:uid="{00000000-0005-0000-0000-0000BC0B0000}"/>
    <cellStyle name="Comma 2 3 2 4 4 2 2" xfId="9866" xr:uid="{00000000-0005-0000-0000-0000BD0B0000}"/>
    <cellStyle name="Comma 2 3 2 4 4 2 3" xfId="15382" xr:uid="{00000000-0005-0000-0000-0000BE0B0000}"/>
    <cellStyle name="Comma 2 3 2 4 4 2 4" xfId="20898" xr:uid="{00000000-0005-0000-0000-0000BF0B0000}"/>
    <cellStyle name="Comma 2 3 2 4 4 2 5" xfId="26414" xr:uid="{00000000-0005-0000-0000-0000C00B0000}"/>
    <cellStyle name="Comma 2 3 2 4 4 2 6" xfId="31930" xr:uid="{00000000-0005-0000-0000-0000C10B0000}"/>
    <cellStyle name="Comma 2 3 2 4 4 3" xfId="7108" xr:uid="{00000000-0005-0000-0000-0000C20B0000}"/>
    <cellStyle name="Comma 2 3 2 4 4 4" xfId="12624" xr:uid="{00000000-0005-0000-0000-0000C30B0000}"/>
    <cellStyle name="Comma 2 3 2 4 4 5" xfId="18140" xr:uid="{00000000-0005-0000-0000-0000C40B0000}"/>
    <cellStyle name="Comma 2 3 2 4 4 6" xfId="23656" xr:uid="{00000000-0005-0000-0000-0000C50B0000}"/>
    <cellStyle name="Comma 2 3 2 4 4 7" xfId="29172" xr:uid="{00000000-0005-0000-0000-0000C60B0000}"/>
    <cellStyle name="Comma 2 3 2 4 5" xfId="2971" xr:uid="{00000000-0005-0000-0000-0000C70B0000}"/>
    <cellStyle name="Comma 2 3 2 4 5 2" xfId="8487" xr:uid="{00000000-0005-0000-0000-0000C80B0000}"/>
    <cellStyle name="Comma 2 3 2 4 5 3" xfId="14003" xr:uid="{00000000-0005-0000-0000-0000C90B0000}"/>
    <cellStyle name="Comma 2 3 2 4 5 4" xfId="19519" xr:uid="{00000000-0005-0000-0000-0000CA0B0000}"/>
    <cellStyle name="Comma 2 3 2 4 5 5" xfId="25035" xr:uid="{00000000-0005-0000-0000-0000CB0B0000}"/>
    <cellStyle name="Comma 2 3 2 4 5 6" xfId="30551" xr:uid="{00000000-0005-0000-0000-0000CC0B0000}"/>
    <cellStyle name="Comma 2 3 2 4 6" xfId="5729" xr:uid="{00000000-0005-0000-0000-0000CD0B0000}"/>
    <cellStyle name="Comma 2 3 2 4 7" xfId="11245" xr:uid="{00000000-0005-0000-0000-0000CE0B0000}"/>
    <cellStyle name="Comma 2 3 2 4 8" xfId="16761" xr:uid="{00000000-0005-0000-0000-0000CF0B0000}"/>
    <cellStyle name="Comma 2 3 2 4 9" xfId="22277" xr:uid="{00000000-0005-0000-0000-0000D00B0000}"/>
    <cellStyle name="Comma 2 3 2 5" xfId="268" xr:uid="{00000000-0005-0000-0000-0000D10B0000}"/>
    <cellStyle name="Comma 2 3 2 5 10" xfId="27848" xr:uid="{00000000-0005-0000-0000-0000D20B0000}"/>
    <cellStyle name="Comma 2 3 2 5 2" xfId="1139" xr:uid="{00000000-0005-0000-0000-0000D30B0000}"/>
    <cellStyle name="Comma 2 3 2 5 2 2" xfId="2518" xr:uid="{00000000-0005-0000-0000-0000D40B0000}"/>
    <cellStyle name="Comma 2 3 2 5 2 2 2" xfId="5276" xr:uid="{00000000-0005-0000-0000-0000D50B0000}"/>
    <cellStyle name="Comma 2 3 2 5 2 2 2 2" xfId="10792" xr:uid="{00000000-0005-0000-0000-0000D60B0000}"/>
    <cellStyle name="Comma 2 3 2 5 2 2 2 3" xfId="16308" xr:uid="{00000000-0005-0000-0000-0000D70B0000}"/>
    <cellStyle name="Comma 2 3 2 5 2 2 2 4" xfId="21824" xr:uid="{00000000-0005-0000-0000-0000D80B0000}"/>
    <cellStyle name="Comma 2 3 2 5 2 2 2 5" xfId="27340" xr:uid="{00000000-0005-0000-0000-0000D90B0000}"/>
    <cellStyle name="Comma 2 3 2 5 2 2 2 6" xfId="32856" xr:uid="{00000000-0005-0000-0000-0000DA0B0000}"/>
    <cellStyle name="Comma 2 3 2 5 2 2 3" xfId="8034" xr:uid="{00000000-0005-0000-0000-0000DB0B0000}"/>
    <cellStyle name="Comma 2 3 2 5 2 2 4" xfId="13550" xr:uid="{00000000-0005-0000-0000-0000DC0B0000}"/>
    <cellStyle name="Comma 2 3 2 5 2 2 5" xfId="19066" xr:uid="{00000000-0005-0000-0000-0000DD0B0000}"/>
    <cellStyle name="Comma 2 3 2 5 2 2 6" xfId="24582" xr:uid="{00000000-0005-0000-0000-0000DE0B0000}"/>
    <cellStyle name="Comma 2 3 2 5 2 2 7" xfId="30098" xr:uid="{00000000-0005-0000-0000-0000DF0B0000}"/>
    <cellStyle name="Comma 2 3 2 5 2 3" xfId="3897" xr:uid="{00000000-0005-0000-0000-0000E00B0000}"/>
    <cellStyle name="Comma 2 3 2 5 2 3 2" xfId="9413" xr:uid="{00000000-0005-0000-0000-0000E10B0000}"/>
    <cellStyle name="Comma 2 3 2 5 2 3 3" xfId="14929" xr:uid="{00000000-0005-0000-0000-0000E20B0000}"/>
    <cellStyle name="Comma 2 3 2 5 2 3 4" xfId="20445" xr:uid="{00000000-0005-0000-0000-0000E30B0000}"/>
    <cellStyle name="Comma 2 3 2 5 2 3 5" xfId="25961" xr:uid="{00000000-0005-0000-0000-0000E40B0000}"/>
    <cellStyle name="Comma 2 3 2 5 2 3 6" xfId="31477" xr:uid="{00000000-0005-0000-0000-0000E50B0000}"/>
    <cellStyle name="Comma 2 3 2 5 2 4" xfId="6655" xr:uid="{00000000-0005-0000-0000-0000E60B0000}"/>
    <cellStyle name="Comma 2 3 2 5 2 5" xfId="12171" xr:uid="{00000000-0005-0000-0000-0000E70B0000}"/>
    <cellStyle name="Comma 2 3 2 5 2 6" xfId="17687" xr:uid="{00000000-0005-0000-0000-0000E80B0000}"/>
    <cellStyle name="Comma 2 3 2 5 2 7" xfId="23203" xr:uid="{00000000-0005-0000-0000-0000E90B0000}"/>
    <cellStyle name="Comma 2 3 2 5 2 8" xfId="28719" xr:uid="{00000000-0005-0000-0000-0000EA0B0000}"/>
    <cellStyle name="Comma 2 3 2 5 3" xfId="779" xr:uid="{00000000-0005-0000-0000-0000EB0B0000}"/>
    <cellStyle name="Comma 2 3 2 5 3 2" xfId="2158" xr:uid="{00000000-0005-0000-0000-0000EC0B0000}"/>
    <cellStyle name="Comma 2 3 2 5 3 2 2" xfId="4916" xr:uid="{00000000-0005-0000-0000-0000ED0B0000}"/>
    <cellStyle name="Comma 2 3 2 5 3 2 2 2" xfId="10432" xr:uid="{00000000-0005-0000-0000-0000EE0B0000}"/>
    <cellStyle name="Comma 2 3 2 5 3 2 2 3" xfId="15948" xr:uid="{00000000-0005-0000-0000-0000EF0B0000}"/>
    <cellStyle name="Comma 2 3 2 5 3 2 2 4" xfId="21464" xr:uid="{00000000-0005-0000-0000-0000F00B0000}"/>
    <cellStyle name="Comma 2 3 2 5 3 2 2 5" xfId="26980" xr:uid="{00000000-0005-0000-0000-0000F10B0000}"/>
    <cellStyle name="Comma 2 3 2 5 3 2 2 6" xfId="32496" xr:uid="{00000000-0005-0000-0000-0000F20B0000}"/>
    <cellStyle name="Comma 2 3 2 5 3 2 3" xfId="7674" xr:uid="{00000000-0005-0000-0000-0000F30B0000}"/>
    <cellStyle name="Comma 2 3 2 5 3 2 4" xfId="13190" xr:uid="{00000000-0005-0000-0000-0000F40B0000}"/>
    <cellStyle name="Comma 2 3 2 5 3 2 5" xfId="18706" xr:uid="{00000000-0005-0000-0000-0000F50B0000}"/>
    <cellStyle name="Comma 2 3 2 5 3 2 6" xfId="24222" xr:uid="{00000000-0005-0000-0000-0000F60B0000}"/>
    <cellStyle name="Comma 2 3 2 5 3 2 7" xfId="29738" xr:uid="{00000000-0005-0000-0000-0000F70B0000}"/>
    <cellStyle name="Comma 2 3 2 5 3 3" xfId="3537" xr:uid="{00000000-0005-0000-0000-0000F80B0000}"/>
    <cellStyle name="Comma 2 3 2 5 3 3 2" xfId="9053" xr:uid="{00000000-0005-0000-0000-0000F90B0000}"/>
    <cellStyle name="Comma 2 3 2 5 3 3 3" xfId="14569" xr:uid="{00000000-0005-0000-0000-0000FA0B0000}"/>
    <cellStyle name="Comma 2 3 2 5 3 3 4" xfId="20085" xr:uid="{00000000-0005-0000-0000-0000FB0B0000}"/>
    <cellStyle name="Comma 2 3 2 5 3 3 5" xfId="25601" xr:uid="{00000000-0005-0000-0000-0000FC0B0000}"/>
    <cellStyle name="Comma 2 3 2 5 3 3 6" xfId="31117" xr:uid="{00000000-0005-0000-0000-0000FD0B0000}"/>
    <cellStyle name="Comma 2 3 2 5 3 4" xfId="6295" xr:uid="{00000000-0005-0000-0000-0000FE0B0000}"/>
    <cellStyle name="Comma 2 3 2 5 3 5" xfId="11811" xr:uid="{00000000-0005-0000-0000-0000FF0B0000}"/>
    <cellStyle name="Comma 2 3 2 5 3 6" xfId="17327" xr:uid="{00000000-0005-0000-0000-0000000C0000}"/>
    <cellStyle name="Comma 2 3 2 5 3 7" xfId="22843" xr:uid="{00000000-0005-0000-0000-0000010C0000}"/>
    <cellStyle name="Comma 2 3 2 5 3 8" xfId="28359" xr:uid="{00000000-0005-0000-0000-0000020C0000}"/>
    <cellStyle name="Comma 2 3 2 5 4" xfId="1647" xr:uid="{00000000-0005-0000-0000-0000030C0000}"/>
    <cellStyle name="Comma 2 3 2 5 4 2" xfId="4405" xr:uid="{00000000-0005-0000-0000-0000040C0000}"/>
    <cellStyle name="Comma 2 3 2 5 4 2 2" xfId="9921" xr:uid="{00000000-0005-0000-0000-0000050C0000}"/>
    <cellStyle name="Comma 2 3 2 5 4 2 3" xfId="15437" xr:uid="{00000000-0005-0000-0000-0000060C0000}"/>
    <cellStyle name="Comma 2 3 2 5 4 2 4" xfId="20953" xr:uid="{00000000-0005-0000-0000-0000070C0000}"/>
    <cellStyle name="Comma 2 3 2 5 4 2 5" xfId="26469" xr:uid="{00000000-0005-0000-0000-0000080C0000}"/>
    <cellStyle name="Comma 2 3 2 5 4 2 6" xfId="31985" xr:uid="{00000000-0005-0000-0000-0000090C0000}"/>
    <cellStyle name="Comma 2 3 2 5 4 3" xfId="7163" xr:uid="{00000000-0005-0000-0000-00000A0C0000}"/>
    <cellStyle name="Comma 2 3 2 5 4 4" xfId="12679" xr:uid="{00000000-0005-0000-0000-00000B0C0000}"/>
    <cellStyle name="Comma 2 3 2 5 4 5" xfId="18195" xr:uid="{00000000-0005-0000-0000-00000C0C0000}"/>
    <cellStyle name="Comma 2 3 2 5 4 6" xfId="23711" xr:uid="{00000000-0005-0000-0000-00000D0C0000}"/>
    <cellStyle name="Comma 2 3 2 5 4 7" xfId="29227" xr:uid="{00000000-0005-0000-0000-00000E0C0000}"/>
    <cellStyle name="Comma 2 3 2 5 5" xfId="3026" xr:uid="{00000000-0005-0000-0000-00000F0C0000}"/>
    <cellStyle name="Comma 2 3 2 5 5 2" xfId="8542" xr:uid="{00000000-0005-0000-0000-0000100C0000}"/>
    <cellStyle name="Comma 2 3 2 5 5 3" xfId="14058" xr:uid="{00000000-0005-0000-0000-0000110C0000}"/>
    <cellStyle name="Comma 2 3 2 5 5 4" xfId="19574" xr:uid="{00000000-0005-0000-0000-0000120C0000}"/>
    <cellStyle name="Comma 2 3 2 5 5 5" xfId="25090" xr:uid="{00000000-0005-0000-0000-0000130C0000}"/>
    <cellStyle name="Comma 2 3 2 5 5 6" xfId="30606" xr:uid="{00000000-0005-0000-0000-0000140C0000}"/>
    <cellStyle name="Comma 2 3 2 5 6" xfId="5784" xr:uid="{00000000-0005-0000-0000-0000150C0000}"/>
    <cellStyle name="Comma 2 3 2 5 7" xfId="11300" xr:uid="{00000000-0005-0000-0000-0000160C0000}"/>
    <cellStyle name="Comma 2 3 2 5 8" xfId="16816" xr:uid="{00000000-0005-0000-0000-0000170C0000}"/>
    <cellStyle name="Comma 2 3 2 5 9" xfId="22332" xr:uid="{00000000-0005-0000-0000-0000180C0000}"/>
    <cellStyle name="Comma 2 3 2 6" xfId="323" xr:uid="{00000000-0005-0000-0000-0000190C0000}"/>
    <cellStyle name="Comma 2 3 2 6 10" xfId="27903" xr:uid="{00000000-0005-0000-0000-00001A0C0000}"/>
    <cellStyle name="Comma 2 3 2 6 2" xfId="1175" xr:uid="{00000000-0005-0000-0000-00001B0C0000}"/>
    <cellStyle name="Comma 2 3 2 6 2 2" xfId="2554" xr:uid="{00000000-0005-0000-0000-00001C0C0000}"/>
    <cellStyle name="Comma 2 3 2 6 2 2 2" xfId="5312" xr:uid="{00000000-0005-0000-0000-00001D0C0000}"/>
    <cellStyle name="Comma 2 3 2 6 2 2 2 2" xfId="10828" xr:uid="{00000000-0005-0000-0000-00001E0C0000}"/>
    <cellStyle name="Comma 2 3 2 6 2 2 2 3" xfId="16344" xr:uid="{00000000-0005-0000-0000-00001F0C0000}"/>
    <cellStyle name="Comma 2 3 2 6 2 2 2 4" xfId="21860" xr:uid="{00000000-0005-0000-0000-0000200C0000}"/>
    <cellStyle name="Comma 2 3 2 6 2 2 2 5" xfId="27376" xr:uid="{00000000-0005-0000-0000-0000210C0000}"/>
    <cellStyle name="Comma 2 3 2 6 2 2 2 6" xfId="32892" xr:uid="{00000000-0005-0000-0000-0000220C0000}"/>
    <cellStyle name="Comma 2 3 2 6 2 2 3" xfId="8070" xr:uid="{00000000-0005-0000-0000-0000230C0000}"/>
    <cellStyle name="Comma 2 3 2 6 2 2 4" xfId="13586" xr:uid="{00000000-0005-0000-0000-0000240C0000}"/>
    <cellStyle name="Comma 2 3 2 6 2 2 5" xfId="19102" xr:uid="{00000000-0005-0000-0000-0000250C0000}"/>
    <cellStyle name="Comma 2 3 2 6 2 2 6" xfId="24618" xr:uid="{00000000-0005-0000-0000-0000260C0000}"/>
    <cellStyle name="Comma 2 3 2 6 2 2 7" xfId="30134" xr:uid="{00000000-0005-0000-0000-0000270C0000}"/>
    <cellStyle name="Comma 2 3 2 6 2 3" xfId="3933" xr:uid="{00000000-0005-0000-0000-0000280C0000}"/>
    <cellStyle name="Comma 2 3 2 6 2 3 2" xfId="9449" xr:uid="{00000000-0005-0000-0000-0000290C0000}"/>
    <cellStyle name="Comma 2 3 2 6 2 3 3" xfId="14965" xr:uid="{00000000-0005-0000-0000-00002A0C0000}"/>
    <cellStyle name="Comma 2 3 2 6 2 3 4" xfId="20481" xr:uid="{00000000-0005-0000-0000-00002B0C0000}"/>
    <cellStyle name="Comma 2 3 2 6 2 3 5" xfId="25997" xr:uid="{00000000-0005-0000-0000-00002C0C0000}"/>
    <cellStyle name="Comma 2 3 2 6 2 3 6" xfId="31513" xr:uid="{00000000-0005-0000-0000-00002D0C0000}"/>
    <cellStyle name="Comma 2 3 2 6 2 4" xfId="6691" xr:uid="{00000000-0005-0000-0000-00002E0C0000}"/>
    <cellStyle name="Comma 2 3 2 6 2 5" xfId="12207" xr:uid="{00000000-0005-0000-0000-00002F0C0000}"/>
    <cellStyle name="Comma 2 3 2 6 2 6" xfId="17723" xr:uid="{00000000-0005-0000-0000-0000300C0000}"/>
    <cellStyle name="Comma 2 3 2 6 2 7" xfId="23239" xr:uid="{00000000-0005-0000-0000-0000310C0000}"/>
    <cellStyle name="Comma 2 3 2 6 2 8" xfId="28755" xr:uid="{00000000-0005-0000-0000-0000320C0000}"/>
    <cellStyle name="Comma 2 3 2 6 3" xfId="815" xr:uid="{00000000-0005-0000-0000-0000330C0000}"/>
    <cellStyle name="Comma 2 3 2 6 3 2" xfId="2194" xr:uid="{00000000-0005-0000-0000-0000340C0000}"/>
    <cellStyle name="Comma 2 3 2 6 3 2 2" xfId="4952" xr:uid="{00000000-0005-0000-0000-0000350C0000}"/>
    <cellStyle name="Comma 2 3 2 6 3 2 2 2" xfId="10468" xr:uid="{00000000-0005-0000-0000-0000360C0000}"/>
    <cellStyle name="Comma 2 3 2 6 3 2 2 3" xfId="15984" xr:uid="{00000000-0005-0000-0000-0000370C0000}"/>
    <cellStyle name="Comma 2 3 2 6 3 2 2 4" xfId="21500" xr:uid="{00000000-0005-0000-0000-0000380C0000}"/>
    <cellStyle name="Comma 2 3 2 6 3 2 2 5" xfId="27016" xr:uid="{00000000-0005-0000-0000-0000390C0000}"/>
    <cellStyle name="Comma 2 3 2 6 3 2 2 6" xfId="32532" xr:uid="{00000000-0005-0000-0000-00003A0C0000}"/>
    <cellStyle name="Comma 2 3 2 6 3 2 3" xfId="7710" xr:uid="{00000000-0005-0000-0000-00003B0C0000}"/>
    <cellStyle name="Comma 2 3 2 6 3 2 4" xfId="13226" xr:uid="{00000000-0005-0000-0000-00003C0C0000}"/>
    <cellStyle name="Comma 2 3 2 6 3 2 5" xfId="18742" xr:uid="{00000000-0005-0000-0000-00003D0C0000}"/>
    <cellStyle name="Comma 2 3 2 6 3 2 6" xfId="24258" xr:uid="{00000000-0005-0000-0000-00003E0C0000}"/>
    <cellStyle name="Comma 2 3 2 6 3 2 7" xfId="29774" xr:uid="{00000000-0005-0000-0000-00003F0C0000}"/>
    <cellStyle name="Comma 2 3 2 6 3 3" xfId="3573" xr:uid="{00000000-0005-0000-0000-0000400C0000}"/>
    <cellStyle name="Comma 2 3 2 6 3 3 2" xfId="9089" xr:uid="{00000000-0005-0000-0000-0000410C0000}"/>
    <cellStyle name="Comma 2 3 2 6 3 3 3" xfId="14605" xr:uid="{00000000-0005-0000-0000-0000420C0000}"/>
    <cellStyle name="Comma 2 3 2 6 3 3 4" xfId="20121" xr:uid="{00000000-0005-0000-0000-0000430C0000}"/>
    <cellStyle name="Comma 2 3 2 6 3 3 5" xfId="25637" xr:uid="{00000000-0005-0000-0000-0000440C0000}"/>
    <cellStyle name="Comma 2 3 2 6 3 3 6" xfId="31153" xr:uid="{00000000-0005-0000-0000-0000450C0000}"/>
    <cellStyle name="Comma 2 3 2 6 3 4" xfId="6331" xr:uid="{00000000-0005-0000-0000-0000460C0000}"/>
    <cellStyle name="Comma 2 3 2 6 3 5" xfId="11847" xr:uid="{00000000-0005-0000-0000-0000470C0000}"/>
    <cellStyle name="Comma 2 3 2 6 3 6" xfId="17363" xr:uid="{00000000-0005-0000-0000-0000480C0000}"/>
    <cellStyle name="Comma 2 3 2 6 3 7" xfId="22879" xr:uid="{00000000-0005-0000-0000-0000490C0000}"/>
    <cellStyle name="Comma 2 3 2 6 3 8" xfId="28395" xr:uid="{00000000-0005-0000-0000-00004A0C0000}"/>
    <cellStyle name="Comma 2 3 2 6 4" xfId="1702" xr:uid="{00000000-0005-0000-0000-00004B0C0000}"/>
    <cellStyle name="Comma 2 3 2 6 4 2" xfId="4460" xr:uid="{00000000-0005-0000-0000-00004C0C0000}"/>
    <cellStyle name="Comma 2 3 2 6 4 2 2" xfId="9976" xr:uid="{00000000-0005-0000-0000-00004D0C0000}"/>
    <cellStyle name="Comma 2 3 2 6 4 2 3" xfId="15492" xr:uid="{00000000-0005-0000-0000-00004E0C0000}"/>
    <cellStyle name="Comma 2 3 2 6 4 2 4" xfId="21008" xr:uid="{00000000-0005-0000-0000-00004F0C0000}"/>
    <cellStyle name="Comma 2 3 2 6 4 2 5" xfId="26524" xr:uid="{00000000-0005-0000-0000-0000500C0000}"/>
    <cellStyle name="Comma 2 3 2 6 4 2 6" xfId="32040" xr:uid="{00000000-0005-0000-0000-0000510C0000}"/>
    <cellStyle name="Comma 2 3 2 6 4 3" xfId="7218" xr:uid="{00000000-0005-0000-0000-0000520C0000}"/>
    <cellStyle name="Comma 2 3 2 6 4 4" xfId="12734" xr:uid="{00000000-0005-0000-0000-0000530C0000}"/>
    <cellStyle name="Comma 2 3 2 6 4 5" xfId="18250" xr:uid="{00000000-0005-0000-0000-0000540C0000}"/>
    <cellStyle name="Comma 2 3 2 6 4 6" xfId="23766" xr:uid="{00000000-0005-0000-0000-0000550C0000}"/>
    <cellStyle name="Comma 2 3 2 6 4 7" xfId="29282" xr:uid="{00000000-0005-0000-0000-0000560C0000}"/>
    <cellStyle name="Comma 2 3 2 6 5" xfId="3081" xr:uid="{00000000-0005-0000-0000-0000570C0000}"/>
    <cellStyle name="Comma 2 3 2 6 5 2" xfId="8597" xr:uid="{00000000-0005-0000-0000-0000580C0000}"/>
    <cellStyle name="Comma 2 3 2 6 5 3" xfId="14113" xr:uid="{00000000-0005-0000-0000-0000590C0000}"/>
    <cellStyle name="Comma 2 3 2 6 5 4" xfId="19629" xr:uid="{00000000-0005-0000-0000-00005A0C0000}"/>
    <cellStyle name="Comma 2 3 2 6 5 5" xfId="25145" xr:uid="{00000000-0005-0000-0000-00005B0C0000}"/>
    <cellStyle name="Comma 2 3 2 6 5 6" xfId="30661" xr:uid="{00000000-0005-0000-0000-00005C0C0000}"/>
    <cellStyle name="Comma 2 3 2 6 6" xfId="5839" xr:uid="{00000000-0005-0000-0000-00005D0C0000}"/>
    <cellStyle name="Comma 2 3 2 6 7" xfId="11355" xr:uid="{00000000-0005-0000-0000-00005E0C0000}"/>
    <cellStyle name="Comma 2 3 2 6 8" xfId="16871" xr:uid="{00000000-0005-0000-0000-00005F0C0000}"/>
    <cellStyle name="Comma 2 3 2 6 9" xfId="22387" xr:uid="{00000000-0005-0000-0000-0000600C0000}"/>
    <cellStyle name="Comma 2 3 2 7" xfId="379" xr:uid="{00000000-0005-0000-0000-0000610C0000}"/>
    <cellStyle name="Comma 2 3 2 7 10" xfId="27959" xr:uid="{00000000-0005-0000-0000-0000620C0000}"/>
    <cellStyle name="Comma 2 3 2 7 2" xfId="1211" xr:uid="{00000000-0005-0000-0000-0000630C0000}"/>
    <cellStyle name="Comma 2 3 2 7 2 2" xfId="2590" xr:uid="{00000000-0005-0000-0000-0000640C0000}"/>
    <cellStyle name="Comma 2 3 2 7 2 2 2" xfId="5348" xr:uid="{00000000-0005-0000-0000-0000650C0000}"/>
    <cellStyle name="Comma 2 3 2 7 2 2 2 2" xfId="10864" xr:uid="{00000000-0005-0000-0000-0000660C0000}"/>
    <cellStyle name="Comma 2 3 2 7 2 2 2 3" xfId="16380" xr:uid="{00000000-0005-0000-0000-0000670C0000}"/>
    <cellStyle name="Comma 2 3 2 7 2 2 2 4" xfId="21896" xr:uid="{00000000-0005-0000-0000-0000680C0000}"/>
    <cellStyle name="Comma 2 3 2 7 2 2 2 5" xfId="27412" xr:uid="{00000000-0005-0000-0000-0000690C0000}"/>
    <cellStyle name="Comma 2 3 2 7 2 2 2 6" xfId="32928" xr:uid="{00000000-0005-0000-0000-00006A0C0000}"/>
    <cellStyle name="Comma 2 3 2 7 2 2 3" xfId="8106" xr:uid="{00000000-0005-0000-0000-00006B0C0000}"/>
    <cellStyle name="Comma 2 3 2 7 2 2 4" xfId="13622" xr:uid="{00000000-0005-0000-0000-00006C0C0000}"/>
    <cellStyle name="Comma 2 3 2 7 2 2 5" xfId="19138" xr:uid="{00000000-0005-0000-0000-00006D0C0000}"/>
    <cellStyle name="Comma 2 3 2 7 2 2 6" xfId="24654" xr:uid="{00000000-0005-0000-0000-00006E0C0000}"/>
    <cellStyle name="Comma 2 3 2 7 2 2 7" xfId="30170" xr:uid="{00000000-0005-0000-0000-00006F0C0000}"/>
    <cellStyle name="Comma 2 3 2 7 2 3" xfId="3969" xr:uid="{00000000-0005-0000-0000-0000700C0000}"/>
    <cellStyle name="Comma 2 3 2 7 2 3 2" xfId="9485" xr:uid="{00000000-0005-0000-0000-0000710C0000}"/>
    <cellStyle name="Comma 2 3 2 7 2 3 3" xfId="15001" xr:uid="{00000000-0005-0000-0000-0000720C0000}"/>
    <cellStyle name="Comma 2 3 2 7 2 3 4" xfId="20517" xr:uid="{00000000-0005-0000-0000-0000730C0000}"/>
    <cellStyle name="Comma 2 3 2 7 2 3 5" xfId="26033" xr:uid="{00000000-0005-0000-0000-0000740C0000}"/>
    <cellStyle name="Comma 2 3 2 7 2 3 6" xfId="31549" xr:uid="{00000000-0005-0000-0000-0000750C0000}"/>
    <cellStyle name="Comma 2 3 2 7 2 4" xfId="6727" xr:uid="{00000000-0005-0000-0000-0000760C0000}"/>
    <cellStyle name="Comma 2 3 2 7 2 5" xfId="12243" xr:uid="{00000000-0005-0000-0000-0000770C0000}"/>
    <cellStyle name="Comma 2 3 2 7 2 6" xfId="17759" xr:uid="{00000000-0005-0000-0000-0000780C0000}"/>
    <cellStyle name="Comma 2 3 2 7 2 7" xfId="23275" xr:uid="{00000000-0005-0000-0000-0000790C0000}"/>
    <cellStyle name="Comma 2 3 2 7 2 8" xfId="28791" xr:uid="{00000000-0005-0000-0000-00007A0C0000}"/>
    <cellStyle name="Comma 2 3 2 7 3" xfId="851" xr:uid="{00000000-0005-0000-0000-00007B0C0000}"/>
    <cellStyle name="Comma 2 3 2 7 3 2" xfId="2230" xr:uid="{00000000-0005-0000-0000-00007C0C0000}"/>
    <cellStyle name="Comma 2 3 2 7 3 2 2" xfId="4988" xr:uid="{00000000-0005-0000-0000-00007D0C0000}"/>
    <cellStyle name="Comma 2 3 2 7 3 2 2 2" xfId="10504" xr:uid="{00000000-0005-0000-0000-00007E0C0000}"/>
    <cellStyle name="Comma 2 3 2 7 3 2 2 3" xfId="16020" xr:uid="{00000000-0005-0000-0000-00007F0C0000}"/>
    <cellStyle name="Comma 2 3 2 7 3 2 2 4" xfId="21536" xr:uid="{00000000-0005-0000-0000-0000800C0000}"/>
    <cellStyle name="Comma 2 3 2 7 3 2 2 5" xfId="27052" xr:uid="{00000000-0005-0000-0000-0000810C0000}"/>
    <cellStyle name="Comma 2 3 2 7 3 2 2 6" xfId="32568" xr:uid="{00000000-0005-0000-0000-0000820C0000}"/>
    <cellStyle name="Comma 2 3 2 7 3 2 3" xfId="7746" xr:uid="{00000000-0005-0000-0000-0000830C0000}"/>
    <cellStyle name="Comma 2 3 2 7 3 2 4" xfId="13262" xr:uid="{00000000-0005-0000-0000-0000840C0000}"/>
    <cellStyle name="Comma 2 3 2 7 3 2 5" xfId="18778" xr:uid="{00000000-0005-0000-0000-0000850C0000}"/>
    <cellStyle name="Comma 2 3 2 7 3 2 6" xfId="24294" xr:uid="{00000000-0005-0000-0000-0000860C0000}"/>
    <cellStyle name="Comma 2 3 2 7 3 2 7" xfId="29810" xr:uid="{00000000-0005-0000-0000-0000870C0000}"/>
    <cellStyle name="Comma 2 3 2 7 3 3" xfId="3609" xr:uid="{00000000-0005-0000-0000-0000880C0000}"/>
    <cellStyle name="Comma 2 3 2 7 3 3 2" xfId="9125" xr:uid="{00000000-0005-0000-0000-0000890C0000}"/>
    <cellStyle name="Comma 2 3 2 7 3 3 3" xfId="14641" xr:uid="{00000000-0005-0000-0000-00008A0C0000}"/>
    <cellStyle name="Comma 2 3 2 7 3 3 4" xfId="20157" xr:uid="{00000000-0005-0000-0000-00008B0C0000}"/>
    <cellStyle name="Comma 2 3 2 7 3 3 5" xfId="25673" xr:uid="{00000000-0005-0000-0000-00008C0C0000}"/>
    <cellStyle name="Comma 2 3 2 7 3 3 6" xfId="31189" xr:uid="{00000000-0005-0000-0000-00008D0C0000}"/>
    <cellStyle name="Comma 2 3 2 7 3 4" xfId="6367" xr:uid="{00000000-0005-0000-0000-00008E0C0000}"/>
    <cellStyle name="Comma 2 3 2 7 3 5" xfId="11883" xr:uid="{00000000-0005-0000-0000-00008F0C0000}"/>
    <cellStyle name="Comma 2 3 2 7 3 6" xfId="17399" xr:uid="{00000000-0005-0000-0000-0000900C0000}"/>
    <cellStyle name="Comma 2 3 2 7 3 7" xfId="22915" xr:uid="{00000000-0005-0000-0000-0000910C0000}"/>
    <cellStyle name="Comma 2 3 2 7 3 8" xfId="28431" xr:uid="{00000000-0005-0000-0000-0000920C0000}"/>
    <cellStyle name="Comma 2 3 2 7 4" xfId="1758" xr:uid="{00000000-0005-0000-0000-0000930C0000}"/>
    <cellStyle name="Comma 2 3 2 7 4 2" xfId="4516" xr:uid="{00000000-0005-0000-0000-0000940C0000}"/>
    <cellStyle name="Comma 2 3 2 7 4 2 2" xfId="10032" xr:uid="{00000000-0005-0000-0000-0000950C0000}"/>
    <cellStyle name="Comma 2 3 2 7 4 2 3" xfId="15548" xr:uid="{00000000-0005-0000-0000-0000960C0000}"/>
    <cellStyle name="Comma 2 3 2 7 4 2 4" xfId="21064" xr:uid="{00000000-0005-0000-0000-0000970C0000}"/>
    <cellStyle name="Comma 2 3 2 7 4 2 5" xfId="26580" xr:uid="{00000000-0005-0000-0000-0000980C0000}"/>
    <cellStyle name="Comma 2 3 2 7 4 2 6" xfId="32096" xr:uid="{00000000-0005-0000-0000-0000990C0000}"/>
    <cellStyle name="Comma 2 3 2 7 4 3" xfId="7274" xr:uid="{00000000-0005-0000-0000-00009A0C0000}"/>
    <cellStyle name="Comma 2 3 2 7 4 4" xfId="12790" xr:uid="{00000000-0005-0000-0000-00009B0C0000}"/>
    <cellStyle name="Comma 2 3 2 7 4 5" xfId="18306" xr:uid="{00000000-0005-0000-0000-00009C0C0000}"/>
    <cellStyle name="Comma 2 3 2 7 4 6" xfId="23822" xr:uid="{00000000-0005-0000-0000-00009D0C0000}"/>
    <cellStyle name="Comma 2 3 2 7 4 7" xfId="29338" xr:uid="{00000000-0005-0000-0000-00009E0C0000}"/>
    <cellStyle name="Comma 2 3 2 7 5" xfId="3137" xr:uid="{00000000-0005-0000-0000-00009F0C0000}"/>
    <cellStyle name="Comma 2 3 2 7 5 2" xfId="8653" xr:uid="{00000000-0005-0000-0000-0000A00C0000}"/>
    <cellStyle name="Comma 2 3 2 7 5 3" xfId="14169" xr:uid="{00000000-0005-0000-0000-0000A10C0000}"/>
    <cellStyle name="Comma 2 3 2 7 5 4" xfId="19685" xr:uid="{00000000-0005-0000-0000-0000A20C0000}"/>
    <cellStyle name="Comma 2 3 2 7 5 5" xfId="25201" xr:uid="{00000000-0005-0000-0000-0000A30C0000}"/>
    <cellStyle name="Comma 2 3 2 7 5 6" xfId="30717" xr:uid="{00000000-0005-0000-0000-0000A40C0000}"/>
    <cellStyle name="Comma 2 3 2 7 6" xfId="5895" xr:uid="{00000000-0005-0000-0000-0000A50C0000}"/>
    <cellStyle name="Comma 2 3 2 7 7" xfId="11411" xr:uid="{00000000-0005-0000-0000-0000A60C0000}"/>
    <cellStyle name="Comma 2 3 2 7 8" xfId="16927" xr:uid="{00000000-0005-0000-0000-0000A70C0000}"/>
    <cellStyle name="Comma 2 3 2 7 9" xfId="22443" xr:uid="{00000000-0005-0000-0000-0000A80C0000}"/>
    <cellStyle name="Comma 2 3 2 8" xfId="434" xr:uid="{00000000-0005-0000-0000-0000A90C0000}"/>
    <cellStyle name="Comma 2 3 2 8 10" xfId="28014" xr:uid="{00000000-0005-0000-0000-0000AA0C0000}"/>
    <cellStyle name="Comma 2 3 2 8 2" xfId="1247" xr:uid="{00000000-0005-0000-0000-0000AB0C0000}"/>
    <cellStyle name="Comma 2 3 2 8 2 2" xfId="2626" xr:uid="{00000000-0005-0000-0000-0000AC0C0000}"/>
    <cellStyle name="Comma 2 3 2 8 2 2 2" xfId="5384" xr:uid="{00000000-0005-0000-0000-0000AD0C0000}"/>
    <cellStyle name="Comma 2 3 2 8 2 2 2 2" xfId="10900" xr:uid="{00000000-0005-0000-0000-0000AE0C0000}"/>
    <cellStyle name="Comma 2 3 2 8 2 2 2 3" xfId="16416" xr:uid="{00000000-0005-0000-0000-0000AF0C0000}"/>
    <cellStyle name="Comma 2 3 2 8 2 2 2 4" xfId="21932" xr:uid="{00000000-0005-0000-0000-0000B00C0000}"/>
    <cellStyle name="Comma 2 3 2 8 2 2 2 5" xfId="27448" xr:uid="{00000000-0005-0000-0000-0000B10C0000}"/>
    <cellStyle name="Comma 2 3 2 8 2 2 2 6" xfId="32964" xr:uid="{00000000-0005-0000-0000-0000B20C0000}"/>
    <cellStyle name="Comma 2 3 2 8 2 2 3" xfId="8142" xr:uid="{00000000-0005-0000-0000-0000B30C0000}"/>
    <cellStyle name="Comma 2 3 2 8 2 2 4" xfId="13658" xr:uid="{00000000-0005-0000-0000-0000B40C0000}"/>
    <cellStyle name="Comma 2 3 2 8 2 2 5" xfId="19174" xr:uid="{00000000-0005-0000-0000-0000B50C0000}"/>
    <cellStyle name="Comma 2 3 2 8 2 2 6" xfId="24690" xr:uid="{00000000-0005-0000-0000-0000B60C0000}"/>
    <cellStyle name="Comma 2 3 2 8 2 2 7" xfId="30206" xr:uid="{00000000-0005-0000-0000-0000B70C0000}"/>
    <cellStyle name="Comma 2 3 2 8 2 3" xfId="4005" xr:uid="{00000000-0005-0000-0000-0000B80C0000}"/>
    <cellStyle name="Comma 2 3 2 8 2 3 2" xfId="9521" xr:uid="{00000000-0005-0000-0000-0000B90C0000}"/>
    <cellStyle name="Comma 2 3 2 8 2 3 3" xfId="15037" xr:uid="{00000000-0005-0000-0000-0000BA0C0000}"/>
    <cellStyle name="Comma 2 3 2 8 2 3 4" xfId="20553" xr:uid="{00000000-0005-0000-0000-0000BB0C0000}"/>
    <cellStyle name="Comma 2 3 2 8 2 3 5" xfId="26069" xr:uid="{00000000-0005-0000-0000-0000BC0C0000}"/>
    <cellStyle name="Comma 2 3 2 8 2 3 6" xfId="31585" xr:uid="{00000000-0005-0000-0000-0000BD0C0000}"/>
    <cellStyle name="Comma 2 3 2 8 2 4" xfId="6763" xr:uid="{00000000-0005-0000-0000-0000BE0C0000}"/>
    <cellStyle name="Comma 2 3 2 8 2 5" xfId="12279" xr:uid="{00000000-0005-0000-0000-0000BF0C0000}"/>
    <cellStyle name="Comma 2 3 2 8 2 6" xfId="17795" xr:uid="{00000000-0005-0000-0000-0000C00C0000}"/>
    <cellStyle name="Comma 2 3 2 8 2 7" xfId="23311" xr:uid="{00000000-0005-0000-0000-0000C10C0000}"/>
    <cellStyle name="Comma 2 3 2 8 2 8" xfId="28827" xr:uid="{00000000-0005-0000-0000-0000C20C0000}"/>
    <cellStyle name="Comma 2 3 2 8 3" xfId="887" xr:uid="{00000000-0005-0000-0000-0000C30C0000}"/>
    <cellStyle name="Comma 2 3 2 8 3 2" xfId="2266" xr:uid="{00000000-0005-0000-0000-0000C40C0000}"/>
    <cellStyle name="Comma 2 3 2 8 3 2 2" xfId="5024" xr:uid="{00000000-0005-0000-0000-0000C50C0000}"/>
    <cellStyle name="Comma 2 3 2 8 3 2 2 2" xfId="10540" xr:uid="{00000000-0005-0000-0000-0000C60C0000}"/>
    <cellStyle name="Comma 2 3 2 8 3 2 2 3" xfId="16056" xr:uid="{00000000-0005-0000-0000-0000C70C0000}"/>
    <cellStyle name="Comma 2 3 2 8 3 2 2 4" xfId="21572" xr:uid="{00000000-0005-0000-0000-0000C80C0000}"/>
    <cellStyle name="Comma 2 3 2 8 3 2 2 5" xfId="27088" xr:uid="{00000000-0005-0000-0000-0000C90C0000}"/>
    <cellStyle name="Comma 2 3 2 8 3 2 2 6" xfId="32604" xr:uid="{00000000-0005-0000-0000-0000CA0C0000}"/>
    <cellStyle name="Comma 2 3 2 8 3 2 3" xfId="7782" xr:uid="{00000000-0005-0000-0000-0000CB0C0000}"/>
    <cellStyle name="Comma 2 3 2 8 3 2 4" xfId="13298" xr:uid="{00000000-0005-0000-0000-0000CC0C0000}"/>
    <cellStyle name="Comma 2 3 2 8 3 2 5" xfId="18814" xr:uid="{00000000-0005-0000-0000-0000CD0C0000}"/>
    <cellStyle name="Comma 2 3 2 8 3 2 6" xfId="24330" xr:uid="{00000000-0005-0000-0000-0000CE0C0000}"/>
    <cellStyle name="Comma 2 3 2 8 3 2 7" xfId="29846" xr:uid="{00000000-0005-0000-0000-0000CF0C0000}"/>
    <cellStyle name="Comma 2 3 2 8 3 3" xfId="3645" xr:uid="{00000000-0005-0000-0000-0000D00C0000}"/>
    <cellStyle name="Comma 2 3 2 8 3 3 2" xfId="9161" xr:uid="{00000000-0005-0000-0000-0000D10C0000}"/>
    <cellStyle name="Comma 2 3 2 8 3 3 3" xfId="14677" xr:uid="{00000000-0005-0000-0000-0000D20C0000}"/>
    <cellStyle name="Comma 2 3 2 8 3 3 4" xfId="20193" xr:uid="{00000000-0005-0000-0000-0000D30C0000}"/>
    <cellStyle name="Comma 2 3 2 8 3 3 5" xfId="25709" xr:uid="{00000000-0005-0000-0000-0000D40C0000}"/>
    <cellStyle name="Comma 2 3 2 8 3 3 6" xfId="31225" xr:uid="{00000000-0005-0000-0000-0000D50C0000}"/>
    <cellStyle name="Comma 2 3 2 8 3 4" xfId="6403" xr:uid="{00000000-0005-0000-0000-0000D60C0000}"/>
    <cellStyle name="Comma 2 3 2 8 3 5" xfId="11919" xr:uid="{00000000-0005-0000-0000-0000D70C0000}"/>
    <cellStyle name="Comma 2 3 2 8 3 6" xfId="17435" xr:uid="{00000000-0005-0000-0000-0000D80C0000}"/>
    <cellStyle name="Comma 2 3 2 8 3 7" xfId="22951" xr:uid="{00000000-0005-0000-0000-0000D90C0000}"/>
    <cellStyle name="Comma 2 3 2 8 3 8" xfId="28467" xr:uid="{00000000-0005-0000-0000-0000DA0C0000}"/>
    <cellStyle name="Comma 2 3 2 8 4" xfId="1813" xr:uid="{00000000-0005-0000-0000-0000DB0C0000}"/>
    <cellStyle name="Comma 2 3 2 8 4 2" xfId="4571" xr:uid="{00000000-0005-0000-0000-0000DC0C0000}"/>
    <cellStyle name="Comma 2 3 2 8 4 2 2" xfId="10087" xr:uid="{00000000-0005-0000-0000-0000DD0C0000}"/>
    <cellStyle name="Comma 2 3 2 8 4 2 3" xfId="15603" xr:uid="{00000000-0005-0000-0000-0000DE0C0000}"/>
    <cellStyle name="Comma 2 3 2 8 4 2 4" xfId="21119" xr:uid="{00000000-0005-0000-0000-0000DF0C0000}"/>
    <cellStyle name="Comma 2 3 2 8 4 2 5" xfId="26635" xr:uid="{00000000-0005-0000-0000-0000E00C0000}"/>
    <cellStyle name="Comma 2 3 2 8 4 2 6" xfId="32151" xr:uid="{00000000-0005-0000-0000-0000E10C0000}"/>
    <cellStyle name="Comma 2 3 2 8 4 3" xfId="7329" xr:uid="{00000000-0005-0000-0000-0000E20C0000}"/>
    <cellStyle name="Comma 2 3 2 8 4 4" xfId="12845" xr:uid="{00000000-0005-0000-0000-0000E30C0000}"/>
    <cellStyle name="Comma 2 3 2 8 4 5" xfId="18361" xr:uid="{00000000-0005-0000-0000-0000E40C0000}"/>
    <cellStyle name="Comma 2 3 2 8 4 6" xfId="23877" xr:uid="{00000000-0005-0000-0000-0000E50C0000}"/>
    <cellStyle name="Comma 2 3 2 8 4 7" xfId="29393" xr:uid="{00000000-0005-0000-0000-0000E60C0000}"/>
    <cellStyle name="Comma 2 3 2 8 5" xfId="3192" xr:uid="{00000000-0005-0000-0000-0000E70C0000}"/>
    <cellStyle name="Comma 2 3 2 8 5 2" xfId="8708" xr:uid="{00000000-0005-0000-0000-0000E80C0000}"/>
    <cellStyle name="Comma 2 3 2 8 5 3" xfId="14224" xr:uid="{00000000-0005-0000-0000-0000E90C0000}"/>
    <cellStyle name="Comma 2 3 2 8 5 4" xfId="19740" xr:uid="{00000000-0005-0000-0000-0000EA0C0000}"/>
    <cellStyle name="Comma 2 3 2 8 5 5" xfId="25256" xr:uid="{00000000-0005-0000-0000-0000EB0C0000}"/>
    <cellStyle name="Comma 2 3 2 8 5 6" xfId="30772" xr:uid="{00000000-0005-0000-0000-0000EC0C0000}"/>
    <cellStyle name="Comma 2 3 2 8 6" xfId="5950" xr:uid="{00000000-0005-0000-0000-0000ED0C0000}"/>
    <cellStyle name="Comma 2 3 2 8 7" xfId="11466" xr:uid="{00000000-0005-0000-0000-0000EE0C0000}"/>
    <cellStyle name="Comma 2 3 2 8 8" xfId="16982" xr:uid="{00000000-0005-0000-0000-0000EF0C0000}"/>
    <cellStyle name="Comma 2 3 2 8 9" xfId="22498" xr:uid="{00000000-0005-0000-0000-0000F00C0000}"/>
    <cellStyle name="Comma 2 3 2 9" xfId="489" xr:uid="{00000000-0005-0000-0000-0000F10C0000}"/>
    <cellStyle name="Comma 2 3 2 9 10" xfId="28069" xr:uid="{00000000-0005-0000-0000-0000F20C0000}"/>
    <cellStyle name="Comma 2 3 2 9 2" xfId="1283" xr:uid="{00000000-0005-0000-0000-0000F30C0000}"/>
    <cellStyle name="Comma 2 3 2 9 2 2" xfId="2662" xr:uid="{00000000-0005-0000-0000-0000F40C0000}"/>
    <cellStyle name="Comma 2 3 2 9 2 2 2" xfId="5420" xr:uid="{00000000-0005-0000-0000-0000F50C0000}"/>
    <cellStyle name="Comma 2 3 2 9 2 2 2 2" xfId="10936" xr:uid="{00000000-0005-0000-0000-0000F60C0000}"/>
    <cellStyle name="Comma 2 3 2 9 2 2 2 3" xfId="16452" xr:uid="{00000000-0005-0000-0000-0000F70C0000}"/>
    <cellStyle name="Comma 2 3 2 9 2 2 2 4" xfId="21968" xr:uid="{00000000-0005-0000-0000-0000F80C0000}"/>
    <cellStyle name="Comma 2 3 2 9 2 2 2 5" xfId="27484" xr:uid="{00000000-0005-0000-0000-0000F90C0000}"/>
    <cellStyle name="Comma 2 3 2 9 2 2 2 6" xfId="33000" xr:uid="{00000000-0005-0000-0000-0000FA0C0000}"/>
    <cellStyle name="Comma 2 3 2 9 2 2 3" xfId="8178" xr:uid="{00000000-0005-0000-0000-0000FB0C0000}"/>
    <cellStyle name="Comma 2 3 2 9 2 2 4" xfId="13694" xr:uid="{00000000-0005-0000-0000-0000FC0C0000}"/>
    <cellStyle name="Comma 2 3 2 9 2 2 5" xfId="19210" xr:uid="{00000000-0005-0000-0000-0000FD0C0000}"/>
    <cellStyle name="Comma 2 3 2 9 2 2 6" xfId="24726" xr:uid="{00000000-0005-0000-0000-0000FE0C0000}"/>
    <cellStyle name="Comma 2 3 2 9 2 2 7" xfId="30242" xr:uid="{00000000-0005-0000-0000-0000FF0C0000}"/>
    <cellStyle name="Comma 2 3 2 9 2 3" xfId="4041" xr:uid="{00000000-0005-0000-0000-0000000D0000}"/>
    <cellStyle name="Comma 2 3 2 9 2 3 2" xfId="9557" xr:uid="{00000000-0005-0000-0000-0000010D0000}"/>
    <cellStyle name="Comma 2 3 2 9 2 3 3" xfId="15073" xr:uid="{00000000-0005-0000-0000-0000020D0000}"/>
    <cellStyle name="Comma 2 3 2 9 2 3 4" xfId="20589" xr:uid="{00000000-0005-0000-0000-0000030D0000}"/>
    <cellStyle name="Comma 2 3 2 9 2 3 5" xfId="26105" xr:uid="{00000000-0005-0000-0000-0000040D0000}"/>
    <cellStyle name="Comma 2 3 2 9 2 3 6" xfId="31621" xr:uid="{00000000-0005-0000-0000-0000050D0000}"/>
    <cellStyle name="Comma 2 3 2 9 2 4" xfId="6799" xr:uid="{00000000-0005-0000-0000-0000060D0000}"/>
    <cellStyle name="Comma 2 3 2 9 2 5" xfId="12315" xr:uid="{00000000-0005-0000-0000-0000070D0000}"/>
    <cellStyle name="Comma 2 3 2 9 2 6" xfId="17831" xr:uid="{00000000-0005-0000-0000-0000080D0000}"/>
    <cellStyle name="Comma 2 3 2 9 2 7" xfId="23347" xr:uid="{00000000-0005-0000-0000-0000090D0000}"/>
    <cellStyle name="Comma 2 3 2 9 2 8" xfId="28863" xr:uid="{00000000-0005-0000-0000-00000A0D0000}"/>
    <cellStyle name="Comma 2 3 2 9 3" xfId="923" xr:uid="{00000000-0005-0000-0000-00000B0D0000}"/>
    <cellStyle name="Comma 2 3 2 9 3 2" xfId="2302" xr:uid="{00000000-0005-0000-0000-00000C0D0000}"/>
    <cellStyle name="Comma 2 3 2 9 3 2 2" xfId="5060" xr:uid="{00000000-0005-0000-0000-00000D0D0000}"/>
    <cellStyle name="Comma 2 3 2 9 3 2 2 2" xfId="10576" xr:uid="{00000000-0005-0000-0000-00000E0D0000}"/>
    <cellStyle name="Comma 2 3 2 9 3 2 2 3" xfId="16092" xr:uid="{00000000-0005-0000-0000-00000F0D0000}"/>
    <cellStyle name="Comma 2 3 2 9 3 2 2 4" xfId="21608" xr:uid="{00000000-0005-0000-0000-0000100D0000}"/>
    <cellStyle name="Comma 2 3 2 9 3 2 2 5" xfId="27124" xr:uid="{00000000-0005-0000-0000-0000110D0000}"/>
    <cellStyle name="Comma 2 3 2 9 3 2 2 6" xfId="32640" xr:uid="{00000000-0005-0000-0000-0000120D0000}"/>
    <cellStyle name="Comma 2 3 2 9 3 2 3" xfId="7818" xr:uid="{00000000-0005-0000-0000-0000130D0000}"/>
    <cellStyle name="Comma 2 3 2 9 3 2 4" xfId="13334" xr:uid="{00000000-0005-0000-0000-0000140D0000}"/>
    <cellStyle name="Comma 2 3 2 9 3 2 5" xfId="18850" xr:uid="{00000000-0005-0000-0000-0000150D0000}"/>
    <cellStyle name="Comma 2 3 2 9 3 2 6" xfId="24366" xr:uid="{00000000-0005-0000-0000-0000160D0000}"/>
    <cellStyle name="Comma 2 3 2 9 3 2 7" xfId="29882" xr:uid="{00000000-0005-0000-0000-0000170D0000}"/>
    <cellStyle name="Comma 2 3 2 9 3 3" xfId="3681" xr:uid="{00000000-0005-0000-0000-0000180D0000}"/>
    <cellStyle name="Comma 2 3 2 9 3 3 2" xfId="9197" xr:uid="{00000000-0005-0000-0000-0000190D0000}"/>
    <cellStyle name="Comma 2 3 2 9 3 3 3" xfId="14713" xr:uid="{00000000-0005-0000-0000-00001A0D0000}"/>
    <cellStyle name="Comma 2 3 2 9 3 3 4" xfId="20229" xr:uid="{00000000-0005-0000-0000-00001B0D0000}"/>
    <cellStyle name="Comma 2 3 2 9 3 3 5" xfId="25745" xr:uid="{00000000-0005-0000-0000-00001C0D0000}"/>
    <cellStyle name="Comma 2 3 2 9 3 3 6" xfId="31261" xr:uid="{00000000-0005-0000-0000-00001D0D0000}"/>
    <cellStyle name="Comma 2 3 2 9 3 4" xfId="6439" xr:uid="{00000000-0005-0000-0000-00001E0D0000}"/>
    <cellStyle name="Comma 2 3 2 9 3 5" xfId="11955" xr:uid="{00000000-0005-0000-0000-00001F0D0000}"/>
    <cellStyle name="Comma 2 3 2 9 3 6" xfId="17471" xr:uid="{00000000-0005-0000-0000-0000200D0000}"/>
    <cellStyle name="Comma 2 3 2 9 3 7" xfId="22987" xr:uid="{00000000-0005-0000-0000-0000210D0000}"/>
    <cellStyle name="Comma 2 3 2 9 3 8" xfId="28503" xr:uid="{00000000-0005-0000-0000-0000220D0000}"/>
    <cellStyle name="Comma 2 3 2 9 4" xfId="1868" xr:uid="{00000000-0005-0000-0000-0000230D0000}"/>
    <cellStyle name="Comma 2 3 2 9 4 2" xfId="4626" xr:uid="{00000000-0005-0000-0000-0000240D0000}"/>
    <cellStyle name="Comma 2 3 2 9 4 2 2" xfId="10142" xr:uid="{00000000-0005-0000-0000-0000250D0000}"/>
    <cellStyle name="Comma 2 3 2 9 4 2 3" xfId="15658" xr:uid="{00000000-0005-0000-0000-0000260D0000}"/>
    <cellStyle name="Comma 2 3 2 9 4 2 4" xfId="21174" xr:uid="{00000000-0005-0000-0000-0000270D0000}"/>
    <cellStyle name="Comma 2 3 2 9 4 2 5" xfId="26690" xr:uid="{00000000-0005-0000-0000-0000280D0000}"/>
    <cellStyle name="Comma 2 3 2 9 4 2 6" xfId="32206" xr:uid="{00000000-0005-0000-0000-0000290D0000}"/>
    <cellStyle name="Comma 2 3 2 9 4 3" xfId="7384" xr:uid="{00000000-0005-0000-0000-00002A0D0000}"/>
    <cellStyle name="Comma 2 3 2 9 4 4" xfId="12900" xr:uid="{00000000-0005-0000-0000-00002B0D0000}"/>
    <cellStyle name="Comma 2 3 2 9 4 5" xfId="18416" xr:uid="{00000000-0005-0000-0000-00002C0D0000}"/>
    <cellStyle name="Comma 2 3 2 9 4 6" xfId="23932" xr:uid="{00000000-0005-0000-0000-00002D0D0000}"/>
    <cellStyle name="Comma 2 3 2 9 4 7" xfId="29448" xr:uid="{00000000-0005-0000-0000-00002E0D0000}"/>
    <cellStyle name="Comma 2 3 2 9 5" xfId="3247" xr:uid="{00000000-0005-0000-0000-00002F0D0000}"/>
    <cellStyle name="Comma 2 3 2 9 5 2" xfId="8763" xr:uid="{00000000-0005-0000-0000-0000300D0000}"/>
    <cellStyle name="Comma 2 3 2 9 5 3" xfId="14279" xr:uid="{00000000-0005-0000-0000-0000310D0000}"/>
    <cellStyle name="Comma 2 3 2 9 5 4" xfId="19795" xr:uid="{00000000-0005-0000-0000-0000320D0000}"/>
    <cellStyle name="Comma 2 3 2 9 5 5" xfId="25311" xr:uid="{00000000-0005-0000-0000-0000330D0000}"/>
    <cellStyle name="Comma 2 3 2 9 5 6" xfId="30827" xr:uid="{00000000-0005-0000-0000-0000340D0000}"/>
    <cellStyle name="Comma 2 3 2 9 6" xfId="6005" xr:uid="{00000000-0005-0000-0000-0000350D0000}"/>
    <cellStyle name="Comma 2 3 2 9 7" xfId="11521" xr:uid="{00000000-0005-0000-0000-0000360D0000}"/>
    <cellStyle name="Comma 2 3 2 9 8" xfId="17037" xr:uid="{00000000-0005-0000-0000-0000370D0000}"/>
    <cellStyle name="Comma 2 3 2 9 9" xfId="22553" xr:uid="{00000000-0005-0000-0000-0000380D0000}"/>
    <cellStyle name="Comma 2 3 20" xfId="11063" xr:uid="{00000000-0005-0000-0000-0000390D0000}"/>
    <cellStyle name="Comma 2 3 21" xfId="16579" xr:uid="{00000000-0005-0000-0000-00003A0D0000}"/>
    <cellStyle name="Comma 2 3 22" xfId="22095" xr:uid="{00000000-0005-0000-0000-00003B0D0000}"/>
    <cellStyle name="Comma 2 3 23" xfId="27611" xr:uid="{00000000-0005-0000-0000-00003C0D0000}"/>
    <cellStyle name="Comma 2 3 3" xfId="50" xr:uid="{00000000-0005-0000-0000-00003D0D0000}"/>
    <cellStyle name="Comma 2 3 3 10" xfId="582" xr:uid="{00000000-0005-0000-0000-00003E0D0000}"/>
    <cellStyle name="Comma 2 3 3 10 2" xfId="1961" xr:uid="{00000000-0005-0000-0000-00003F0D0000}"/>
    <cellStyle name="Comma 2 3 3 10 2 2" xfId="4719" xr:uid="{00000000-0005-0000-0000-0000400D0000}"/>
    <cellStyle name="Comma 2 3 3 10 2 2 2" xfId="10235" xr:uid="{00000000-0005-0000-0000-0000410D0000}"/>
    <cellStyle name="Comma 2 3 3 10 2 2 3" xfId="15751" xr:uid="{00000000-0005-0000-0000-0000420D0000}"/>
    <cellStyle name="Comma 2 3 3 10 2 2 4" xfId="21267" xr:uid="{00000000-0005-0000-0000-0000430D0000}"/>
    <cellStyle name="Comma 2 3 3 10 2 2 5" xfId="26783" xr:uid="{00000000-0005-0000-0000-0000440D0000}"/>
    <cellStyle name="Comma 2 3 3 10 2 2 6" xfId="32299" xr:uid="{00000000-0005-0000-0000-0000450D0000}"/>
    <cellStyle name="Comma 2 3 3 10 2 3" xfId="7477" xr:uid="{00000000-0005-0000-0000-0000460D0000}"/>
    <cellStyle name="Comma 2 3 3 10 2 4" xfId="12993" xr:uid="{00000000-0005-0000-0000-0000470D0000}"/>
    <cellStyle name="Comma 2 3 3 10 2 5" xfId="18509" xr:uid="{00000000-0005-0000-0000-0000480D0000}"/>
    <cellStyle name="Comma 2 3 3 10 2 6" xfId="24025" xr:uid="{00000000-0005-0000-0000-0000490D0000}"/>
    <cellStyle name="Comma 2 3 3 10 2 7" xfId="29541" xr:uid="{00000000-0005-0000-0000-00004A0D0000}"/>
    <cellStyle name="Comma 2 3 3 10 3" xfId="3340" xr:uid="{00000000-0005-0000-0000-00004B0D0000}"/>
    <cellStyle name="Comma 2 3 3 10 3 2" xfId="8856" xr:uid="{00000000-0005-0000-0000-00004C0D0000}"/>
    <cellStyle name="Comma 2 3 3 10 3 3" xfId="14372" xr:uid="{00000000-0005-0000-0000-00004D0D0000}"/>
    <cellStyle name="Comma 2 3 3 10 3 4" xfId="19888" xr:uid="{00000000-0005-0000-0000-00004E0D0000}"/>
    <cellStyle name="Comma 2 3 3 10 3 5" xfId="25404" xr:uid="{00000000-0005-0000-0000-00004F0D0000}"/>
    <cellStyle name="Comma 2 3 3 10 3 6" xfId="30920" xr:uid="{00000000-0005-0000-0000-0000500D0000}"/>
    <cellStyle name="Comma 2 3 3 10 4" xfId="6098" xr:uid="{00000000-0005-0000-0000-0000510D0000}"/>
    <cellStyle name="Comma 2 3 3 10 5" xfId="11614" xr:uid="{00000000-0005-0000-0000-0000520D0000}"/>
    <cellStyle name="Comma 2 3 3 10 6" xfId="17130" xr:uid="{00000000-0005-0000-0000-0000530D0000}"/>
    <cellStyle name="Comma 2 3 3 10 7" xfId="22646" xr:uid="{00000000-0005-0000-0000-0000540D0000}"/>
    <cellStyle name="Comma 2 3 3 10 8" xfId="28162" xr:uid="{00000000-0005-0000-0000-0000550D0000}"/>
    <cellStyle name="Comma 2 3 3 11" xfId="654" xr:uid="{00000000-0005-0000-0000-0000560D0000}"/>
    <cellStyle name="Comma 2 3 3 11 2" xfId="2033" xr:uid="{00000000-0005-0000-0000-0000570D0000}"/>
    <cellStyle name="Comma 2 3 3 11 2 2" xfId="4791" xr:uid="{00000000-0005-0000-0000-0000580D0000}"/>
    <cellStyle name="Comma 2 3 3 11 2 2 2" xfId="10307" xr:uid="{00000000-0005-0000-0000-0000590D0000}"/>
    <cellStyle name="Comma 2 3 3 11 2 2 3" xfId="15823" xr:uid="{00000000-0005-0000-0000-00005A0D0000}"/>
    <cellStyle name="Comma 2 3 3 11 2 2 4" xfId="21339" xr:uid="{00000000-0005-0000-0000-00005B0D0000}"/>
    <cellStyle name="Comma 2 3 3 11 2 2 5" xfId="26855" xr:uid="{00000000-0005-0000-0000-00005C0D0000}"/>
    <cellStyle name="Comma 2 3 3 11 2 2 6" xfId="32371" xr:uid="{00000000-0005-0000-0000-00005D0D0000}"/>
    <cellStyle name="Comma 2 3 3 11 2 3" xfId="7549" xr:uid="{00000000-0005-0000-0000-00005E0D0000}"/>
    <cellStyle name="Comma 2 3 3 11 2 4" xfId="13065" xr:uid="{00000000-0005-0000-0000-00005F0D0000}"/>
    <cellStyle name="Comma 2 3 3 11 2 5" xfId="18581" xr:uid="{00000000-0005-0000-0000-0000600D0000}"/>
    <cellStyle name="Comma 2 3 3 11 2 6" xfId="24097" xr:uid="{00000000-0005-0000-0000-0000610D0000}"/>
    <cellStyle name="Comma 2 3 3 11 2 7" xfId="29613" xr:uid="{00000000-0005-0000-0000-0000620D0000}"/>
    <cellStyle name="Comma 2 3 3 11 3" xfId="3412" xr:uid="{00000000-0005-0000-0000-0000630D0000}"/>
    <cellStyle name="Comma 2 3 3 11 3 2" xfId="8928" xr:uid="{00000000-0005-0000-0000-0000640D0000}"/>
    <cellStyle name="Comma 2 3 3 11 3 3" xfId="14444" xr:uid="{00000000-0005-0000-0000-0000650D0000}"/>
    <cellStyle name="Comma 2 3 3 11 3 4" xfId="19960" xr:uid="{00000000-0005-0000-0000-0000660D0000}"/>
    <cellStyle name="Comma 2 3 3 11 3 5" xfId="25476" xr:uid="{00000000-0005-0000-0000-0000670D0000}"/>
    <cellStyle name="Comma 2 3 3 11 3 6" xfId="30992" xr:uid="{00000000-0005-0000-0000-0000680D0000}"/>
    <cellStyle name="Comma 2 3 3 11 4" xfId="6170" xr:uid="{00000000-0005-0000-0000-0000690D0000}"/>
    <cellStyle name="Comma 2 3 3 11 5" xfId="11686" xr:uid="{00000000-0005-0000-0000-00006A0D0000}"/>
    <cellStyle name="Comma 2 3 3 11 6" xfId="17202" xr:uid="{00000000-0005-0000-0000-00006B0D0000}"/>
    <cellStyle name="Comma 2 3 3 11 7" xfId="22718" xr:uid="{00000000-0005-0000-0000-00006C0D0000}"/>
    <cellStyle name="Comma 2 3 3 11 8" xfId="28234" xr:uid="{00000000-0005-0000-0000-00006D0D0000}"/>
    <cellStyle name="Comma 2 3 3 12" xfId="1429" xr:uid="{00000000-0005-0000-0000-00006E0D0000}"/>
    <cellStyle name="Comma 2 3 3 12 2" xfId="4187" xr:uid="{00000000-0005-0000-0000-00006F0D0000}"/>
    <cellStyle name="Comma 2 3 3 12 2 2" xfId="9703" xr:uid="{00000000-0005-0000-0000-0000700D0000}"/>
    <cellStyle name="Comma 2 3 3 12 2 3" xfId="15219" xr:uid="{00000000-0005-0000-0000-0000710D0000}"/>
    <cellStyle name="Comma 2 3 3 12 2 4" xfId="20735" xr:uid="{00000000-0005-0000-0000-0000720D0000}"/>
    <cellStyle name="Comma 2 3 3 12 2 5" xfId="26251" xr:uid="{00000000-0005-0000-0000-0000730D0000}"/>
    <cellStyle name="Comma 2 3 3 12 2 6" xfId="31767" xr:uid="{00000000-0005-0000-0000-0000740D0000}"/>
    <cellStyle name="Comma 2 3 3 12 3" xfId="6945" xr:uid="{00000000-0005-0000-0000-0000750D0000}"/>
    <cellStyle name="Comma 2 3 3 12 4" xfId="12461" xr:uid="{00000000-0005-0000-0000-0000760D0000}"/>
    <cellStyle name="Comma 2 3 3 12 5" xfId="17977" xr:uid="{00000000-0005-0000-0000-0000770D0000}"/>
    <cellStyle name="Comma 2 3 3 12 6" xfId="23493" xr:uid="{00000000-0005-0000-0000-0000780D0000}"/>
    <cellStyle name="Comma 2 3 3 12 7" xfId="29009" xr:uid="{00000000-0005-0000-0000-0000790D0000}"/>
    <cellStyle name="Comma 2 3 3 13" xfId="2808" xr:uid="{00000000-0005-0000-0000-00007A0D0000}"/>
    <cellStyle name="Comma 2 3 3 13 2" xfId="8324" xr:uid="{00000000-0005-0000-0000-00007B0D0000}"/>
    <cellStyle name="Comma 2 3 3 13 3" xfId="13840" xr:uid="{00000000-0005-0000-0000-00007C0D0000}"/>
    <cellStyle name="Comma 2 3 3 13 4" xfId="19356" xr:uid="{00000000-0005-0000-0000-00007D0D0000}"/>
    <cellStyle name="Comma 2 3 3 13 5" xfId="24872" xr:uid="{00000000-0005-0000-0000-00007E0D0000}"/>
    <cellStyle name="Comma 2 3 3 13 6" xfId="30388" xr:uid="{00000000-0005-0000-0000-00007F0D0000}"/>
    <cellStyle name="Comma 2 3 3 14" xfId="5566" xr:uid="{00000000-0005-0000-0000-0000800D0000}"/>
    <cellStyle name="Comma 2 3 3 15" xfId="11082" xr:uid="{00000000-0005-0000-0000-0000810D0000}"/>
    <cellStyle name="Comma 2 3 3 16" xfId="16598" xr:uid="{00000000-0005-0000-0000-0000820D0000}"/>
    <cellStyle name="Comma 2 3 3 17" xfId="22114" xr:uid="{00000000-0005-0000-0000-0000830D0000}"/>
    <cellStyle name="Comma 2 3 3 18" xfId="27630" xr:uid="{00000000-0005-0000-0000-0000840D0000}"/>
    <cellStyle name="Comma 2 3 3 2" xfId="105" xr:uid="{00000000-0005-0000-0000-0000850D0000}"/>
    <cellStyle name="Comma 2 3 3 2 2" xfId="1014" xr:uid="{00000000-0005-0000-0000-0000860D0000}"/>
    <cellStyle name="Comma 2 3 3 2 2 2" xfId="2393" xr:uid="{00000000-0005-0000-0000-0000870D0000}"/>
    <cellStyle name="Comma 2 3 3 2 2 2 2" xfId="5151" xr:uid="{00000000-0005-0000-0000-0000880D0000}"/>
    <cellStyle name="Comma 2 3 3 2 2 2 2 2" xfId="10667" xr:uid="{00000000-0005-0000-0000-0000890D0000}"/>
    <cellStyle name="Comma 2 3 3 2 2 2 2 3" xfId="16183" xr:uid="{00000000-0005-0000-0000-00008A0D0000}"/>
    <cellStyle name="Comma 2 3 3 2 2 2 2 4" xfId="21699" xr:uid="{00000000-0005-0000-0000-00008B0D0000}"/>
    <cellStyle name="Comma 2 3 3 2 2 2 2 5" xfId="27215" xr:uid="{00000000-0005-0000-0000-00008C0D0000}"/>
    <cellStyle name="Comma 2 3 3 2 2 2 2 6" xfId="32731" xr:uid="{00000000-0005-0000-0000-00008D0D0000}"/>
    <cellStyle name="Comma 2 3 3 2 2 2 3" xfId="7909" xr:uid="{00000000-0005-0000-0000-00008E0D0000}"/>
    <cellStyle name="Comma 2 3 3 2 2 2 4" xfId="13425" xr:uid="{00000000-0005-0000-0000-00008F0D0000}"/>
    <cellStyle name="Comma 2 3 3 2 2 2 5" xfId="18941" xr:uid="{00000000-0005-0000-0000-0000900D0000}"/>
    <cellStyle name="Comma 2 3 3 2 2 2 6" xfId="24457" xr:uid="{00000000-0005-0000-0000-0000910D0000}"/>
    <cellStyle name="Comma 2 3 3 2 2 2 7" xfId="29973" xr:uid="{00000000-0005-0000-0000-0000920D0000}"/>
    <cellStyle name="Comma 2 3 3 2 2 3" xfId="3772" xr:uid="{00000000-0005-0000-0000-0000930D0000}"/>
    <cellStyle name="Comma 2 3 3 2 2 3 2" xfId="9288" xr:uid="{00000000-0005-0000-0000-0000940D0000}"/>
    <cellStyle name="Comma 2 3 3 2 2 3 3" xfId="14804" xr:uid="{00000000-0005-0000-0000-0000950D0000}"/>
    <cellStyle name="Comma 2 3 3 2 2 3 4" xfId="20320" xr:uid="{00000000-0005-0000-0000-0000960D0000}"/>
    <cellStyle name="Comma 2 3 3 2 2 3 5" xfId="25836" xr:uid="{00000000-0005-0000-0000-0000970D0000}"/>
    <cellStyle name="Comma 2 3 3 2 2 3 6" xfId="31352" xr:uid="{00000000-0005-0000-0000-0000980D0000}"/>
    <cellStyle name="Comma 2 3 3 2 2 4" xfId="6530" xr:uid="{00000000-0005-0000-0000-0000990D0000}"/>
    <cellStyle name="Comma 2 3 3 2 2 5" xfId="12046" xr:uid="{00000000-0005-0000-0000-00009A0D0000}"/>
    <cellStyle name="Comma 2 3 3 2 2 6" xfId="17562" xr:uid="{00000000-0005-0000-0000-00009B0D0000}"/>
    <cellStyle name="Comma 2 3 3 2 2 7" xfId="23078" xr:uid="{00000000-0005-0000-0000-00009C0D0000}"/>
    <cellStyle name="Comma 2 3 3 2 2 8" xfId="28594" xr:uid="{00000000-0005-0000-0000-00009D0D0000}"/>
    <cellStyle name="Comma 2 3 3 2 3" xfId="1484" xr:uid="{00000000-0005-0000-0000-00009E0D0000}"/>
    <cellStyle name="Comma 2 3 3 2 3 2" xfId="4242" xr:uid="{00000000-0005-0000-0000-00009F0D0000}"/>
    <cellStyle name="Comma 2 3 3 2 3 2 2" xfId="9758" xr:uid="{00000000-0005-0000-0000-0000A00D0000}"/>
    <cellStyle name="Comma 2 3 3 2 3 2 3" xfId="15274" xr:uid="{00000000-0005-0000-0000-0000A10D0000}"/>
    <cellStyle name="Comma 2 3 3 2 3 2 4" xfId="20790" xr:uid="{00000000-0005-0000-0000-0000A20D0000}"/>
    <cellStyle name="Comma 2 3 3 2 3 2 5" xfId="26306" xr:uid="{00000000-0005-0000-0000-0000A30D0000}"/>
    <cellStyle name="Comma 2 3 3 2 3 2 6" xfId="31822" xr:uid="{00000000-0005-0000-0000-0000A40D0000}"/>
    <cellStyle name="Comma 2 3 3 2 3 3" xfId="7000" xr:uid="{00000000-0005-0000-0000-0000A50D0000}"/>
    <cellStyle name="Comma 2 3 3 2 3 4" xfId="12516" xr:uid="{00000000-0005-0000-0000-0000A60D0000}"/>
    <cellStyle name="Comma 2 3 3 2 3 5" xfId="18032" xr:uid="{00000000-0005-0000-0000-0000A70D0000}"/>
    <cellStyle name="Comma 2 3 3 2 3 6" xfId="23548" xr:uid="{00000000-0005-0000-0000-0000A80D0000}"/>
    <cellStyle name="Comma 2 3 3 2 3 7" xfId="29064" xr:uid="{00000000-0005-0000-0000-0000A90D0000}"/>
    <cellStyle name="Comma 2 3 3 2 4" xfId="2863" xr:uid="{00000000-0005-0000-0000-0000AA0D0000}"/>
    <cellStyle name="Comma 2 3 3 2 4 2" xfId="8379" xr:uid="{00000000-0005-0000-0000-0000AB0D0000}"/>
    <cellStyle name="Comma 2 3 3 2 4 3" xfId="13895" xr:uid="{00000000-0005-0000-0000-0000AC0D0000}"/>
    <cellStyle name="Comma 2 3 3 2 4 4" xfId="19411" xr:uid="{00000000-0005-0000-0000-0000AD0D0000}"/>
    <cellStyle name="Comma 2 3 3 2 4 5" xfId="24927" xr:uid="{00000000-0005-0000-0000-0000AE0D0000}"/>
    <cellStyle name="Comma 2 3 3 2 4 6" xfId="30443" xr:uid="{00000000-0005-0000-0000-0000AF0D0000}"/>
    <cellStyle name="Comma 2 3 3 2 5" xfId="5621" xr:uid="{00000000-0005-0000-0000-0000B00D0000}"/>
    <cellStyle name="Comma 2 3 3 2 6" xfId="11137" xr:uid="{00000000-0005-0000-0000-0000B10D0000}"/>
    <cellStyle name="Comma 2 3 3 2 7" xfId="16653" xr:uid="{00000000-0005-0000-0000-0000B20D0000}"/>
    <cellStyle name="Comma 2 3 3 2 8" xfId="22169" xr:uid="{00000000-0005-0000-0000-0000B30D0000}"/>
    <cellStyle name="Comma 2 3 3 2 9" xfId="27685" xr:uid="{00000000-0005-0000-0000-0000B40D0000}"/>
    <cellStyle name="Comma 2 3 3 3" xfId="160" xr:uid="{00000000-0005-0000-0000-0000B50D0000}"/>
    <cellStyle name="Comma 2 3 3 3 2" xfId="1539" xr:uid="{00000000-0005-0000-0000-0000B60D0000}"/>
    <cellStyle name="Comma 2 3 3 3 2 2" xfId="4297" xr:uid="{00000000-0005-0000-0000-0000B70D0000}"/>
    <cellStyle name="Comma 2 3 3 3 2 2 2" xfId="9813" xr:uid="{00000000-0005-0000-0000-0000B80D0000}"/>
    <cellStyle name="Comma 2 3 3 3 2 2 3" xfId="15329" xr:uid="{00000000-0005-0000-0000-0000B90D0000}"/>
    <cellStyle name="Comma 2 3 3 3 2 2 4" xfId="20845" xr:uid="{00000000-0005-0000-0000-0000BA0D0000}"/>
    <cellStyle name="Comma 2 3 3 3 2 2 5" xfId="26361" xr:uid="{00000000-0005-0000-0000-0000BB0D0000}"/>
    <cellStyle name="Comma 2 3 3 3 2 2 6" xfId="31877" xr:uid="{00000000-0005-0000-0000-0000BC0D0000}"/>
    <cellStyle name="Comma 2 3 3 3 2 3" xfId="7055" xr:uid="{00000000-0005-0000-0000-0000BD0D0000}"/>
    <cellStyle name="Comma 2 3 3 3 2 4" xfId="12571" xr:uid="{00000000-0005-0000-0000-0000BE0D0000}"/>
    <cellStyle name="Comma 2 3 3 3 2 5" xfId="18087" xr:uid="{00000000-0005-0000-0000-0000BF0D0000}"/>
    <cellStyle name="Comma 2 3 3 3 2 6" xfId="23603" xr:uid="{00000000-0005-0000-0000-0000C00D0000}"/>
    <cellStyle name="Comma 2 3 3 3 2 7" xfId="29119" xr:uid="{00000000-0005-0000-0000-0000C10D0000}"/>
    <cellStyle name="Comma 2 3 3 3 3" xfId="2918" xr:uid="{00000000-0005-0000-0000-0000C20D0000}"/>
    <cellStyle name="Comma 2 3 3 3 3 2" xfId="8434" xr:uid="{00000000-0005-0000-0000-0000C30D0000}"/>
    <cellStyle name="Comma 2 3 3 3 3 3" xfId="13950" xr:uid="{00000000-0005-0000-0000-0000C40D0000}"/>
    <cellStyle name="Comma 2 3 3 3 3 4" xfId="19466" xr:uid="{00000000-0005-0000-0000-0000C50D0000}"/>
    <cellStyle name="Comma 2 3 3 3 3 5" xfId="24982" xr:uid="{00000000-0005-0000-0000-0000C60D0000}"/>
    <cellStyle name="Comma 2 3 3 3 3 6" xfId="30498" xr:uid="{00000000-0005-0000-0000-0000C70D0000}"/>
    <cellStyle name="Comma 2 3 3 3 4" xfId="5676" xr:uid="{00000000-0005-0000-0000-0000C80D0000}"/>
    <cellStyle name="Comma 2 3 3 3 5" xfId="11192" xr:uid="{00000000-0005-0000-0000-0000C90D0000}"/>
    <cellStyle name="Comma 2 3 3 3 6" xfId="16708" xr:uid="{00000000-0005-0000-0000-0000CA0D0000}"/>
    <cellStyle name="Comma 2 3 3 3 7" xfId="22224" xr:uid="{00000000-0005-0000-0000-0000CB0D0000}"/>
    <cellStyle name="Comma 2 3 3 3 8" xfId="27740" xr:uid="{00000000-0005-0000-0000-0000CC0D0000}"/>
    <cellStyle name="Comma 2 3 3 4" xfId="251" xr:uid="{00000000-0005-0000-0000-0000CD0D0000}"/>
    <cellStyle name="Comma 2 3 3 4 2" xfId="1630" xr:uid="{00000000-0005-0000-0000-0000CE0D0000}"/>
    <cellStyle name="Comma 2 3 3 4 2 2" xfId="4388" xr:uid="{00000000-0005-0000-0000-0000CF0D0000}"/>
    <cellStyle name="Comma 2 3 3 4 2 2 2" xfId="9904" xr:uid="{00000000-0005-0000-0000-0000D00D0000}"/>
    <cellStyle name="Comma 2 3 3 4 2 2 3" xfId="15420" xr:uid="{00000000-0005-0000-0000-0000D10D0000}"/>
    <cellStyle name="Comma 2 3 3 4 2 2 4" xfId="20936" xr:uid="{00000000-0005-0000-0000-0000D20D0000}"/>
    <cellStyle name="Comma 2 3 3 4 2 2 5" xfId="26452" xr:uid="{00000000-0005-0000-0000-0000D30D0000}"/>
    <cellStyle name="Comma 2 3 3 4 2 2 6" xfId="31968" xr:uid="{00000000-0005-0000-0000-0000D40D0000}"/>
    <cellStyle name="Comma 2 3 3 4 2 3" xfId="7146" xr:uid="{00000000-0005-0000-0000-0000D50D0000}"/>
    <cellStyle name="Comma 2 3 3 4 2 4" xfId="12662" xr:uid="{00000000-0005-0000-0000-0000D60D0000}"/>
    <cellStyle name="Comma 2 3 3 4 2 5" xfId="18178" xr:uid="{00000000-0005-0000-0000-0000D70D0000}"/>
    <cellStyle name="Comma 2 3 3 4 2 6" xfId="23694" xr:uid="{00000000-0005-0000-0000-0000D80D0000}"/>
    <cellStyle name="Comma 2 3 3 4 2 7" xfId="29210" xr:uid="{00000000-0005-0000-0000-0000D90D0000}"/>
    <cellStyle name="Comma 2 3 3 4 3" xfId="3009" xr:uid="{00000000-0005-0000-0000-0000DA0D0000}"/>
    <cellStyle name="Comma 2 3 3 4 3 2" xfId="8525" xr:uid="{00000000-0005-0000-0000-0000DB0D0000}"/>
    <cellStyle name="Comma 2 3 3 4 3 3" xfId="14041" xr:uid="{00000000-0005-0000-0000-0000DC0D0000}"/>
    <cellStyle name="Comma 2 3 3 4 3 4" xfId="19557" xr:uid="{00000000-0005-0000-0000-0000DD0D0000}"/>
    <cellStyle name="Comma 2 3 3 4 3 5" xfId="25073" xr:uid="{00000000-0005-0000-0000-0000DE0D0000}"/>
    <cellStyle name="Comma 2 3 3 4 3 6" xfId="30589" xr:uid="{00000000-0005-0000-0000-0000DF0D0000}"/>
    <cellStyle name="Comma 2 3 3 4 4" xfId="5767" xr:uid="{00000000-0005-0000-0000-0000E00D0000}"/>
    <cellStyle name="Comma 2 3 3 4 5" xfId="11283" xr:uid="{00000000-0005-0000-0000-0000E10D0000}"/>
    <cellStyle name="Comma 2 3 3 4 6" xfId="16799" xr:uid="{00000000-0005-0000-0000-0000E20D0000}"/>
    <cellStyle name="Comma 2 3 3 4 7" xfId="22315" xr:uid="{00000000-0005-0000-0000-0000E30D0000}"/>
    <cellStyle name="Comma 2 3 3 4 8" xfId="27831" xr:uid="{00000000-0005-0000-0000-0000E40D0000}"/>
    <cellStyle name="Comma 2 3 3 5" xfId="306" xr:uid="{00000000-0005-0000-0000-0000E50D0000}"/>
    <cellStyle name="Comma 2 3 3 5 2" xfId="1685" xr:uid="{00000000-0005-0000-0000-0000E60D0000}"/>
    <cellStyle name="Comma 2 3 3 5 2 2" xfId="4443" xr:uid="{00000000-0005-0000-0000-0000E70D0000}"/>
    <cellStyle name="Comma 2 3 3 5 2 2 2" xfId="9959" xr:uid="{00000000-0005-0000-0000-0000E80D0000}"/>
    <cellStyle name="Comma 2 3 3 5 2 2 3" xfId="15475" xr:uid="{00000000-0005-0000-0000-0000E90D0000}"/>
    <cellStyle name="Comma 2 3 3 5 2 2 4" xfId="20991" xr:uid="{00000000-0005-0000-0000-0000EA0D0000}"/>
    <cellStyle name="Comma 2 3 3 5 2 2 5" xfId="26507" xr:uid="{00000000-0005-0000-0000-0000EB0D0000}"/>
    <cellStyle name="Comma 2 3 3 5 2 2 6" xfId="32023" xr:uid="{00000000-0005-0000-0000-0000EC0D0000}"/>
    <cellStyle name="Comma 2 3 3 5 2 3" xfId="7201" xr:uid="{00000000-0005-0000-0000-0000ED0D0000}"/>
    <cellStyle name="Comma 2 3 3 5 2 4" xfId="12717" xr:uid="{00000000-0005-0000-0000-0000EE0D0000}"/>
    <cellStyle name="Comma 2 3 3 5 2 5" xfId="18233" xr:uid="{00000000-0005-0000-0000-0000EF0D0000}"/>
    <cellStyle name="Comma 2 3 3 5 2 6" xfId="23749" xr:uid="{00000000-0005-0000-0000-0000F00D0000}"/>
    <cellStyle name="Comma 2 3 3 5 2 7" xfId="29265" xr:uid="{00000000-0005-0000-0000-0000F10D0000}"/>
    <cellStyle name="Comma 2 3 3 5 3" xfId="3064" xr:uid="{00000000-0005-0000-0000-0000F20D0000}"/>
    <cellStyle name="Comma 2 3 3 5 3 2" xfId="8580" xr:uid="{00000000-0005-0000-0000-0000F30D0000}"/>
    <cellStyle name="Comma 2 3 3 5 3 3" xfId="14096" xr:uid="{00000000-0005-0000-0000-0000F40D0000}"/>
    <cellStyle name="Comma 2 3 3 5 3 4" xfId="19612" xr:uid="{00000000-0005-0000-0000-0000F50D0000}"/>
    <cellStyle name="Comma 2 3 3 5 3 5" xfId="25128" xr:uid="{00000000-0005-0000-0000-0000F60D0000}"/>
    <cellStyle name="Comma 2 3 3 5 3 6" xfId="30644" xr:uid="{00000000-0005-0000-0000-0000F70D0000}"/>
    <cellStyle name="Comma 2 3 3 5 4" xfId="5822" xr:uid="{00000000-0005-0000-0000-0000F80D0000}"/>
    <cellStyle name="Comma 2 3 3 5 5" xfId="11338" xr:uid="{00000000-0005-0000-0000-0000F90D0000}"/>
    <cellStyle name="Comma 2 3 3 5 6" xfId="16854" xr:uid="{00000000-0005-0000-0000-0000FA0D0000}"/>
    <cellStyle name="Comma 2 3 3 5 7" xfId="22370" xr:uid="{00000000-0005-0000-0000-0000FB0D0000}"/>
    <cellStyle name="Comma 2 3 3 5 8" xfId="27886" xr:uid="{00000000-0005-0000-0000-0000FC0D0000}"/>
    <cellStyle name="Comma 2 3 3 6" xfId="362" xr:uid="{00000000-0005-0000-0000-0000FD0D0000}"/>
    <cellStyle name="Comma 2 3 3 6 2" xfId="1741" xr:uid="{00000000-0005-0000-0000-0000FE0D0000}"/>
    <cellStyle name="Comma 2 3 3 6 2 2" xfId="4499" xr:uid="{00000000-0005-0000-0000-0000FF0D0000}"/>
    <cellStyle name="Comma 2 3 3 6 2 2 2" xfId="10015" xr:uid="{00000000-0005-0000-0000-0000000E0000}"/>
    <cellStyle name="Comma 2 3 3 6 2 2 3" xfId="15531" xr:uid="{00000000-0005-0000-0000-0000010E0000}"/>
    <cellStyle name="Comma 2 3 3 6 2 2 4" xfId="21047" xr:uid="{00000000-0005-0000-0000-0000020E0000}"/>
    <cellStyle name="Comma 2 3 3 6 2 2 5" xfId="26563" xr:uid="{00000000-0005-0000-0000-0000030E0000}"/>
    <cellStyle name="Comma 2 3 3 6 2 2 6" xfId="32079" xr:uid="{00000000-0005-0000-0000-0000040E0000}"/>
    <cellStyle name="Comma 2 3 3 6 2 3" xfId="7257" xr:uid="{00000000-0005-0000-0000-0000050E0000}"/>
    <cellStyle name="Comma 2 3 3 6 2 4" xfId="12773" xr:uid="{00000000-0005-0000-0000-0000060E0000}"/>
    <cellStyle name="Comma 2 3 3 6 2 5" xfId="18289" xr:uid="{00000000-0005-0000-0000-0000070E0000}"/>
    <cellStyle name="Comma 2 3 3 6 2 6" xfId="23805" xr:uid="{00000000-0005-0000-0000-0000080E0000}"/>
    <cellStyle name="Comma 2 3 3 6 2 7" xfId="29321" xr:uid="{00000000-0005-0000-0000-0000090E0000}"/>
    <cellStyle name="Comma 2 3 3 6 3" xfId="3120" xr:uid="{00000000-0005-0000-0000-00000A0E0000}"/>
    <cellStyle name="Comma 2 3 3 6 3 2" xfId="8636" xr:uid="{00000000-0005-0000-0000-00000B0E0000}"/>
    <cellStyle name="Comma 2 3 3 6 3 3" xfId="14152" xr:uid="{00000000-0005-0000-0000-00000C0E0000}"/>
    <cellStyle name="Comma 2 3 3 6 3 4" xfId="19668" xr:uid="{00000000-0005-0000-0000-00000D0E0000}"/>
    <cellStyle name="Comma 2 3 3 6 3 5" xfId="25184" xr:uid="{00000000-0005-0000-0000-00000E0E0000}"/>
    <cellStyle name="Comma 2 3 3 6 3 6" xfId="30700" xr:uid="{00000000-0005-0000-0000-00000F0E0000}"/>
    <cellStyle name="Comma 2 3 3 6 4" xfId="5878" xr:uid="{00000000-0005-0000-0000-0000100E0000}"/>
    <cellStyle name="Comma 2 3 3 6 5" xfId="11394" xr:uid="{00000000-0005-0000-0000-0000110E0000}"/>
    <cellStyle name="Comma 2 3 3 6 6" xfId="16910" xr:uid="{00000000-0005-0000-0000-0000120E0000}"/>
    <cellStyle name="Comma 2 3 3 6 7" xfId="22426" xr:uid="{00000000-0005-0000-0000-0000130E0000}"/>
    <cellStyle name="Comma 2 3 3 6 8" xfId="27942" xr:uid="{00000000-0005-0000-0000-0000140E0000}"/>
    <cellStyle name="Comma 2 3 3 7" xfId="417" xr:uid="{00000000-0005-0000-0000-0000150E0000}"/>
    <cellStyle name="Comma 2 3 3 7 2" xfId="1796" xr:uid="{00000000-0005-0000-0000-0000160E0000}"/>
    <cellStyle name="Comma 2 3 3 7 2 2" xfId="4554" xr:uid="{00000000-0005-0000-0000-0000170E0000}"/>
    <cellStyle name="Comma 2 3 3 7 2 2 2" xfId="10070" xr:uid="{00000000-0005-0000-0000-0000180E0000}"/>
    <cellStyle name="Comma 2 3 3 7 2 2 3" xfId="15586" xr:uid="{00000000-0005-0000-0000-0000190E0000}"/>
    <cellStyle name="Comma 2 3 3 7 2 2 4" xfId="21102" xr:uid="{00000000-0005-0000-0000-00001A0E0000}"/>
    <cellStyle name="Comma 2 3 3 7 2 2 5" xfId="26618" xr:uid="{00000000-0005-0000-0000-00001B0E0000}"/>
    <cellStyle name="Comma 2 3 3 7 2 2 6" xfId="32134" xr:uid="{00000000-0005-0000-0000-00001C0E0000}"/>
    <cellStyle name="Comma 2 3 3 7 2 3" xfId="7312" xr:uid="{00000000-0005-0000-0000-00001D0E0000}"/>
    <cellStyle name="Comma 2 3 3 7 2 4" xfId="12828" xr:uid="{00000000-0005-0000-0000-00001E0E0000}"/>
    <cellStyle name="Comma 2 3 3 7 2 5" xfId="18344" xr:uid="{00000000-0005-0000-0000-00001F0E0000}"/>
    <cellStyle name="Comma 2 3 3 7 2 6" xfId="23860" xr:uid="{00000000-0005-0000-0000-0000200E0000}"/>
    <cellStyle name="Comma 2 3 3 7 2 7" xfId="29376" xr:uid="{00000000-0005-0000-0000-0000210E0000}"/>
    <cellStyle name="Comma 2 3 3 7 3" xfId="3175" xr:uid="{00000000-0005-0000-0000-0000220E0000}"/>
    <cellStyle name="Comma 2 3 3 7 3 2" xfId="8691" xr:uid="{00000000-0005-0000-0000-0000230E0000}"/>
    <cellStyle name="Comma 2 3 3 7 3 3" xfId="14207" xr:uid="{00000000-0005-0000-0000-0000240E0000}"/>
    <cellStyle name="Comma 2 3 3 7 3 4" xfId="19723" xr:uid="{00000000-0005-0000-0000-0000250E0000}"/>
    <cellStyle name="Comma 2 3 3 7 3 5" xfId="25239" xr:uid="{00000000-0005-0000-0000-0000260E0000}"/>
    <cellStyle name="Comma 2 3 3 7 3 6" xfId="30755" xr:uid="{00000000-0005-0000-0000-0000270E0000}"/>
    <cellStyle name="Comma 2 3 3 7 4" xfId="5933" xr:uid="{00000000-0005-0000-0000-0000280E0000}"/>
    <cellStyle name="Comma 2 3 3 7 5" xfId="11449" xr:uid="{00000000-0005-0000-0000-0000290E0000}"/>
    <cellStyle name="Comma 2 3 3 7 6" xfId="16965" xr:uid="{00000000-0005-0000-0000-00002A0E0000}"/>
    <cellStyle name="Comma 2 3 3 7 7" xfId="22481" xr:uid="{00000000-0005-0000-0000-00002B0E0000}"/>
    <cellStyle name="Comma 2 3 3 7 8" xfId="27997" xr:uid="{00000000-0005-0000-0000-00002C0E0000}"/>
    <cellStyle name="Comma 2 3 3 8" xfId="472" xr:uid="{00000000-0005-0000-0000-00002D0E0000}"/>
    <cellStyle name="Comma 2 3 3 8 2" xfId="1851" xr:uid="{00000000-0005-0000-0000-00002E0E0000}"/>
    <cellStyle name="Comma 2 3 3 8 2 2" xfId="4609" xr:uid="{00000000-0005-0000-0000-00002F0E0000}"/>
    <cellStyle name="Comma 2 3 3 8 2 2 2" xfId="10125" xr:uid="{00000000-0005-0000-0000-0000300E0000}"/>
    <cellStyle name="Comma 2 3 3 8 2 2 3" xfId="15641" xr:uid="{00000000-0005-0000-0000-0000310E0000}"/>
    <cellStyle name="Comma 2 3 3 8 2 2 4" xfId="21157" xr:uid="{00000000-0005-0000-0000-0000320E0000}"/>
    <cellStyle name="Comma 2 3 3 8 2 2 5" xfId="26673" xr:uid="{00000000-0005-0000-0000-0000330E0000}"/>
    <cellStyle name="Comma 2 3 3 8 2 2 6" xfId="32189" xr:uid="{00000000-0005-0000-0000-0000340E0000}"/>
    <cellStyle name="Comma 2 3 3 8 2 3" xfId="7367" xr:uid="{00000000-0005-0000-0000-0000350E0000}"/>
    <cellStyle name="Comma 2 3 3 8 2 4" xfId="12883" xr:uid="{00000000-0005-0000-0000-0000360E0000}"/>
    <cellStyle name="Comma 2 3 3 8 2 5" xfId="18399" xr:uid="{00000000-0005-0000-0000-0000370E0000}"/>
    <cellStyle name="Comma 2 3 3 8 2 6" xfId="23915" xr:uid="{00000000-0005-0000-0000-0000380E0000}"/>
    <cellStyle name="Comma 2 3 3 8 2 7" xfId="29431" xr:uid="{00000000-0005-0000-0000-0000390E0000}"/>
    <cellStyle name="Comma 2 3 3 8 3" xfId="3230" xr:uid="{00000000-0005-0000-0000-00003A0E0000}"/>
    <cellStyle name="Comma 2 3 3 8 3 2" xfId="8746" xr:uid="{00000000-0005-0000-0000-00003B0E0000}"/>
    <cellStyle name="Comma 2 3 3 8 3 3" xfId="14262" xr:uid="{00000000-0005-0000-0000-00003C0E0000}"/>
    <cellStyle name="Comma 2 3 3 8 3 4" xfId="19778" xr:uid="{00000000-0005-0000-0000-00003D0E0000}"/>
    <cellStyle name="Comma 2 3 3 8 3 5" xfId="25294" xr:uid="{00000000-0005-0000-0000-00003E0E0000}"/>
    <cellStyle name="Comma 2 3 3 8 3 6" xfId="30810" xr:uid="{00000000-0005-0000-0000-00003F0E0000}"/>
    <cellStyle name="Comma 2 3 3 8 4" xfId="5988" xr:uid="{00000000-0005-0000-0000-0000400E0000}"/>
    <cellStyle name="Comma 2 3 3 8 5" xfId="11504" xr:uid="{00000000-0005-0000-0000-0000410E0000}"/>
    <cellStyle name="Comma 2 3 3 8 6" xfId="17020" xr:uid="{00000000-0005-0000-0000-0000420E0000}"/>
    <cellStyle name="Comma 2 3 3 8 7" xfId="22536" xr:uid="{00000000-0005-0000-0000-0000430E0000}"/>
    <cellStyle name="Comma 2 3 3 8 8" xfId="28052" xr:uid="{00000000-0005-0000-0000-0000440E0000}"/>
    <cellStyle name="Comma 2 3 3 9" xfId="527" xr:uid="{00000000-0005-0000-0000-0000450E0000}"/>
    <cellStyle name="Comma 2 3 3 9 2" xfId="1906" xr:uid="{00000000-0005-0000-0000-0000460E0000}"/>
    <cellStyle name="Comma 2 3 3 9 2 2" xfId="4664" xr:uid="{00000000-0005-0000-0000-0000470E0000}"/>
    <cellStyle name="Comma 2 3 3 9 2 2 2" xfId="10180" xr:uid="{00000000-0005-0000-0000-0000480E0000}"/>
    <cellStyle name="Comma 2 3 3 9 2 2 3" xfId="15696" xr:uid="{00000000-0005-0000-0000-0000490E0000}"/>
    <cellStyle name="Comma 2 3 3 9 2 2 4" xfId="21212" xr:uid="{00000000-0005-0000-0000-00004A0E0000}"/>
    <cellStyle name="Comma 2 3 3 9 2 2 5" xfId="26728" xr:uid="{00000000-0005-0000-0000-00004B0E0000}"/>
    <cellStyle name="Comma 2 3 3 9 2 2 6" xfId="32244" xr:uid="{00000000-0005-0000-0000-00004C0E0000}"/>
    <cellStyle name="Comma 2 3 3 9 2 3" xfId="7422" xr:uid="{00000000-0005-0000-0000-00004D0E0000}"/>
    <cellStyle name="Comma 2 3 3 9 2 4" xfId="12938" xr:uid="{00000000-0005-0000-0000-00004E0E0000}"/>
    <cellStyle name="Comma 2 3 3 9 2 5" xfId="18454" xr:uid="{00000000-0005-0000-0000-00004F0E0000}"/>
    <cellStyle name="Comma 2 3 3 9 2 6" xfId="23970" xr:uid="{00000000-0005-0000-0000-0000500E0000}"/>
    <cellStyle name="Comma 2 3 3 9 2 7" xfId="29486" xr:uid="{00000000-0005-0000-0000-0000510E0000}"/>
    <cellStyle name="Comma 2 3 3 9 3" xfId="3285" xr:uid="{00000000-0005-0000-0000-0000520E0000}"/>
    <cellStyle name="Comma 2 3 3 9 3 2" xfId="8801" xr:uid="{00000000-0005-0000-0000-0000530E0000}"/>
    <cellStyle name="Comma 2 3 3 9 3 3" xfId="14317" xr:uid="{00000000-0005-0000-0000-0000540E0000}"/>
    <cellStyle name="Comma 2 3 3 9 3 4" xfId="19833" xr:uid="{00000000-0005-0000-0000-0000550E0000}"/>
    <cellStyle name="Comma 2 3 3 9 3 5" xfId="25349" xr:uid="{00000000-0005-0000-0000-0000560E0000}"/>
    <cellStyle name="Comma 2 3 3 9 3 6" xfId="30865" xr:uid="{00000000-0005-0000-0000-0000570E0000}"/>
    <cellStyle name="Comma 2 3 3 9 4" xfId="6043" xr:uid="{00000000-0005-0000-0000-0000580E0000}"/>
    <cellStyle name="Comma 2 3 3 9 5" xfId="11559" xr:uid="{00000000-0005-0000-0000-0000590E0000}"/>
    <cellStyle name="Comma 2 3 3 9 6" xfId="17075" xr:uid="{00000000-0005-0000-0000-00005A0E0000}"/>
    <cellStyle name="Comma 2 3 3 9 7" xfId="22591" xr:uid="{00000000-0005-0000-0000-00005B0E0000}"/>
    <cellStyle name="Comma 2 3 3 9 8" xfId="28107" xr:uid="{00000000-0005-0000-0000-00005C0E0000}"/>
    <cellStyle name="Comma 2 3 4" xfId="86" xr:uid="{00000000-0005-0000-0000-00005D0E0000}"/>
    <cellStyle name="Comma 2 3 4 10" xfId="27666" xr:uid="{00000000-0005-0000-0000-00005E0E0000}"/>
    <cellStyle name="Comma 2 3 4 2" xfId="1050" xr:uid="{00000000-0005-0000-0000-00005F0E0000}"/>
    <cellStyle name="Comma 2 3 4 2 2" xfId="2429" xr:uid="{00000000-0005-0000-0000-0000600E0000}"/>
    <cellStyle name="Comma 2 3 4 2 2 2" xfId="5187" xr:uid="{00000000-0005-0000-0000-0000610E0000}"/>
    <cellStyle name="Comma 2 3 4 2 2 2 2" xfId="10703" xr:uid="{00000000-0005-0000-0000-0000620E0000}"/>
    <cellStyle name="Comma 2 3 4 2 2 2 3" xfId="16219" xr:uid="{00000000-0005-0000-0000-0000630E0000}"/>
    <cellStyle name="Comma 2 3 4 2 2 2 4" xfId="21735" xr:uid="{00000000-0005-0000-0000-0000640E0000}"/>
    <cellStyle name="Comma 2 3 4 2 2 2 5" xfId="27251" xr:uid="{00000000-0005-0000-0000-0000650E0000}"/>
    <cellStyle name="Comma 2 3 4 2 2 2 6" xfId="32767" xr:uid="{00000000-0005-0000-0000-0000660E0000}"/>
    <cellStyle name="Comma 2 3 4 2 2 3" xfId="7945" xr:uid="{00000000-0005-0000-0000-0000670E0000}"/>
    <cellStyle name="Comma 2 3 4 2 2 4" xfId="13461" xr:uid="{00000000-0005-0000-0000-0000680E0000}"/>
    <cellStyle name="Comma 2 3 4 2 2 5" xfId="18977" xr:uid="{00000000-0005-0000-0000-0000690E0000}"/>
    <cellStyle name="Comma 2 3 4 2 2 6" xfId="24493" xr:uid="{00000000-0005-0000-0000-00006A0E0000}"/>
    <cellStyle name="Comma 2 3 4 2 2 7" xfId="30009" xr:uid="{00000000-0005-0000-0000-00006B0E0000}"/>
    <cellStyle name="Comma 2 3 4 2 3" xfId="3808" xr:uid="{00000000-0005-0000-0000-00006C0E0000}"/>
    <cellStyle name="Comma 2 3 4 2 3 2" xfId="9324" xr:uid="{00000000-0005-0000-0000-00006D0E0000}"/>
    <cellStyle name="Comma 2 3 4 2 3 3" xfId="14840" xr:uid="{00000000-0005-0000-0000-00006E0E0000}"/>
    <cellStyle name="Comma 2 3 4 2 3 4" xfId="20356" xr:uid="{00000000-0005-0000-0000-00006F0E0000}"/>
    <cellStyle name="Comma 2 3 4 2 3 5" xfId="25872" xr:uid="{00000000-0005-0000-0000-0000700E0000}"/>
    <cellStyle name="Comma 2 3 4 2 3 6" xfId="31388" xr:uid="{00000000-0005-0000-0000-0000710E0000}"/>
    <cellStyle name="Comma 2 3 4 2 4" xfId="6566" xr:uid="{00000000-0005-0000-0000-0000720E0000}"/>
    <cellStyle name="Comma 2 3 4 2 5" xfId="12082" xr:uid="{00000000-0005-0000-0000-0000730E0000}"/>
    <cellStyle name="Comma 2 3 4 2 6" xfId="17598" xr:uid="{00000000-0005-0000-0000-0000740E0000}"/>
    <cellStyle name="Comma 2 3 4 2 7" xfId="23114" xr:uid="{00000000-0005-0000-0000-0000750E0000}"/>
    <cellStyle name="Comma 2 3 4 2 8" xfId="28630" xr:uid="{00000000-0005-0000-0000-0000760E0000}"/>
    <cellStyle name="Comma 2 3 4 3" xfId="690" xr:uid="{00000000-0005-0000-0000-0000770E0000}"/>
    <cellStyle name="Comma 2 3 4 3 2" xfId="2069" xr:uid="{00000000-0005-0000-0000-0000780E0000}"/>
    <cellStyle name="Comma 2 3 4 3 2 2" xfId="4827" xr:uid="{00000000-0005-0000-0000-0000790E0000}"/>
    <cellStyle name="Comma 2 3 4 3 2 2 2" xfId="10343" xr:uid="{00000000-0005-0000-0000-00007A0E0000}"/>
    <cellStyle name="Comma 2 3 4 3 2 2 3" xfId="15859" xr:uid="{00000000-0005-0000-0000-00007B0E0000}"/>
    <cellStyle name="Comma 2 3 4 3 2 2 4" xfId="21375" xr:uid="{00000000-0005-0000-0000-00007C0E0000}"/>
    <cellStyle name="Comma 2 3 4 3 2 2 5" xfId="26891" xr:uid="{00000000-0005-0000-0000-00007D0E0000}"/>
    <cellStyle name="Comma 2 3 4 3 2 2 6" xfId="32407" xr:uid="{00000000-0005-0000-0000-00007E0E0000}"/>
    <cellStyle name="Comma 2 3 4 3 2 3" xfId="7585" xr:uid="{00000000-0005-0000-0000-00007F0E0000}"/>
    <cellStyle name="Comma 2 3 4 3 2 4" xfId="13101" xr:uid="{00000000-0005-0000-0000-0000800E0000}"/>
    <cellStyle name="Comma 2 3 4 3 2 5" xfId="18617" xr:uid="{00000000-0005-0000-0000-0000810E0000}"/>
    <cellStyle name="Comma 2 3 4 3 2 6" xfId="24133" xr:uid="{00000000-0005-0000-0000-0000820E0000}"/>
    <cellStyle name="Comma 2 3 4 3 2 7" xfId="29649" xr:uid="{00000000-0005-0000-0000-0000830E0000}"/>
    <cellStyle name="Comma 2 3 4 3 3" xfId="3448" xr:uid="{00000000-0005-0000-0000-0000840E0000}"/>
    <cellStyle name="Comma 2 3 4 3 3 2" xfId="8964" xr:uid="{00000000-0005-0000-0000-0000850E0000}"/>
    <cellStyle name="Comma 2 3 4 3 3 3" xfId="14480" xr:uid="{00000000-0005-0000-0000-0000860E0000}"/>
    <cellStyle name="Comma 2 3 4 3 3 4" xfId="19996" xr:uid="{00000000-0005-0000-0000-0000870E0000}"/>
    <cellStyle name="Comma 2 3 4 3 3 5" xfId="25512" xr:uid="{00000000-0005-0000-0000-0000880E0000}"/>
    <cellStyle name="Comma 2 3 4 3 3 6" xfId="31028" xr:uid="{00000000-0005-0000-0000-0000890E0000}"/>
    <cellStyle name="Comma 2 3 4 3 4" xfId="6206" xr:uid="{00000000-0005-0000-0000-00008A0E0000}"/>
    <cellStyle name="Comma 2 3 4 3 5" xfId="11722" xr:uid="{00000000-0005-0000-0000-00008B0E0000}"/>
    <cellStyle name="Comma 2 3 4 3 6" xfId="17238" xr:uid="{00000000-0005-0000-0000-00008C0E0000}"/>
    <cellStyle name="Comma 2 3 4 3 7" xfId="22754" xr:uid="{00000000-0005-0000-0000-00008D0E0000}"/>
    <cellStyle name="Comma 2 3 4 3 8" xfId="28270" xr:uid="{00000000-0005-0000-0000-00008E0E0000}"/>
    <cellStyle name="Comma 2 3 4 4" xfId="1465" xr:uid="{00000000-0005-0000-0000-00008F0E0000}"/>
    <cellStyle name="Comma 2 3 4 4 2" xfId="4223" xr:uid="{00000000-0005-0000-0000-0000900E0000}"/>
    <cellStyle name="Comma 2 3 4 4 2 2" xfId="9739" xr:uid="{00000000-0005-0000-0000-0000910E0000}"/>
    <cellStyle name="Comma 2 3 4 4 2 3" xfId="15255" xr:uid="{00000000-0005-0000-0000-0000920E0000}"/>
    <cellStyle name="Comma 2 3 4 4 2 4" xfId="20771" xr:uid="{00000000-0005-0000-0000-0000930E0000}"/>
    <cellStyle name="Comma 2 3 4 4 2 5" xfId="26287" xr:uid="{00000000-0005-0000-0000-0000940E0000}"/>
    <cellStyle name="Comma 2 3 4 4 2 6" xfId="31803" xr:uid="{00000000-0005-0000-0000-0000950E0000}"/>
    <cellStyle name="Comma 2 3 4 4 3" xfId="6981" xr:uid="{00000000-0005-0000-0000-0000960E0000}"/>
    <cellStyle name="Comma 2 3 4 4 4" xfId="12497" xr:uid="{00000000-0005-0000-0000-0000970E0000}"/>
    <cellStyle name="Comma 2 3 4 4 5" xfId="18013" xr:uid="{00000000-0005-0000-0000-0000980E0000}"/>
    <cellStyle name="Comma 2 3 4 4 6" xfId="23529" xr:uid="{00000000-0005-0000-0000-0000990E0000}"/>
    <cellStyle name="Comma 2 3 4 4 7" xfId="29045" xr:uid="{00000000-0005-0000-0000-00009A0E0000}"/>
    <cellStyle name="Comma 2 3 4 5" xfId="2844" xr:uid="{00000000-0005-0000-0000-00009B0E0000}"/>
    <cellStyle name="Comma 2 3 4 5 2" xfId="8360" xr:uid="{00000000-0005-0000-0000-00009C0E0000}"/>
    <cellStyle name="Comma 2 3 4 5 3" xfId="13876" xr:uid="{00000000-0005-0000-0000-00009D0E0000}"/>
    <cellStyle name="Comma 2 3 4 5 4" xfId="19392" xr:uid="{00000000-0005-0000-0000-00009E0E0000}"/>
    <cellStyle name="Comma 2 3 4 5 5" xfId="24908" xr:uid="{00000000-0005-0000-0000-00009F0E0000}"/>
    <cellStyle name="Comma 2 3 4 5 6" xfId="30424" xr:uid="{00000000-0005-0000-0000-0000A00E0000}"/>
    <cellStyle name="Comma 2 3 4 6" xfId="5602" xr:uid="{00000000-0005-0000-0000-0000A10E0000}"/>
    <cellStyle name="Comma 2 3 4 7" xfId="11118" xr:uid="{00000000-0005-0000-0000-0000A20E0000}"/>
    <cellStyle name="Comma 2 3 4 8" xfId="16634" xr:uid="{00000000-0005-0000-0000-0000A30E0000}"/>
    <cellStyle name="Comma 2 3 4 9" xfId="22150" xr:uid="{00000000-0005-0000-0000-0000A40E0000}"/>
    <cellStyle name="Comma 2 3 5" xfId="141" xr:uid="{00000000-0005-0000-0000-0000A50E0000}"/>
    <cellStyle name="Comma 2 3 5 10" xfId="27721" xr:uid="{00000000-0005-0000-0000-0000A60E0000}"/>
    <cellStyle name="Comma 2 3 5 2" xfId="1086" xr:uid="{00000000-0005-0000-0000-0000A70E0000}"/>
    <cellStyle name="Comma 2 3 5 2 2" xfId="2465" xr:uid="{00000000-0005-0000-0000-0000A80E0000}"/>
    <cellStyle name="Comma 2 3 5 2 2 2" xfId="5223" xr:uid="{00000000-0005-0000-0000-0000A90E0000}"/>
    <cellStyle name="Comma 2 3 5 2 2 2 2" xfId="10739" xr:uid="{00000000-0005-0000-0000-0000AA0E0000}"/>
    <cellStyle name="Comma 2 3 5 2 2 2 3" xfId="16255" xr:uid="{00000000-0005-0000-0000-0000AB0E0000}"/>
    <cellStyle name="Comma 2 3 5 2 2 2 4" xfId="21771" xr:uid="{00000000-0005-0000-0000-0000AC0E0000}"/>
    <cellStyle name="Comma 2 3 5 2 2 2 5" xfId="27287" xr:uid="{00000000-0005-0000-0000-0000AD0E0000}"/>
    <cellStyle name="Comma 2 3 5 2 2 2 6" xfId="32803" xr:uid="{00000000-0005-0000-0000-0000AE0E0000}"/>
    <cellStyle name="Comma 2 3 5 2 2 3" xfId="7981" xr:uid="{00000000-0005-0000-0000-0000AF0E0000}"/>
    <cellStyle name="Comma 2 3 5 2 2 4" xfId="13497" xr:uid="{00000000-0005-0000-0000-0000B00E0000}"/>
    <cellStyle name="Comma 2 3 5 2 2 5" xfId="19013" xr:uid="{00000000-0005-0000-0000-0000B10E0000}"/>
    <cellStyle name="Comma 2 3 5 2 2 6" xfId="24529" xr:uid="{00000000-0005-0000-0000-0000B20E0000}"/>
    <cellStyle name="Comma 2 3 5 2 2 7" xfId="30045" xr:uid="{00000000-0005-0000-0000-0000B30E0000}"/>
    <cellStyle name="Comma 2 3 5 2 3" xfId="3844" xr:uid="{00000000-0005-0000-0000-0000B40E0000}"/>
    <cellStyle name="Comma 2 3 5 2 3 2" xfId="9360" xr:uid="{00000000-0005-0000-0000-0000B50E0000}"/>
    <cellStyle name="Comma 2 3 5 2 3 3" xfId="14876" xr:uid="{00000000-0005-0000-0000-0000B60E0000}"/>
    <cellStyle name="Comma 2 3 5 2 3 4" xfId="20392" xr:uid="{00000000-0005-0000-0000-0000B70E0000}"/>
    <cellStyle name="Comma 2 3 5 2 3 5" xfId="25908" xr:uid="{00000000-0005-0000-0000-0000B80E0000}"/>
    <cellStyle name="Comma 2 3 5 2 3 6" xfId="31424" xr:uid="{00000000-0005-0000-0000-0000B90E0000}"/>
    <cellStyle name="Comma 2 3 5 2 4" xfId="6602" xr:uid="{00000000-0005-0000-0000-0000BA0E0000}"/>
    <cellStyle name="Comma 2 3 5 2 5" xfId="12118" xr:uid="{00000000-0005-0000-0000-0000BB0E0000}"/>
    <cellStyle name="Comma 2 3 5 2 6" xfId="17634" xr:uid="{00000000-0005-0000-0000-0000BC0E0000}"/>
    <cellStyle name="Comma 2 3 5 2 7" xfId="23150" xr:uid="{00000000-0005-0000-0000-0000BD0E0000}"/>
    <cellStyle name="Comma 2 3 5 2 8" xfId="28666" xr:uid="{00000000-0005-0000-0000-0000BE0E0000}"/>
    <cellStyle name="Comma 2 3 5 3" xfId="726" xr:uid="{00000000-0005-0000-0000-0000BF0E0000}"/>
    <cellStyle name="Comma 2 3 5 3 2" xfId="2105" xr:uid="{00000000-0005-0000-0000-0000C00E0000}"/>
    <cellStyle name="Comma 2 3 5 3 2 2" xfId="4863" xr:uid="{00000000-0005-0000-0000-0000C10E0000}"/>
    <cellStyle name="Comma 2 3 5 3 2 2 2" xfId="10379" xr:uid="{00000000-0005-0000-0000-0000C20E0000}"/>
    <cellStyle name="Comma 2 3 5 3 2 2 3" xfId="15895" xr:uid="{00000000-0005-0000-0000-0000C30E0000}"/>
    <cellStyle name="Comma 2 3 5 3 2 2 4" xfId="21411" xr:uid="{00000000-0005-0000-0000-0000C40E0000}"/>
    <cellStyle name="Comma 2 3 5 3 2 2 5" xfId="26927" xr:uid="{00000000-0005-0000-0000-0000C50E0000}"/>
    <cellStyle name="Comma 2 3 5 3 2 2 6" xfId="32443" xr:uid="{00000000-0005-0000-0000-0000C60E0000}"/>
    <cellStyle name="Comma 2 3 5 3 2 3" xfId="7621" xr:uid="{00000000-0005-0000-0000-0000C70E0000}"/>
    <cellStyle name="Comma 2 3 5 3 2 4" xfId="13137" xr:uid="{00000000-0005-0000-0000-0000C80E0000}"/>
    <cellStyle name="Comma 2 3 5 3 2 5" xfId="18653" xr:uid="{00000000-0005-0000-0000-0000C90E0000}"/>
    <cellStyle name="Comma 2 3 5 3 2 6" xfId="24169" xr:uid="{00000000-0005-0000-0000-0000CA0E0000}"/>
    <cellStyle name="Comma 2 3 5 3 2 7" xfId="29685" xr:uid="{00000000-0005-0000-0000-0000CB0E0000}"/>
    <cellStyle name="Comma 2 3 5 3 3" xfId="3484" xr:uid="{00000000-0005-0000-0000-0000CC0E0000}"/>
    <cellStyle name="Comma 2 3 5 3 3 2" xfId="9000" xr:uid="{00000000-0005-0000-0000-0000CD0E0000}"/>
    <cellStyle name="Comma 2 3 5 3 3 3" xfId="14516" xr:uid="{00000000-0005-0000-0000-0000CE0E0000}"/>
    <cellStyle name="Comma 2 3 5 3 3 4" xfId="20032" xr:uid="{00000000-0005-0000-0000-0000CF0E0000}"/>
    <cellStyle name="Comma 2 3 5 3 3 5" xfId="25548" xr:uid="{00000000-0005-0000-0000-0000D00E0000}"/>
    <cellStyle name="Comma 2 3 5 3 3 6" xfId="31064" xr:uid="{00000000-0005-0000-0000-0000D10E0000}"/>
    <cellStyle name="Comma 2 3 5 3 4" xfId="6242" xr:uid="{00000000-0005-0000-0000-0000D20E0000}"/>
    <cellStyle name="Comma 2 3 5 3 5" xfId="11758" xr:uid="{00000000-0005-0000-0000-0000D30E0000}"/>
    <cellStyle name="Comma 2 3 5 3 6" xfId="17274" xr:uid="{00000000-0005-0000-0000-0000D40E0000}"/>
    <cellStyle name="Comma 2 3 5 3 7" xfId="22790" xr:uid="{00000000-0005-0000-0000-0000D50E0000}"/>
    <cellStyle name="Comma 2 3 5 3 8" xfId="28306" xr:uid="{00000000-0005-0000-0000-0000D60E0000}"/>
    <cellStyle name="Comma 2 3 5 4" xfId="1520" xr:uid="{00000000-0005-0000-0000-0000D70E0000}"/>
    <cellStyle name="Comma 2 3 5 4 2" xfId="4278" xr:uid="{00000000-0005-0000-0000-0000D80E0000}"/>
    <cellStyle name="Comma 2 3 5 4 2 2" xfId="9794" xr:uid="{00000000-0005-0000-0000-0000D90E0000}"/>
    <cellStyle name="Comma 2 3 5 4 2 3" xfId="15310" xr:uid="{00000000-0005-0000-0000-0000DA0E0000}"/>
    <cellStyle name="Comma 2 3 5 4 2 4" xfId="20826" xr:uid="{00000000-0005-0000-0000-0000DB0E0000}"/>
    <cellStyle name="Comma 2 3 5 4 2 5" xfId="26342" xr:uid="{00000000-0005-0000-0000-0000DC0E0000}"/>
    <cellStyle name="Comma 2 3 5 4 2 6" xfId="31858" xr:uid="{00000000-0005-0000-0000-0000DD0E0000}"/>
    <cellStyle name="Comma 2 3 5 4 3" xfId="7036" xr:uid="{00000000-0005-0000-0000-0000DE0E0000}"/>
    <cellStyle name="Comma 2 3 5 4 4" xfId="12552" xr:uid="{00000000-0005-0000-0000-0000DF0E0000}"/>
    <cellStyle name="Comma 2 3 5 4 5" xfId="18068" xr:uid="{00000000-0005-0000-0000-0000E00E0000}"/>
    <cellStyle name="Comma 2 3 5 4 6" xfId="23584" xr:uid="{00000000-0005-0000-0000-0000E10E0000}"/>
    <cellStyle name="Comma 2 3 5 4 7" xfId="29100" xr:uid="{00000000-0005-0000-0000-0000E20E0000}"/>
    <cellStyle name="Comma 2 3 5 5" xfId="2899" xr:uid="{00000000-0005-0000-0000-0000E30E0000}"/>
    <cellStyle name="Comma 2 3 5 5 2" xfId="8415" xr:uid="{00000000-0005-0000-0000-0000E40E0000}"/>
    <cellStyle name="Comma 2 3 5 5 3" xfId="13931" xr:uid="{00000000-0005-0000-0000-0000E50E0000}"/>
    <cellStyle name="Comma 2 3 5 5 4" xfId="19447" xr:uid="{00000000-0005-0000-0000-0000E60E0000}"/>
    <cellStyle name="Comma 2 3 5 5 5" xfId="24963" xr:uid="{00000000-0005-0000-0000-0000E70E0000}"/>
    <cellStyle name="Comma 2 3 5 5 6" xfId="30479" xr:uid="{00000000-0005-0000-0000-0000E80E0000}"/>
    <cellStyle name="Comma 2 3 5 6" xfId="5657" xr:uid="{00000000-0005-0000-0000-0000E90E0000}"/>
    <cellStyle name="Comma 2 3 5 7" xfId="11173" xr:uid="{00000000-0005-0000-0000-0000EA0E0000}"/>
    <cellStyle name="Comma 2 3 5 8" xfId="16689" xr:uid="{00000000-0005-0000-0000-0000EB0E0000}"/>
    <cellStyle name="Comma 2 3 5 9" xfId="22205" xr:uid="{00000000-0005-0000-0000-0000EC0E0000}"/>
    <cellStyle name="Comma 2 3 6" xfId="196" xr:uid="{00000000-0005-0000-0000-0000ED0E0000}"/>
    <cellStyle name="Comma 2 3 6 10" xfId="27776" xr:uid="{00000000-0005-0000-0000-0000EE0E0000}"/>
    <cellStyle name="Comma 2 3 6 2" xfId="1122" xr:uid="{00000000-0005-0000-0000-0000EF0E0000}"/>
    <cellStyle name="Comma 2 3 6 2 2" xfId="2501" xr:uid="{00000000-0005-0000-0000-0000F00E0000}"/>
    <cellStyle name="Comma 2 3 6 2 2 2" xfId="5259" xr:uid="{00000000-0005-0000-0000-0000F10E0000}"/>
    <cellStyle name="Comma 2 3 6 2 2 2 2" xfId="10775" xr:uid="{00000000-0005-0000-0000-0000F20E0000}"/>
    <cellStyle name="Comma 2 3 6 2 2 2 3" xfId="16291" xr:uid="{00000000-0005-0000-0000-0000F30E0000}"/>
    <cellStyle name="Comma 2 3 6 2 2 2 4" xfId="21807" xr:uid="{00000000-0005-0000-0000-0000F40E0000}"/>
    <cellStyle name="Comma 2 3 6 2 2 2 5" xfId="27323" xr:uid="{00000000-0005-0000-0000-0000F50E0000}"/>
    <cellStyle name="Comma 2 3 6 2 2 2 6" xfId="32839" xr:uid="{00000000-0005-0000-0000-0000F60E0000}"/>
    <cellStyle name="Comma 2 3 6 2 2 3" xfId="8017" xr:uid="{00000000-0005-0000-0000-0000F70E0000}"/>
    <cellStyle name="Comma 2 3 6 2 2 4" xfId="13533" xr:uid="{00000000-0005-0000-0000-0000F80E0000}"/>
    <cellStyle name="Comma 2 3 6 2 2 5" xfId="19049" xr:uid="{00000000-0005-0000-0000-0000F90E0000}"/>
    <cellStyle name="Comma 2 3 6 2 2 6" xfId="24565" xr:uid="{00000000-0005-0000-0000-0000FA0E0000}"/>
    <cellStyle name="Comma 2 3 6 2 2 7" xfId="30081" xr:uid="{00000000-0005-0000-0000-0000FB0E0000}"/>
    <cellStyle name="Comma 2 3 6 2 3" xfId="3880" xr:uid="{00000000-0005-0000-0000-0000FC0E0000}"/>
    <cellStyle name="Comma 2 3 6 2 3 2" xfId="9396" xr:uid="{00000000-0005-0000-0000-0000FD0E0000}"/>
    <cellStyle name="Comma 2 3 6 2 3 3" xfId="14912" xr:uid="{00000000-0005-0000-0000-0000FE0E0000}"/>
    <cellStyle name="Comma 2 3 6 2 3 4" xfId="20428" xr:uid="{00000000-0005-0000-0000-0000FF0E0000}"/>
    <cellStyle name="Comma 2 3 6 2 3 5" xfId="25944" xr:uid="{00000000-0005-0000-0000-0000000F0000}"/>
    <cellStyle name="Comma 2 3 6 2 3 6" xfId="31460" xr:uid="{00000000-0005-0000-0000-0000010F0000}"/>
    <cellStyle name="Comma 2 3 6 2 4" xfId="6638" xr:uid="{00000000-0005-0000-0000-0000020F0000}"/>
    <cellStyle name="Comma 2 3 6 2 5" xfId="12154" xr:uid="{00000000-0005-0000-0000-0000030F0000}"/>
    <cellStyle name="Comma 2 3 6 2 6" xfId="17670" xr:uid="{00000000-0005-0000-0000-0000040F0000}"/>
    <cellStyle name="Comma 2 3 6 2 7" xfId="23186" xr:uid="{00000000-0005-0000-0000-0000050F0000}"/>
    <cellStyle name="Comma 2 3 6 2 8" xfId="28702" xr:uid="{00000000-0005-0000-0000-0000060F0000}"/>
    <cellStyle name="Comma 2 3 6 3" xfId="762" xr:uid="{00000000-0005-0000-0000-0000070F0000}"/>
    <cellStyle name="Comma 2 3 6 3 2" xfId="2141" xr:uid="{00000000-0005-0000-0000-0000080F0000}"/>
    <cellStyle name="Comma 2 3 6 3 2 2" xfId="4899" xr:uid="{00000000-0005-0000-0000-0000090F0000}"/>
    <cellStyle name="Comma 2 3 6 3 2 2 2" xfId="10415" xr:uid="{00000000-0005-0000-0000-00000A0F0000}"/>
    <cellStyle name="Comma 2 3 6 3 2 2 3" xfId="15931" xr:uid="{00000000-0005-0000-0000-00000B0F0000}"/>
    <cellStyle name="Comma 2 3 6 3 2 2 4" xfId="21447" xr:uid="{00000000-0005-0000-0000-00000C0F0000}"/>
    <cellStyle name="Comma 2 3 6 3 2 2 5" xfId="26963" xr:uid="{00000000-0005-0000-0000-00000D0F0000}"/>
    <cellStyle name="Comma 2 3 6 3 2 2 6" xfId="32479" xr:uid="{00000000-0005-0000-0000-00000E0F0000}"/>
    <cellStyle name="Comma 2 3 6 3 2 3" xfId="7657" xr:uid="{00000000-0005-0000-0000-00000F0F0000}"/>
    <cellStyle name="Comma 2 3 6 3 2 4" xfId="13173" xr:uid="{00000000-0005-0000-0000-0000100F0000}"/>
    <cellStyle name="Comma 2 3 6 3 2 5" xfId="18689" xr:uid="{00000000-0005-0000-0000-0000110F0000}"/>
    <cellStyle name="Comma 2 3 6 3 2 6" xfId="24205" xr:uid="{00000000-0005-0000-0000-0000120F0000}"/>
    <cellStyle name="Comma 2 3 6 3 2 7" xfId="29721" xr:uid="{00000000-0005-0000-0000-0000130F0000}"/>
    <cellStyle name="Comma 2 3 6 3 3" xfId="3520" xr:uid="{00000000-0005-0000-0000-0000140F0000}"/>
    <cellStyle name="Comma 2 3 6 3 3 2" xfId="9036" xr:uid="{00000000-0005-0000-0000-0000150F0000}"/>
    <cellStyle name="Comma 2 3 6 3 3 3" xfId="14552" xr:uid="{00000000-0005-0000-0000-0000160F0000}"/>
    <cellStyle name="Comma 2 3 6 3 3 4" xfId="20068" xr:uid="{00000000-0005-0000-0000-0000170F0000}"/>
    <cellStyle name="Comma 2 3 6 3 3 5" xfId="25584" xr:uid="{00000000-0005-0000-0000-0000180F0000}"/>
    <cellStyle name="Comma 2 3 6 3 3 6" xfId="31100" xr:uid="{00000000-0005-0000-0000-0000190F0000}"/>
    <cellStyle name="Comma 2 3 6 3 4" xfId="6278" xr:uid="{00000000-0005-0000-0000-00001A0F0000}"/>
    <cellStyle name="Comma 2 3 6 3 5" xfId="11794" xr:uid="{00000000-0005-0000-0000-00001B0F0000}"/>
    <cellStyle name="Comma 2 3 6 3 6" xfId="17310" xr:uid="{00000000-0005-0000-0000-00001C0F0000}"/>
    <cellStyle name="Comma 2 3 6 3 7" xfId="22826" xr:uid="{00000000-0005-0000-0000-00001D0F0000}"/>
    <cellStyle name="Comma 2 3 6 3 8" xfId="28342" xr:uid="{00000000-0005-0000-0000-00001E0F0000}"/>
    <cellStyle name="Comma 2 3 6 4" xfId="1575" xr:uid="{00000000-0005-0000-0000-00001F0F0000}"/>
    <cellStyle name="Comma 2 3 6 4 2" xfId="4333" xr:uid="{00000000-0005-0000-0000-0000200F0000}"/>
    <cellStyle name="Comma 2 3 6 4 2 2" xfId="9849" xr:uid="{00000000-0005-0000-0000-0000210F0000}"/>
    <cellStyle name="Comma 2 3 6 4 2 3" xfId="15365" xr:uid="{00000000-0005-0000-0000-0000220F0000}"/>
    <cellStyle name="Comma 2 3 6 4 2 4" xfId="20881" xr:uid="{00000000-0005-0000-0000-0000230F0000}"/>
    <cellStyle name="Comma 2 3 6 4 2 5" xfId="26397" xr:uid="{00000000-0005-0000-0000-0000240F0000}"/>
    <cellStyle name="Comma 2 3 6 4 2 6" xfId="31913" xr:uid="{00000000-0005-0000-0000-0000250F0000}"/>
    <cellStyle name="Comma 2 3 6 4 3" xfId="7091" xr:uid="{00000000-0005-0000-0000-0000260F0000}"/>
    <cellStyle name="Comma 2 3 6 4 4" xfId="12607" xr:uid="{00000000-0005-0000-0000-0000270F0000}"/>
    <cellStyle name="Comma 2 3 6 4 5" xfId="18123" xr:uid="{00000000-0005-0000-0000-0000280F0000}"/>
    <cellStyle name="Comma 2 3 6 4 6" xfId="23639" xr:uid="{00000000-0005-0000-0000-0000290F0000}"/>
    <cellStyle name="Comma 2 3 6 4 7" xfId="29155" xr:uid="{00000000-0005-0000-0000-00002A0F0000}"/>
    <cellStyle name="Comma 2 3 6 5" xfId="2954" xr:uid="{00000000-0005-0000-0000-00002B0F0000}"/>
    <cellStyle name="Comma 2 3 6 5 2" xfId="8470" xr:uid="{00000000-0005-0000-0000-00002C0F0000}"/>
    <cellStyle name="Comma 2 3 6 5 3" xfId="13986" xr:uid="{00000000-0005-0000-0000-00002D0F0000}"/>
    <cellStyle name="Comma 2 3 6 5 4" xfId="19502" xr:uid="{00000000-0005-0000-0000-00002E0F0000}"/>
    <cellStyle name="Comma 2 3 6 5 5" xfId="25018" xr:uid="{00000000-0005-0000-0000-00002F0F0000}"/>
    <cellStyle name="Comma 2 3 6 5 6" xfId="30534" xr:uid="{00000000-0005-0000-0000-0000300F0000}"/>
    <cellStyle name="Comma 2 3 6 6" xfId="5712" xr:uid="{00000000-0005-0000-0000-0000310F0000}"/>
    <cellStyle name="Comma 2 3 6 7" xfId="11228" xr:uid="{00000000-0005-0000-0000-0000320F0000}"/>
    <cellStyle name="Comma 2 3 6 8" xfId="16744" xr:uid="{00000000-0005-0000-0000-0000330F0000}"/>
    <cellStyle name="Comma 2 3 6 9" xfId="22260" xr:uid="{00000000-0005-0000-0000-0000340F0000}"/>
    <cellStyle name="Comma 2 3 7" xfId="232" xr:uid="{00000000-0005-0000-0000-0000350F0000}"/>
    <cellStyle name="Comma 2 3 7 10" xfId="27812" xr:uid="{00000000-0005-0000-0000-0000360F0000}"/>
    <cellStyle name="Comma 2 3 7 2" xfId="1158" xr:uid="{00000000-0005-0000-0000-0000370F0000}"/>
    <cellStyle name="Comma 2 3 7 2 2" xfId="2537" xr:uid="{00000000-0005-0000-0000-0000380F0000}"/>
    <cellStyle name="Comma 2 3 7 2 2 2" xfId="5295" xr:uid="{00000000-0005-0000-0000-0000390F0000}"/>
    <cellStyle name="Comma 2 3 7 2 2 2 2" xfId="10811" xr:uid="{00000000-0005-0000-0000-00003A0F0000}"/>
    <cellStyle name="Comma 2 3 7 2 2 2 3" xfId="16327" xr:uid="{00000000-0005-0000-0000-00003B0F0000}"/>
    <cellStyle name="Comma 2 3 7 2 2 2 4" xfId="21843" xr:uid="{00000000-0005-0000-0000-00003C0F0000}"/>
    <cellStyle name="Comma 2 3 7 2 2 2 5" xfId="27359" xr:uid="{00000000-0005-0000-0000-00003D0F0000}"/>
    <cellStyle name="Comma 2 3 7 2 2 2 6" xfId="32875" xr:uid="{00000000-0005-0000-0000-00003E0F0000}"/>
    <cellStyle name="Comma 2 3 7 2 2 3" xfId="8053" xr:uid="{00000000-0005-0000-0000-00003F0F0000}"/>
    <cellStyle name="Comma 2 3 7 2 2 4" xfId="13569" xr:uid="{00000000-0005-0000-0000-0000400F0000}"/>
    <cellStyle name="Comma 2 3 7 2 2 5" xfId="19085" xr:uid="{00000000-0005-0000-0000-0000410F0000}"/>
    <cellStyle name="Comma 2 3 7 2 2 6" xfId="24601" xr:uid="{00000000-0005-0000-0000-0000420F0000}"/>
    <cellStyle name="Comma 2 3 7 2 2 7" xfId="30117" xr:uid="{00000000-0005-0000-0000-0000430F0000}"/>
    <cellStyle name="Comma 2 3 7 2 3" xfId="3916" xr:uid="{00000000-0005-0000-0000-0000440F0000}"/>
    <cellStyle name="Comma 2 3 7 2 3 2" xfId="9432" xr:uid="{00000000-0005-0000-0000-0000450F0000}"/>
    <cellStyle name="Comma 2 3 7 2 3 3" xfId="14948" xr:uid="{00000000-0005-0000-0000-0000460F0000}"/>
    <cellStyle name="Comma 2 3 7 2 3 4" xfId="20464" xr:uid="{00000000-0005-0000-0000-0000470F0000}"/>
    <cellStyle name="Comma 2 3 7 2 3 5" xfId="25980" xr:uid="{00000000-0005-0000-0000-0000480F0000}"/>
    <cellStyle name="Comma 2 3 7 2 3 6" xfId="31496" xr:uid="{00000000-0005-0000-0000-0000490F0000}"/>
    <cellStyle name="Comma 2 3 7 2 4" xfId="6674" xr:uid="{00000000-0005-0000-0000-00004A0F0000}"/>
    <cellStyle name="Comma 2 3 7 2 5" xfId="12190" xr:uid="{00000000-0005-0000-0000-00004B0F0000}"/>
    <cellStyle name="Comma 2 3 7 2 6" xfId="17706" xr:uid="{00000000-0005-0000-0000-00004C0F0000}"/>
    <cellStyle name="Comma 2 3 7 2 7" xfId="23222" xr:uid="{00000000-0005-0000-0000-00004D0F0000}"/>
    <cellStyle name="Comma 2 3 7 2 8" xfId="28738" xr:uid="{00000000-0005-0000-0000-00004E0F0000}"/>
    <cellStyle name="Comma 2 3 7 3" xfId="798" xr:uid="{00000000-0005-0000-0000-00004F0F0000}"/>
    <cellStyle name="Comma 2 3 7 3 2" xfId="2177" xr:uid="{00000000-0005-0000-0000-0000500F0000}"/>
    <cellStyle name="Comma 2 3 7 3 2 2" xfId="4935" xr:uid="{00000000-0005-0000-0000-0000510F0000}"/>
    <cellStyle name="Comma 2 3 7 3 2 2 2" xfId="10451" xr:uid="{00000000-0005-0000-0000-0000520F0000}"/>
    <cellStyle name="Comma 2 3 7 3 2 2 3" xfId="15967" xr:uid="{00000000-0005-0000-0000-0000530F0000}"/>
    <cellStyle name="Comma 2 3 7 3 2 2 4" xfId="21483" xr:uid="{00000000-0005-0000-0000-0000540F0000}"/>
    <cellStyle name="Comma 2 3 7 3 2 2 5" xfId="26999" xr:uid="{00000000-0005-0000-0000-0000550F0000}"/>
    <cellStyle name="Comma 2 3 7 3 2 2 6" xfId="32515" xr:uid="{00000000-0005-0000-0000-0000560F0000}"/>
    <cellStyle name="Comma 2 3 7 3 2 3" xfId="7693" xr:uid="{00000000-0005-0000-0000-0000570F0000}"/>
    <cellStyle name="Comma 2 3 7 3 2 4" xfId="13209" xr:uid="{00000000-0005-0000-0000-0000580F0000}"/>
    <cellStyle name="Comma 2 3 7 3 2 5" xfId="18725" xr:uid="{00000000-0005-0000-0000-0000590F0000}"/>
    <cellStyle name="Comma 2 3 7 3 2 6" xfId="24241" xr:uid="{00000000-0005-0000-0000-00005A0F0000}"/>
    <cellStyle name="Comma 2 3 7 3 2 7" xfId="29757" xr:uid="{00000000-0005-0000-0000-00005B0F0000}"/>
    <cellStyle name="Comma 2 3 7 3 3" xfId="3556" xr:uid="{00000000-0005-0000-0000-00005C0F0000}"/>
    <cellStyle name="Comma 2 3 7 3 3 2" xfId="9072" xr:uid="{00000000-0005-0000-0000-00005D0F0000}"/>
    <cellStyle name="Comma 2 3 7 3 3 3" xfId="14588" xr:uid="{00000000-0005-0000-0000-00005E0F0000}"/>
    <cellStyle name="Comma 2 3 7 3 3 4" xfId="20104" xr:uid="{00000000-0005-0000-0000-00005F0F0000}"/>
    <cellStyle name="Comma 2 3 7 3 3 5" xfId="25620" xr:uid="{00000000-0005-0000-0000-0000600F0000}"/>
    <cellStyle name="Comma 2 3 7 3 3 6" xfId="31136" xr:uid="{00000000-0005-0000-0000-0000610F0000}"/>
    <cellStyle name="Comma 2 3 7 3 4" xfId="6314" xr:uid="{00000000-0005-0000-0000-0000620F0000}"/>
    <cellStyle name="Comma 2 3 7 3 5" xfId="11830" xr:uid="{00000000-0005-0000-0000-0000630F0000}"/>
    <cellStyle name="Comma 2 3 7 3 6" xfId="17346" xr:uid="{00000000-0005-0000-0000-0000640F0000}"/>
    <cellStyle name="Comma 2 3 7 3 7" xfId="22862" xr:uid="{00000000-0005-0000-0000-0000650F0000}"/>
    <cellStyle name="Comma 2 3 7 3 8" xfId="28378" xr:uid="{00000000-0005-0000-0000-0000660F0000}"/>
    <cellStyle name="Comma 2 3 7 4" xfId="1611" xr:uid="{00000000-0005-0000-0000-0000670F0000}"/>
    <cellStyle name="Comma 2 3 7 4 2" xfId="4369" xr:uid="{00000000-0005-0000-0000-0000680F0000}"/>
    <cellStyle name="Comma 2 3 7 4 2 2" xfId="9885" xr:uid="{00000000-0005-0000-0000-0000690F0000}"/>
    <cellStyle name="Comma 2 3 7 4 2 3" xfId="15401" xr:uid="{00000000-0005-0000-0000-00006A0F0000}"/>
    <cellStyle name="Comma 2 3 7 4 2 4" xfId="20917" xr:uid="{00000000-0005-0000-0000-00006B0F0000}"/>
    <cellStyle name="Comma 2 3 7 4 2 5" xfId="26433" xr:uid="{00000000-0005-0000-0000-00006C0F0000}"/>
    <cellStyle name="Comma 2 3 7 4 2 6" xfId="31949" xr:uid="{00000000-0005-0000-0000-00006D0F0000}"/>
    <cellStyle name="Comma 2 3 7 4 3" xfId="7127" xr:uid="{00000000-0005-0000-0000-00006E0F0000}"/>
    <cellStyle name="Comma 2 3 7 4 4" xfId="12643" xr:uid="{00000000-0005-0000-0000-00006F0F0000}"/>
    <cellStyle name="Comma 2 3 7 4 5" xfId="18159" xr:uid="{00000000-0005-0000-0000-0000700F0000}"/>
    <cellStyle name="Comma 2 3 7 4 6" xfId="23675" xr:uid="{00000000-0005-0000-0000-0000710F0000}"/>
    <cellStyle name="Comma 2 3 7 4 7" xfId="29191" xr:uid="{00000000-0005-0000-0000-0000720F0000}"/>
    <cellStyle name="Comma 2 3 7 5" xfId="2990" xr:uid="{00000000-0005-0000-0000-0000730F0000}"/>
    <cellStyle name="Comma 2 3 7 5 2" xfId="8506" xr:uid="{00000000-0005-0000-0000-0000740F0000}"/>
    <cellStyle name="Comma 2 3 7 5 3" xfId="14022" xr:uid="{00000000-0005-0000-0000-0000750F0000}"/>
    <cellStyle name="Comma 2 3 7 5 4" xfId="19538" xr:uid="{00000000-0005-0000-0000-0000760F0000}"/>
    <cellStyle name="Comma 2 3 7 5 5" xfId="25054" xr:uid="{00000000-0005-0000-0000-0000770F0000}"/>
    <cellStyle name="Comma 2 3 7 5 6" xfId="30570" xr:uid="{00000000-0005-0000-0000-0000780F0000}"/>
    <cellStyle name="Comma 2 3 7 6" xfId="5748" xr:uid="{00000000-0005-0000-0000-0000790F0000}"/>
    <cellStyle name="Comma 2 3 7 7" xfId="11264" xr:uid="{00000000-0005-0000-0000-00007A0F0000}"/>
    <cellStyle name="Comma 2 3 7 8" xfId="16780" xr:uid="{00000000-0005-0000-0000-00007B0F0000}"/>
    <cellStyle name="Comma 2 3 7 9" xfId="22296" xr:uid="{00000000-0005-0000-0000-00007C0F0000}"/>
    <cellStyle name="Comma 2 3 8" xfId="287" xr:uid="{00000000-0005-0000-0000-00007D0F0000}"/>
    <cellStyle name="Comma 2 3 8 10" xfId="27867" xr:uid="{00000000-0005-0000-0000-00007E0F0000}"/>
    <cellStyle name="Comma 2 3 8 2" xfId="1194" xr:uid="{00000000-0005-0000-0000-00007F0F0000}"/>
    <cellStyle name="Comma 2 3 8 2 2" xfId="2573" xr:uid="{00000000-0005-0000-0000-0000800F0000}"/>
    <cellStyle name="Comma 2 3 8 2 2 2" xfId="5331" xr:uid="{00000000-0005-0000-0000-0000810F0000}"/>
    <cellStyle name="Comma 2 3 8 2 2 2 2" xfId="10847" xr:uid="{00000000-0005-0000-0000-0000820F0000}"/>
    <cellStyle name="Comma 2 3 8 2 2 2 3" xfId="16363" xr:uid="{00000000-0005-0000-0000-0000830F0000}"/>
    <cellStyle name="Comma 2 3 8 2 2 2 4" xfId="21879" xr:uid="{00000000-0005-0000-0000-0000840F0000}"/>
    <cellStyle name="Comma 2 3 8 2 2 2 5" xfId="27395" xr:uid="{00000000-0005-0000-0000-0000850F0000}"/>
    <cellStyle name="Comma 2 3 8 2 2 2 6" xfId="32911" xr:uid="{00000000-0005-0000-0000-0000860F0000}"/>
    <cellStyle name="Comma 2 3 8 2 2 3" xfId="8089" xr:uid="{00000000-0005-0000-0000-0000870F0000}"/>
    <cellStyle name="Comma 2 3 8 2 2 4" xfId="13605" xr:uid="{00000000-0005-0000-0000-0000880F0000}"/>
    <cellStyle name="Comma 2 3 8 2 2 5" xfId="19121" xr:uid="{00000000-0005-0000-0000-0000890F0000}"/>
    <cellStyle name="Comma 2 3 8 2 2 6" xfId="24637" xr:uid="{00000000-0005-0000-0000-00008A0F0000}"/>
    <cellStyle name="Comma 2 3 8 2 2 7" xfId="30153" xr:uid="{00000000-0005-0000-0000-00008B0F0000}"/>
    <cellStyle name="Comma 2 3 8 2 3" xfId="3952" xr:uid="{00000000-0005-0000-0000-00008C0F0000}"/>
    <cellStyle name="Comma 2 3 8 2 3 2" xfId="9468" xr:uid="{00000000-0005-0000-0000-00008D0F0000}"/>
    <cellStyle name="Comma 2 3 8 2 3 3" xfId="14984" xr:uid="{00000000-0005-0000-0000-00008E0F0000}"/>
    <cellStyle name="Comma 2 3 8 2 3 4" xfId="20500" xr:uid="{00000000-0005-0000-0000-00008F0F0000}"/>
    <cellStyle name="Comma 2 3 8 2 3 5" xfId="26016" xr:uid="{00000000-0005-0000-0000-0000900F0000}"/>
    <cellStyle name="Comma 2 3 8 2 3 6" xfId="31532" xr:uid="{00000000-0005-0000-0000-0000910F0000}"/>
    <cellStyle name="Comma 2 3 8 2 4" xfId="6710" xr:uid="{00000000-0005-0000-0000-0000920F0000}"/>
    <cellStyle name="Comma 2 3 8 2 5" xfId="12226" xr:uid="{00000000-0005-0000-0000-0000930F0000}"/>
    <cellStyle name="Comma 2 3 8 2 6" xfId="17742" xr:uid="{00000000-0005-0000-0000-0000940F0000}"/>
    <cellStyle name="Comma 2 3 8 2 7" xfId="23258" xr:uid="{00000000-0005-0000-0000-0000950F0000}"/>
    <cellStyle name="Comma 2 3 8 2 8" xfId="28774" xr:uid="{00000000-0005-0000-0000-0000960F0000}"/>
    <cellStyle name="Comma 2 3 8 3" xfId="834" xr:uid="{00000000-0005-0000-0000-0000970F0000}"/>
    <cellStyle name="Comma 2 3 8 3 2" xfId="2213" xr:uid="{00000000-0005-0000-0000-0000980F0000}"/>
    <cellStyle name="Comma 2 3 8 3 2 2" xfId="4971" xr:uid="{00000000-0005-0000-0000-0000990F0000}"/>
    <cellStyle name="Comma 2 3 8 3 2 2 2" xfId="10487" xr:uid="{00000000-0005-0000-0000-00009A0F0000}"/>
    <cellStyle name="Comma 2 3 8 3 2 2 3" xfId="16003" xr:uid="{00000000-0005-0000-0000-00009B0F0000}"/>
    <cellStyle name="Comma 2 3 8 3 2 2 4" xfId="21519" xr:uid="{00000000-0005-0000-0000-00009C0F0000}"/>
    <cellStyle name="Comma 2 3 8 3 2 2 5" xfId="27035" xr:uid="{00000000-0005-0000-0000-00009D0F0000}"/>
    <cellStyle name="Comma 2 3 8 3 2 2 6" xfId="32551" xr:uid="{00000000-0005-0000-0000-00009E0F0000}"/>
    <cellStyle name="Comma 2 3 8 3 2 3" xfId="7729" xr:uid="{00000000-0005-0000-0000-00009F0F0000}"/>
    <cellStyle name="Comma 2 3 8 3 2 4" xfId="13245" xr:uid="{00000000-0005-0000-0000-0000A00F0000}"/>
    <cellStyle name="Comma 2 3 8 3 2 5" xfId="18761" xr:uid="{00000000-0005-0000-0000-0000A10F0000}"/>
    <cellStyle name="Comma 2 3 8 3 2 6" xfId="24277" xr:uid="{00000000-0005-0000-0000-0000A20F0000}"/>
    <cellStyle name="Comma 2 3 8 3 2 7" xfId="29793" xr:uid="{00000000-0005-0000-0000-0000A30F0000}"/>
    <cellStyle name="Comma 2 3 8 3 3" xfId="3592" xr:uid="{00000000-0005-0000-0000-0000A40F0000}"/>
    <cellStyle name="Comma 2 3 8 3 3 2" xfId="9108" xr:uid="{00000000-0005-0000-0000-0000A50F0000}"/>
    <cellStyle name="Comma 2 3 8 3 3 3" xfId="14624" xr:uid="{00000000-0005-0000-0000-0000A60F0000}"/>
    <cellStyle name="Comma 2 3 8 3 3 4" xfId="20140" xr:uid="{00000000-0005-0000-0000-0000A70F0000}"/>
    <cellStyle name="Comma 2 3 8 3 3 5" xfId="25656" xr:uid="{00000000-0005-0000-0000-0000A80F0000}"/>
    <cellStyle name="Comma 2 3 8 3 3 6" xfId="31172" xr:uid="{00000000-0005-0000-0000-0000A90F0000}"/>
    <cellStyle name="Comma 2 3 8 3 4" xfId="6350" xr:uid="{00000000-0005-0000-0000-0000AA0F0000}"/>
    <cellStyle name="Comma 2 3 8 3 5" xfId="11866" xr:uid="{00000000-0005-0000-0000-0000AB0F0000}"/>
    <cellStyle name="Comma 2 3 8 3 6" xfId="17382" xr:uid="{00000000-0005-0000-0000-0000AC0F0000}"/>
    <cellStyle name="Comma 2 3 8 3 7" xfId="22898" xr:uid="{00000000-0005-0000-0000-0000AD0F0000}"/>
    <cellStyle name="Comma 2 3 8 3 8" xfId="28414" xr:uid="{00000000-0005-0000-0000-0000AE0F0000}"/>
    <cellStyle name="Comma 2 3 8 4" xfId="1666" xr:uid="{00000000-0005-0000-0000-0000AF0F0000}"/>
    <cellStyle name="Comma 2 3 8 4 2" xfId="4424" xr:uid="{00000000-0005-0000-0000-0000B00F0000}"/>
    <cellStyle name="Comma 2 3 8 4 2 2" xfId="9940" xr:uid="{00000000-0005-0000-0000-0000B10F0000}"/>
    <cellStyle name="Comma 2 3 8 4 2 3" xfId="15456" xr:uid="{00000000-0005-0000-0000-0000B20F0000}"/>
    <cellStyle name="Comma 2 3 8 4 2 4" xfId="20972" xr:uid="{00000000-0005-0000-0000-0000B30F0000}"/>
    <cellStyle name="Comma 2 3 8 4 2 5" xfId="26488" xr:uid="{00000000-0005-0000-0000-0000B40F0000}"/>
    <cellStyle name="Comma 2 3 8 4 2 6" xfId="32004" xr:uid="{00000000-0005-0000-0000-0000B50F0000}"/>
    <cellStyle name="Comma 2 3 8 4 3" xfId="7182" xr:uid="{00000000-0005-0000-0000-0000B60F0000}"/>
    <cellStyle name="Comma 2 3 8 4 4" xfId="12698" xr:uid="{00000000-0005-0000-0000-0000B70F0000}"/>
    <cellStyle name="Comma 2 3 8 4 5" xfId="18214" xr:uid="{00000000-0005-0000-0000-0000B80F0000}"/>
    <cellStyle name="Comma 2 3 8 4 6" xfId="23730" xr:uid="{00000000-0005-0000-0000-0000B90F0000}"/>
    <cellStyle name="Comma 2 3 8 4 7" xfId="29246" xr:uid="{00000000-0005-0000-0000-0000BA0F0000}"/>
    <cellStyle name="Comma 2 3 8 5" xfId="3045" xr:uid="{00000000-0005-0000-0000-0000BB0F0000}"/>
    <cellStyle name="Comma 2 3 8 5 2" xfId="8561" xr:uid="{00000000-0005-0000-0000-0000BC0F0000}"/>
    <cellStyle name="Comma 2 3 8 5 3" xfId="14077" xr:uid="{00000000-0005-0000-0000-0000BD0F0000}"/>
    <cellStyle name="Comma 2 3 8 5 4" xfId="19593" xr:uid="{00000000-0005-0000-0000-0000BE0F0000}"/>
    <cellStyle name="Comma 2 3 8 5 5" xfId="25109" xr:uid="{00000000-0005-0000-0000-0000BF0F0000}"/>
    <cellStyle name="Comma 2 3 8 5 6" xfId="30625" xr:uid="{00000000-0005-0000-0000-0000C00F0000}"/>
    <cellStyle name="Comma 2 3 8 6" xfId="5803" xr:uid="{00000000-0005-0000-0000-0000C10F0000}"/>
    <cellStyle name="Comma 2 3 8 7" xfId="11319" xr:uid="{00000000-0005-0000-0000-0000C20F0000}"/>
    <cellStyle name="Comma 2 3 8 8" xfId="16835" xr:uid="{00000000-0005-0000-0000-0000C30F0000}"/>
    <cellStyle name="Comma 2 3 8 9" xfId="22351" xr:uid="{00000000-0005-0000-0000-0000C40F0000}"/>
    <cellStyle name="Comma 2 3 9" xfId="343" xr:uid="{00000000-0005-0000-0000-0000C50F0000}"/>
    <cellStyle name="Comma 2 3 9 10" xfId="27923" xr:uid="{00000000-0005-0000-0000-0000C60F0000}"/>
    <cellStyle name="Comma 2 3 9 2" xfId="1230" xr:uid="{00000000-0005-0000-0000-0000C70F0000}"/>
    <cellStyle name="Comma 2 3 9 2 2" xfId="2609" xr:uid="{00000000-0005-0000-0000-0000C80F0000}"/>
    <cellStyle name="Comma 2 3 9 2 2 2" xfId="5367" xr:uid="{00000000-0005-0000-0000-0000C90F0000}"/>
    <cellStyle name="Comma 2 3 9 2 2 2 2" xfId="10883" xr:uid="{00000000-0005-0000-0000-0000CA0F0000}"/>
    <cellStyle name="Comma 2 3 9 2 2 2 3" xfId="16399" xr:uid="{00000000-0005-0000-0000-0000CB0F0000}"/>
    <cellStyle name="Comma 2 3 9 2 2 2 4" xfId="21915" xr:uid="{00000000-0005-0000-0000-0000CC0F0000}"/>
    <cellStyle name="Comma 2 3 9 2 2 2 5" xfId="27431" xr:uid="{00000000-0005-0000-0000-0000CD0F0000}"/>
    <cellStyle name="Comma 2 3 9 2 2 2 6" xfId="32947" xr:uid="{00000000-0005-0000-0000-0000CE0F0000}"/>
    <cellStyle name="Comma 2 3 9 2 2 3" xfId="8125" xr:uid="{00000000-0005-0000-0000-0000CF0F0000}"/>
    <cellStyle name="Comma 2 3 9 2 2 4" xfId="13641" xr:uid="{00000000-0005-0000-0000-0000D00F0000}"/>
    <cellStyle name="Comma 2 3 9 2 2 5" xfId="19157" xr:uid="{00000000-0005-0000-0000-0000D10F0000}"/>
    <cellStyle name="Comma 2 3 9 2 2 6" xfId="24673" xr:uid="{00000000-0005-0000-0000-0000D20F0000}"/>
    <cellStyle name="Comma 2 3 9 2 2 7" xfId="30189" xr:uid="{00000000-0005-0000-0000-0000D30F0000}"/>
    <cellStyle name="Comma 2 3 9 2 3" xfId="3988" xr:uid="{00000000-0005-0000-0000-0000D40F0000}"/>
    <cellStyle name="Comma 2 3 9 2 3 2" xfId="9504" xr:uid="{00000000-0005-0000-0000-0000D50F0000}"/>
    <cellStyle name="Comma 2 3 9 2 3 3" xfId="15020" xr:uid="{00000000-0005-0000-0000-0000D60F0000}"/>
    <cellStyle name="Comma 2 3 9 2 3 4" xfId="20536" xr:uid="{00000000-0005-0000-0000-0000D70F0000}"/>
    <cellStyle name="Comma 2 3 9 2 3 5" xfId="26052" xr:uid="{00000000-0005-0000-0000-0000D80F0000}"/>
    <cellStyle name="Comma 2 3 9 2 3 6" xfId="31568" xr:uid="{00000000-0005-0000-0000-0000D90F0000}"/>
    <cellStyle name="Comma 2 3 9 2 4" xfId="6746" xr:uid="{00000000-0005-0000-0000-0000DA0F0000}"/>
    <cellStyle name="Comma 2 3 9 2 5" xfId="12262" xr:uid="{00000000-0005-0000-0000-0000DB0F0000}"/>
    <cellStyle name="Comma 2 3 9 2 6" xfId="17778" xr:uid="{00000000-0005-0000-0000-0000DC0F0000}"/>
    <cellStyle name="Comma 2 3 9 2 7" xfId="23294" xr:uid="{00000000-0005-0000-0000-0000DD0F0000}"/>
    <cellStyle name="Comma 2 3 9 2 8" xfId="28810" xr:uid="{00000000-0005-0000-0000-0000DE0F0000}"/>
    <cellStyle name="Comma 2 3 9 3" xfId="870" xr:uid="{00000000-0005-0000-0000-0000DF0F0000}"/>
    <cellStyle name="Comma 2 3 9 3 2" xfId="2249" xr:uid="{00000000-0005-0000-0000-0000E00F0000}"/>
    <cellStyle name="Comma 2 3 9 3 2 2" xfId="5007" xr:uid="{00000000-0005-0000-0000-0000E10F0000}"/>
    <cellStyle name="Comma 2 3 9 3 2 2 2" xfId="10523" xr:uid="{00000000-0005-0000-0000-0000E20F0000}"/>
    <cellStyle name="Comma 2 3 9 3 2 2 3" xfId="16039" xr:uid="{00000000-0005-0000-0000-0000E30F0000}"/>
    <cellStyle name="Comma 2 3 9 3 2 2 4" xfId="21555" xr:uid="{00000000-0005-0000-0000-0000E40F0000}"/>
    <cellStyle name="Comma 2 3 9 3 2 2 5" xfId="27071" xr:uid="{00000000-0005-0000-0000-0000E50F0000}"/>
    <cellStyle name="Comma 2 3 9 3 2 2 6" xfId="32587" xr:uid="{00000000-0005-0000-0000-0000E60F0000}"/>
    <cellStyle name="Comma 2 3 9 3 2 3" xfId="7765" xr:uid="{00000000-0005-0000-0000-0000E70F0000}"/>
    <cellStyle name="Comma 2 3 9 3 2 4" xfId="13281" xr:uid="{00000000-0005-0000-0000-0000E80F0000}"/>
    <cellStyle name="Comma 2 3 9 3 2 5" xfId="18797" xr:uid="{00000000-0005-0000-0000-0000E90F0000}"/>
    <cellStyle name="Comma 2 3 9 3 2 6" xfId="24313" xr:uid="{00000000-0005-0000-0000-0000EA0F0000}"/>
    <cellStyle name="Comma 2 3 9 3 2 7" xfId="29829" xr:uid="{00000000-0005-0000-0000-0000EB0F0000}"/>
    <cellStyle name="Comma 2 3 9 3 3" xfId="3628" xr:uid="{00000000-0005-0000-0000-0000EC0F0000}"/>
    <cellStyle name="Comma 2 3 9 3 3 2" xfId="9144" xr:uid="{00000000-0005-0000-0000-0000ED0F0000}"/>
    <cellStyle name="Comma 2 3 9 3 3 3" xfId="14660" xr:uid="{00000000-0005-0000-0000-0000EE0F0000}"/>
    <cellStyle name="Comma 2 3 9 3 3 4" xfId="20176" xr:uid="{00000000-0005-0000-0000-0000EF0F0000}"/>
    <cellStyle name="Comma 2 3 9 3 3 5" xfId="25692" xr:uid="{00000000-0005-0000-0000-0000F00F0000}"/>
    <cellStyle name="Comma 2 3 9 3 3 6" xfId="31208" xr:uid="{00000000-0005-0000-0000-0000F10F0000}"/>
    <cellStyle name="Comma 2 3 9 3 4" xfId="6386" xr:uid="{00000000-0005-0000-0000-0000F20F0000}"/>
    <cellStyle name="Comma 2 3 9 3 5" xfId="11902" xr:uid="{00000000-0005-0000-0000-0000F30F0000}"/>
    <cellStyle name="Comma 2 3 9 3 6" xfId="17418" xr:uid="{00000000-0005-0000-0000-0000F40F0000}"/>
    <cellStyle name="Comma 2 3 9 3 7" xfId="22934" xr:uid="{00000000-0005-0000-0000-0000F50F0000}"/>
    <cellStyle name="Comma 2 3 9 3 8" xfId="28450" xr:uid="{00000000-0005-0000-0000-0000F60F0000}"/>
    <cellStyle name="Comma 2 3 9 4" xfId="1722" xr:uid="{00000000-0005-0000-0000-0000F70F0000}"/>
    <cellStyle name="Comma 2 3 9 4 2" xfId="4480" xr:uid="{00000000-0005-0000-0000-0000F80F0000}"/>
    <cellStyle name="Comma 2 3 9 4 2 2" xfId="9996" xr:uid="{00000000-0005-0000-0000-0000F90F0000}"/>
    <cellStyle name="Comma 2 3 9 4 2 3" xfId="15512" xr:uid="{00000000-0005-0000-0000-0000FA0F0000}"/>
    <cellStyle name="Comma 2 3 9 4 2 4" xfId="21028" xr:uid="{00000000-0005-0000-0000-0000FB0F0000}"/>
    <cellStyle name="Comma 2 3 9 4 2 5" xfId="26544" xr:uid="{00000000-0005-0000-0000-0000FC0F0000}"/>
    <cellStyle name="Comma 2 3 9 4 2 6" xfId="32060" xr:uid="{00000000-0005-0000-0000-0000FD0F0000}"/>
    <cellStyle name="Comma 2 3 9 4 3" xfId="7238" xr:uid="{00000000-0005-0000-0000-0000FE0F0000}"/>
    <cellStyle name="Comma 2 3 9 4 4" xfId="12754" xr:uid="{00000000-0005-0000-0000-0000FF0F0000}"/>
    <cellStyle name="Comma 2 3 9 4 5" xfId="18270" xr:uid="{00000000-0005-0000-0000-000000100000}"/>
    <cellStyle name="Comma 2 3 9 4 6" xfId="23786" xr:uid="{00000000-0005-0000-0000-000001100000}"/>
    <cellStyle name="Comma 2 3 9 4 7" xfId="29302" xr:uid="{00000000-0005-0000-0000-000002100000}"/>
    <cellStyle name="Comma 2 3 9 5" xfId="3101" xr:uid="{00000000-0005-0000-0000-000003100000}"/>
    <cellStyle name="Comma 2 3 9 5 2" xfId="8617" xr:uid="{00000000-0005-0000-0000-000004100000}"/>
    <cellStyle name="Comma 2 3 9 5 3" xfId="14133" xr:uid="{00000000-0005-0000-0000-000005100000}"/>
    <cellStyle name="Comma 2 3 9 5 4" xfId="19649" xr:uid="{00000000-0005-0000-0000-000006100000}"/>
    <cellStyle name="Comma 2 3 9 5 5" xfId="25165" xr:uid="{00000000-0005-0000-0000-000007100000}"/>
    <cellStyle name="Comma 2 3 9 5 6" xfId="30681" xr:uid="{00000000-0005-0000-0000-000008100000}"/>
    <cellStyle name="Comma 2 3 9 6" xfId="5859" xr:uid="{00000000-0005-0000-0000-000009100000}"/>
    <cellStyle name="Comma 2 3 9 7" xfId="11375" xr:uid="{00000000-0005-0000-0000-00000A100000}"/>
    <cellStyle name="Comma 2 3 9 8" xfId="16891" xr:uid="{00000000-0005-0000-0000-00000B100000}"/>
    <cellStyle name="Comma 2 3 9 9" xfId="22407" xr:uid="{00000000-0005-0000-0000-00000C100000}"/>
    <cellStyle name="Comma 2 4" xfId="57" xr:uid="{00000000-0005-0000-0000-00000D100000}"/>
    <cellStyle name="Comma 2 4 10" xfId="534" xr:uid="{00000000-0005-0000-0000-00000E100000}"/>
    <cellStyle name="Comma 2 4 10 2" xfId="949" xr:uid="{00000000-0005-0000-0000-00000F100000}"/>
    <cellStyle name="Comma 2 4 10 2 2" xfId="2328" xr:uid="{00000000-0005-0000-0000-000010100000}"/>
    <cellStyle name="Comma 2 4 10 2 2 2" xfId="5086" xr:uid="{00000000-0005-0000-0000-000011100000}"/>
    <cellStyle name="Comma 2 4 10 2 2 2 2" xfId="10602" xr:uid="{00000000-0005-0000-0000-000012100000}"/>
    <cellStyle name="Comma 2 4 10 2 2 2 3" xfId="16118" xr:uid="{00000000-0005-0000-0000-000013100000}"/>
    <cellStyle name="Comma 2 4 10 2 2 2 4" xfId="21634" xr:uid="{00000000-0005-0000-0000-000014100000}"/>
    <cellStyle name="Comma 2 4 10 2 2 2 5" xfId="27150" xr:uid="{00000000-0005-0000-0000-000015100000}"/>
    <cellStyle name="Comma 2 4 10 2 2 2 6" xfId="32666" xr:uid="{00000000-0005-0000-0000-000016100000}"/>
    <cellStyle name="Comma 2 4 10 2 2 3" xfId="7844" xr:uid="{00000000-0005-0000-0000-000017100000}"/>
    <cellStyle name="Comma 2 4 10 2 2 4" xfId="13360" xr:uid="{00000000-0005-0000-0000-000018100000}"/>
    <cellStyle name="Comma 2 4 10 2 2 5" xfId="18876" xr:uid="{00000000-0005-0000-0000-000019100000}"/>
    <cellStyle name="Comma 2 4 10 2 2 6" xfId="24392" xr:uid="{00000000-0005-0000-0000-00001A100000}"/>
    <cellStyle name="Comma 2 4 10 2 2 7" xfId="29908" xr:uid="{00000000-0005-0000-0000-00001B100000}"/>
    <cellStyle name="Comma 2 4 10 2 3" xfId="3707" xr:uid="{00000000-0005-0000-0000-00001C100000}"/>
    <cellStyle name="Comma 2 4 10 2 3 2" xfId="9223" xr:uid="{00000000-0005-0000-0000-00001D100000}"/>
    <cellStyle name="Comma 2 4 10 2 3 3" xfId="14739" xr:uid="{00000000-0005-0000-0000-00001E100000}"/>
    <cellStyle name="Comma 2 4 10 2 3 4" xfId="20255" xr:uid="{00000000-0005-0000-0000-00001F100000}"/>
    <cellStyle name="Comma 2 4 10 2 3 5" xfId="25771" xr:uid="{00000000-0005-0000-0000-000020100000}"/>
    <cellStyle name="Comma 2 4 10 2 3 6" xfId="31287" xr:uid="{00000000-0005-0000-0000-000021100000}"/>
    <cellStyle name="Comma 2 4 10 2 4" xfId="6465" xr:uid="{00000000-0005-0000-0000-000022100000}"/>
    <cellStyle name="Comma 2 4 10 2 5" xfId="11981" xr:uid="{00000000-0005-0000-0000-000023100000}"/>
    <cellStyle name="Comma 2 4 10 2 6" xfId="17497" xr:uid="{00000000-0005-0000-0000-000024100000}"/>
    <cellStyle name="Comma 2 4 10 2 7" xfId="23013" xr:uid="{00000000-0005-0000-0000-000025100000}"/>
    <cellStyle name="Comma 2 4 10 2 8" xfId="28529" xr:uid="{00000000-0005-0000-0000-000026100000}"/>
    <cellStyle name="Comma 2 4 10 3" xfId="1913" xr:uid="{00000000-0005-0000-0000-000027100000}"/>
    <cellStyle name="Comma 2 4 10 3 2" xfId="4671" xr:uid="{00000000-0005-0000-0000-000028100000}"/>
    <cellStyle name="Comma 2 4 10 3 2 2" xfId="10187" xr:uid="{00000000-0005-0000-0000-000029100000}"/>
    <cellStyle name="Comma 2 4 10 3 2 3" xfId="15703" xr:uid="{00000000-0005-0000-0000-00002A100000}"/>
    <cellStyle name="Comma 2 4 10 3 2 4" xfId="21219" xr:uid="{00000000-0005-0000-0000-00002B100000}"/>
    <cellStyle name="Comma 2 4 10 3 2 5" xfId="26735" xr:uid="{00000000-0005-0000-0000-00002C100000}"/>
    <cellStyle name="Comma 2 4 10 3 2 6" xfId="32251" xr:uid="{00000000-0005-0000-0000-00002D100000}"/>
    <cellStyle name="Comma 2 4 10 3 3" xfId="7429" xr:uid="{00000000-0005-0000-0000-00002E100000}"/>
    <cellStyle name="Comma 2 4 10 3 4" xfId="12945" xr:uid="{00000000-0005-0000-0000-00002F100000}"/>
    <cellStyle name="Comma 2 4 10 3 5" xfId="18461" xr:uid="{00000000-0005-0000-0000-000030100000}"/>
    <cellStyle name="Comma 2 4 10 3 6" xfId="23977" xr:uid="{00000000-0005-0000-0000-000031100000}"/>
    <cellStyle name="Comma 2 4 10 3 7" xfId="29493" xr:uid="{00000000-0005-0000-0000-000032100000}"/>
    <cellStyle name="Comma 2 4 10 4" xfId="3292" xr:uid="{00000000-0005-0000-0000-000033100000}"/>
    <cellStyle name="Comma 2 4 10 4 2" xfId="8808" xr:uid="{00000000-0005-0000-0000-000034100000}"/>
    <cellStyle name="Comma 2 4 10 4 3" xfId="14324" xr:uid="{00000000-0005-0000-0000-000035100000}"/>
    <cellStyle name="Comma 2 4 10 4 4" xfId="19840" xr:uid="{00000000-0005-0000-0000-000036100000}"/>
    <cellStyle name="Comma 2 4 10 4 5" xfId="25356" xr:uid="{00000000-0005-0000-0000-000037100000}"/>
    <cellStyle name="Comma 2 4 10 4 6" xfId="30872" xr:uid="{00000000-0005-0000-0000-000038100000}"/>
    <cellStyle name="Comma 2 4 10 5" xfId="6050" xr:uid="{00000000-0005-0000-0000-000039100000}"/>
    <cellStyle name="Comma 2 4 10 6" xfId="11566" xr:uid="{00000000-0005-0000-0000-00003A100000}"/>
    <cellStyle name="Comma 2 4 10 7" xfId="17082" xr:uid="{00000000-0005-0000-0000-00003B100000}"/>
    <cellStyle name="Comma 2 4 10 8" xfId="22598" xr:uid="{00000000-0005-0000-0000-00003C100000}"/>
    <cellStyle name="Comma 2 4 10 9" xfId="28114" xr:uid="{00000000-0005-0000-0000-00003D100000}"/>
    <cellStyle name="Comma 2 4 11" xfId="589" xr:uid="{00000000-0005-0000-0000-00003E100000}"/>
    <cellStyle name="Comma 2 4 11 2" xfId="985" xr:uid="{00000000-0005-0000-0000-00003F100000}"/>
    <cellStyle name="Comma 2 4 11 2 2" xfId="2364" xr:uid="{00000000-0005-0000-0000-000040100000}"/>
    <cellStyle name="Comma 2 4 11 2 2 2" xfId="5122" xr:uid="{00000000-0005-0000-0000-000041100000}"/>
    <cellStyle name="Comma 2 4 11 2 2 2 2" xfId="10638" xr:uid="{00000000-0005-0000-0000-000042100000}"/>
    <cellStyle name="Comma 2 4 11 2 2 2 3" xfId="16154" xr:uid="{00000000-0005-0000-0000-000043100000}"/>
    <cellStyle name="Comma 2 4 11 2 2 2 4" xfId="21670" xr:uid="{00000000-0005-0000-0000-000044100000}"/>
    <cellStyle name="Comma 2 4 11 2 2 2 5" xfId="27186" xr:uid="{00000000-0005-0000-0000-000045100000}"/>
    <cellStyle name="Comma 2 4 11 2 2 2 6" xfId="32702" xr:uid="{00000000-0005-0000-0000-000046100000}"/>
    <cellStyle name="Comma 2 4 11 2 2 3" xfId="7880" xr:uid="{00000000-0005-0000-0000-000047100000}"/>
    <cellStyle name="Comma 2 4 11 2 2 4" xfId="13396" xr:uid="{00000000-0005-0000-0000-000048100000}"/>
    <cellStyle name="Comma 2 4 11 2 2 5" xfId="18912" xr:uid="{00000000-0005-0000-0000-000049100000}"/>
    <cellStyle name="Comma 2 4 11 2 2 6" xfId="24428" xr:uid="{00000000-0005-0000-0000-00004A100000}"/>
    <cellStyle name="Comma 2 4 11 2 2 7" xfId="29944" xr:uid="{00000000-0005-0000-0000-00004B100000}"/>
    <cellStyle name="Comma 2 4 11 2 3" xfId="3743" xr:uid="{00000000-0005-0000-0000-00004C100000}"/>
    <cellStyle name="Comma 2 4 11 2 3 2" xfId="9259" xr:uid="{00000000-0005-0000-0000-00004D100000}"/>
    <cellStyle name="Comma 2 4 11 2 3 3" xfId="14775" xr:uid="{00000000-0005-0000-0000-00004E100000}"/>
    <cellStyle name="Comma 2 4 11 2 3 4" xfId="20291" xr:uid="{00000000-0005-0000-0000-00004F100000}"/>
    <cellStyle name="Comma 2 4 11 2 3 5" xfId="25807" xr:uid="{00000000-0005-0000-0000-000050100000}"/>
    <cellStyle name="Comma 2 4 11 2 3 6" xfId="31323" xr:uid="{00000000-0005-0000-0000-000051100000}"/>
    <cellStyle name="Comma 2 4 11 2 4" xfId="6501" xr:uid="{00000000-0005-0000-0000-000052100000}"/>
    <cellStyle name="Comma 2 4 11 2 5" xfId="12017" xr:uid="{00000000-0005-0000-0000-000053100000}"/>
    <cellStyle name="Comma 2 4 11 2 6" xfId="17533" xr:uid="{00000000-0005-0000-0000-000054100000}"/>
    <cellStyle name="Comma 2 4 11 2 7" xfId="23049" xr:uid="{00000000-0005-0000-0000-000055100000}"/>
    <cellStyle name="Comma 2 4 11 2 8" xfId="28565" xr:uid="{00000000-0005-0000-0000-000056100000}"/>
    <cellStyle name="Comma 2 4 11 3" xfId="1968" xr:uid="{00000000-0005-0000-0000-000057100000}"/>
    <cellStyle name="Comma 2 4 11 3 2" xfId="4726" xr:uid="{00000000-0005-0000-0000-000058100000}"/>
    <cellStyle name="Comma 2 4 11 3 2 2" xfId="10242" xr:uid="{00000000-0005-0000-0000-000059100000}"/>
    <cellStyle name="Comma 2 4 11 3 2 3" xfId="15758" xr:uid="{00000000-0005-0000-0000-00005A100000}"/>
    <cellStyle name="Comma 2 4 11 3 2 4" xfId="21274" xr:uid="{00000000-0005-0000-0000-00005B100000}"/>
    <cellStyle name="Comma 2 4 11 3 2 5" xfId="26790" xr:uid="{00000000-0005-0000-0000-00005C100000}"/>
    <cellStyle name="Comma 2 4 11 3 2 6" xfId="32306" xr:uid="{00000000-0005-0000-0000-00005D100000}"/>
    <cellStyle name="Comma 2 4 11 3 3" xfId="7484" xr:uid="{00000000-0005-0000-0000-00005E100000}"/>
    <cellStyle name="Comma 2 4 11 3 4" xfId="13000" xr:uid="{00000000-0005-0000-0000-00005F100000}"/>
    <cellStyle name="Comma 2 4 11 3 5" xfId="18516" xr:uid="{00000000-0005-0000-0000-000060100000}"/>
    <cellStyle name="Comma 2 4 11 3 6" xfId="24032" xr:uid="{00000000-0005-0000-0000-000061100000}"/>
    <cellStyle name="Comma 2 4 11 3 7" xfId="29548" xr:uid="{00000000-0005-0000-0000-000062100000}"/>
    <cellStyle name="Comma 2 4 11 4" xfId="3347" xr:uid="{00000000-0005-0000-0000-000063100000}"/>
    <cellStyle name="Comma 2 4 11 4 2" xfId="8863" xr:uid="{00000000-0005-0000-0000-000064100000}"/>
    <cellStyle name="Comma 2 4 11 4 3" xfId="14379" xr:uid="{00000000-0005-0000-0000-000065100000}"/>
    <cellStyle name="Comma 2 4 11 4 4" xfId="19895" xr:uid="{00000000-0005-0000-0000-000066100000}"/>
    <cellStyle name="Comma 2 4 11 4 5" xfId="25411" xr:uid="{00000000-0005-0000-0000-000067100000}"/>
    <cellStyle name="Comma 2 4 11 4 6" xfId="30927" xr:uid="{00000000-0005-0000-0000-000068100000}"/>
    <cellStyle name="Comma 2 4 11 5" xfId="6105" xr:uid="{00000000-0005-0000-0000-000069100000}"/>
    <cellStyle name="Comma 2 4 11 6" xfId="11621" xr:uid="{00000000-0005-0000-0000-00006A100000}"/>
    <cellStyle name="Comma 2 4 11 7" xfId="17137" xr:uid="{00000000-0005-0000-0000-00006B100000}"/>
    <cellStyle name="Comma 2 4 11 8" xfId="22653" xr:uid="{00000000-0005-0000-0000-00006C100000}"/>
    <cellStyle name="Comma 2 4 11 9" xfId="28169" xr:uid="{00000000-0005-0000-0000-00006D100000}"/>
    <cellStyle name="Comma 2 4 12" xfId="1309" xr:uid="{00000000-0005-0000-0000-00006E100000}"/>
    <cellStyle name="Comma 2 4 12 2" xfId="2688" xr:uid="{00000000-0005-0000-0000-00006F100000}"/>
    <cellStyle name="Comma 2 4 12 2 2" xfId="5446" xr:uid="{00000000-0005-0000-0000-000070100000}"/>
    <cellStyle name="Comma 2 4 12 2 2 2" xfId="10962" xr:uid="{00000000-0005-0000-0000-000071100000}"/>
    <cellStyle name="Comma 2 4 12 2 2 3" xfId="16478" xr:uid="{00000000-0005-0000-0000-000072100000}"/>
    <cellStyle name="Comma 2 4 12 2 2 4" xfId="21994" xr:uid="{00000000-0005-0000-0000-000073100000}"/>
    <cellStyle name="Comma 2 4 12 2 2 5" xfId="27510" xr:uid="{00000000-0005-0000-0000-000074100000}"/>
    <cellStyle name="Comma 2 4 12 2 2 6" xfId="33026" xr:uid="{00000000-0005-0000-0000-000075100000}"/>
    <cellStyle name="Comma 2 4 12 2 3" xfId="8204" xr:uid="{00000000-0005-0000-0000-000076100000}"/>
    <cellStyle name="Comma 2 4 12 2 4" xfId="13720" xr:uid="{00000000-0005-0000-0000-000077100000}"/>
    <cellStyle name="Comma 2 4 12 2 5" xfId="19236" xr:uid="{00000000-0005-0000-0000-000078100000}"/>
    <cellStyle name="Comma 2 4 12 2 6" xfId="24752" xr:uid="{00000000-0005-0000-0000-000079100000}"/>
    <cellStyle name="Comma 2 4 12 2 7" xfId="30268" xr:uid="{00000000-0005-0000-0000-00007A100000}"/>
    <cellStyle name="Comma 2 4 12 3" xfId="4067" xr:uid="{00000000-0005-0000-0000-00007B100000}"/>
    <cellStyle name="Comma 2 4 12 3 2" xfId="9583" xr:uid="{00000000-0005-0000-0000-00007C100000}"/>
    <cellStyle name="Comma 2 4 12 3 3" xfId="15099" xr:uid="{00000000-0005-0000-0000-00007D100000}"/>
    <cellStyle name="Comma 2 4 12 3 4" xfId="20615" xr:uid="{00000000-0005-0000-0000-00007E100000}"/>
    <cellStyle name="Comma 2 4 12 3 5" xfId="26131" xr:uid="{00000000-0005-0000-0000-00007F100000}"/>
    <cellStyle name="Comma 2 4 12 3 6" xfId="31647" xr:uid="{00000000-0005-0000-0000-000080100000}"/>
    <cellStyle name="Comma 2 4 12 4" xfId="6825" xr:uid="{00000000-0005-0000-0000-000081100000}"/>
    <cellStyle name="Comma 2 4 12 5" xfId="12341" xr:uid="{00000000-0005-0000-0000-000082100000}"/>
    <cellStyle name="Comma 2 4 12 6" xfId="17857" xr:uid="{00000000-0005-0000-0000-000083100000}"/>
    <cellStyle name="Comma 2 4 12 7" xfId="23373" xr:uid="{00000000-0005-0000-0000-000084100000}"/>
    <cellStyle name="Comma 2 4 12 8" xfId="28889" xr:uid="{00000000-0005-0000-0000-000085100000}"/>
    <cellStyle name="Comma 2 4 13" xfId="1345" xr:uid="{00000000-0005-0000-0000-000086100000}"/>
    <cellStyle name="Comma 2 4 13 2" xfId="2724" xr:uid="{00000000-0005-0000-0000-000087100000}"/>
    <cellStyle name="Comma 2 4 13 2 2" xfId="5482" xr:uid="{00000000-0005-0000-0000-000088100000}"/>
    <cellStyle name="Comma 2 4 13 2 2 2" xfId="10998" xr:uid="{00000000-0005-0000-0000-000089100000}"/>
    <cellStyle name="Comma 2 4 13 2 2 3" xfId="16514" xr:uid="{00000000-0005-0000-0000-00008A100000}"/>
    <cellStyle name="Comma 2 4 13 2 2 4" xfId="22030" xr:uid="{00000000-0005-0000-0000-00008B100000}"/>
    <cellStyle name="Comma 2 4 13 2 2 5" xfId="27546" xr:uid="{00000000-0005-0000-0000-00008C100000}"/>
    <cellStyle name="Comma 2 4 13 2 2 6" xfId="33062" xr:uid="{00000000-0005-0000-0000-00008D100000}"/>
    <cellStyle name="Comma 2 4 13 2 3" xfId="8240" xr:uid="{00000000-0005-0000-0000-00008E100000}"/>
    <cellStyle name="Comma 2 4 13 2 4" xfId="13756" xr:uid="{00000000-0005-0000-0000-00008F100000}"/>
    <cellStyle name="Comma 2 4 13 2 5" xfId="19272" xr:uid="{00000000-0005-0000-0000-000090100000}"/>
    <cellStyle name="Comma 2 4 13 2 6" xfId="24788" xr:uid="{00000000-0005-0000-0000-000091100000}"/>
    <cellStyle name="Comma 2 4 13 2 7" xfId="30304" xr:uid="{00000000-0005-0000-0000-000092100000}"/>
    <cellStyle name="Comma 2 4 13 3" xfId="4103" xr:uid="{00000000-0005-0000-0000-000093100000}"/>
    <cellStyle name="Comma 2 4 13 3 2" xfId="9619" xr:uid="{00000000-0005-0000-0000-000094100000}"/>
    <cellStyle name="Comma 2 4 13 3 3" xfId="15135" xr:uid="{00000000-0005-0000-0000-000095100000}"/>
    <cellStyle name="Comma 2 4 13 3 4" xfId="20651" xr:uid="{00000000-0005-0000-0000-000096100000}"/>
    <cellStyle name="Comma 2 4 13 3 5" xfId="26167" xr:uid="{00000000-0005-0000-0000-000097100000}"/>
    <cellStyle name="Comma 2 4 13 3 6" xfId="31683" xr:uid="{00000000-0005-0000-0000-000098100000}"/>
    <cellStyle name="Comma 2 4 13 4" xfId="6861" xr:uid="{00000000-0005-0000-0000-000099100000}"/>
    <cellStyle name="Comma 2 4 13 5" xfId="12377" xr:uid="{00000000-0005-0000-0000-00009A100000}"/>
    <cellStyle name="Comma 2 4 13 6" xfId="17893" xr:uid="{00000000-0005-0000-0000-00009B100000}"/>
    <cellStyle name="Comma 2 4 13 7" xfId="23409" xr:uid="{00000000-0005-0000-0000-00009C100000}"/>
    <cellStyle name="Comma 2 4 13 8" xfId="28925" xr:uid="{00000000-0005-0000-0000-00009D100000}"/>
    <cellStyle name="Comma 2 4 14" xfId="1381" xr:uid="{00000000-0005-0000-0000-00009E100000}"/>
    <cellStyle name="Comma 2 4 14 2" xfId="2760" xr:uid="{00000000-0005-0000-0000-00009F100000}"/>
    <cellStyle name="Comma 2 4 14 2 2" xfId="5518" xr:uid="{00000000-0005-0000-0000-0000A0100000}"/>
    <cellStyle name="Comma 2 4 14 2 2 2" xfId="11034" xr:uid="{00000000-0005-0000-0000-0000A1100000}"/>
    <cellStyle name="Comma 2 4 14 2 2 3" xfId="16550" xr:uid="{00000000-0005-0000-0000-0000A2100000}"/>
    <cellStyle name="Comma 2 4 14 2 2 4" xfId="22066" xr:uid="{00000000-0005-0000-0000-0000A3100000}"/>
    <cellStyle name="Comma 2 4 14 2 2 5" xfId="27582" xr:uid="{00000000-0005-0000-0000-0000A4100000}"/>
    <cellStyle name="Comma 2 4 14 2 2 6" xfId="33098" xr:uid="{00000000-0005-0000-0000-0000A5100000}"/>
    <cellStyle name="Comma 2 4 14 2 3" xfId="8276" xr:uid="{00000000-0005-0000-0000-0000A6100000}"/>
    <cellStyle name="Comma 2 4 14 2 4" xfId="13792" xr:uid="{00000000-0005-0000-0000-0000A7100000}"/>
    <cellStyle name="Comma 2 4 14 2 5" xfId="19308" xr:uid="{00000000-0005-0000-0000-0000A8100000}"/>
    <cellStyle name="Comma 2 4 14 2 6" xfId="24824" xr:uid="{00000000-0005-0000-0000-0000A9100000}"/>
    <cellStyle name="Comma 2 4 14 2 7" xfId="30340" xr:uid="{00000000-0005-0000-0000-0000AA100000}"/>
    <cellStyle name="Comma 2 4 14 3" xfId="4139" xr:uid="{00000000-0005-0000-0000-0000AB100000}"/>
    <cellStyle name="Comma 2 4 14 3 2" xfId="9655" xr:uid="{00000000-0005-0000-0000-0000AC100000}"/>
    <cellStyle name="Comma 2 4 14 3 3" xfId="15171" xr:uid="{00000000-0005-0000-0000-0000AD100000}"/>
    <cellStyle name="Comma 2 4 14 3 4" xfId="20687" xr:uid="{00000000-0005-0000-0000-0000AE100000}"/>
    <cellStyle name="Comma 2 4 14 3 5" xfId="26203" xr:uid="{00000000-0005-0000-0000-0000AF100000}"/>
    <cellStyle name="Comma 2 4 14 3 6" xfId="31719" xr:uid="{00000000-0005-0000-0000-0000B0100000}"/>
    <cellStyle name="Comma 2 4 14 4" xfId="6897" xr:uid="{00000000-0005-0000-0000-0000B1100000}"/>
    <cellStyle name="Comma 2 4 14 5" xfId="12413" xr:uid="{00000000-0005-0000-0000-0000B2100000}"/>
    <cellStyle name="Comma 2 4 14 6" xfId="17929" xr:uid="{00000000-0005-0000-0000-0000B3100000}"/>
    <cellStyle name="Comma 2 4 14 7" xfId="23445" xr:uid="{00000000-0005-0000-0000-0000B4100000}"/>
    <cellStyle name="Comma 2 4 14 8" xfId="28961" xr:uid="{00000000-0005-0000-0000-0000B5100000}"/>
    <cellStyle name="Comma 2 4 15" xfId="625" xr:uid="{00000000-0005-0000-0000-0000B6100000}"/>
    <cellStyle name="Comma 2 4 15 2" xfId="2004" xr:uid="{00000000-0005-0000-0000-0000B7100000}"/>
    <cellStyle name="Comma 2 4 15 2 2" xfId="4762" xr:uid="{00000000-0005-0000-0000-0000B8100000}"/>
    <cellStyle name="Comma 2 4 15 2 2 2" xfId="10278" xr:uid="{00000000-0005-0000-0000-0000B9100000}"/>
    <cellStyle name="Comma 2 4 15 2 2 3" xfId="15794" xr:uid="{00000000-0005-0000-0000-0000BA100000}"/>
    <cellStyle name="Comma 2 4 15 2 2 4" xfId="21310" xr:uid="{00000000-0005-0000-0000-0000BB100000}"/>
    <cellStyle name="Comma 2 4 15 2 2 5" xfId="26826" xr:uid="{00000000-0005-0000-0000-0000BC100000}"/>
    <cellStyle name="Comma 2 4 15 2 2 6" xfId="32342" xr:uid="{00000000-0005-0000-0000-0000BD100000}"/>
    <cellStyle name="Comma 2 4 15 2 3" xfId="7520" xr:uid="{00000000-0005-0000-0000-0000BE100000}"/>
    <cellStyle name="Comma 2 4 15 2 4" xfId="13036" xr:uid="{00000000-0005-0000-0000-0000BF100000}"/>
    <cellStyle name="Comma 2 4 15 2 5" xfId="18552" xr:uid="{00000000-0005-0000-0000-0000C0100000}"/>
    <cellStyle name="Comma 2 4 15 2 6" xfId="24068" xr:uid="{00000000-0005-0000-0000-0000C1100000}"/>
    <cellStyle name="Comma 2 4 15 2 7" xfId="29584" xr:uid="{00000000-0005-0000-0000-0000C2100000}"/>
    <cellStyle name="Comma 2 4 15 3" xfId="3383" xr:uid="{00000000-0005-0000-0000-0000C3100000}"/>
    <cellStyle name="Comma 2 4 15 3 2" xfId="8899" xr:uid="{00000000-0005-0000-0000-0000C4100000}"/>
    <cellStyle name="Comma 2 4 15 3 3" xfId="14415" xr:uid="{00000000-0005-0000-0000-0000C5100000}"/>
    <cellStyle name="Comma 2 4 15 3 4" xfId="19931" xr:uid="{00000000-0005-0000-0000-0000C6100000}"/>
    <cellStyle name="Comma 2 4 15 3 5" xfId="25447" xr:uid="{00000000-0005-0000-0000-0000C7100000}"/>
    <cellStyle name="Comma 2 4 15 3 6" xfId="30963" xr:uid="{00000000-0005-0000-0000-0000C8100000}"/>
    <cellStyle name="Comma 2 4 15 4" xfId="6141" xr:uid="{00000000-0005-0000-0000-0000C9100000}"/>
    <cellStyle name="Comma 2 4 15 5" xfId="11657" xr:uid="{00000000-0005-0000-0000-0000CA100000}"/>
    <cellStyle name="Comma 2 4 15 6" xfId="17173" xr:uid="{00000000-0005-0000-0000-0000CB100000}"/>
    <cellStyle name="Comma 2 4 15 7" xfId="22689" xr:uid="{00000000-0005-0000-0000-0000CC100000}"/>
    <cellStyle name="Comma 2 4 15 8" xfId="28205" xr:uid="{00000000-0005-0000-0000-0000CD100000}"/>
    <cellStyle name="Comma 2 4 16" xfId="1436" xr:uid="{00000000-0005-0000-0000-0000CE100000}"/>
    <cellStyle name="Comma 2 4 16 2" xfId="4194" xr:uid="{00000000-0005-0000-0000-0000CF100000}"/>
    <cellStyle name="Comma 2 4 16 2 2" xfId="9710" xr:uid="{00000000-0005-0000-0000-0000D0100000}"/>
    <cellStyle name="Comma 2 4 16 2 3" xfId="15226" xr:uid="{00000000-0005-0000-0000-0000D1100000}"/>
    <cellStyle name="Comma 2 4 16 2 4" xfId="20742" xr:uid="{00000000-0005-0000-0000-0000D2100000}"/>
    <cellStyle name="Comma 2 4 16 2 5" xfId="26258" xr:uid="{00000000-0005-0000-0000-0000D3100000}"/>
    <cellStyle name="Comma 2 4 16 2 6" xfId="31774" xr:uid="{00000000-0005-0000-0000-0000D4100000}"/>
    <cellStyle name="Comma 2 4 16 3" xfId="6952" xr:uid="{00000000-0005-0000-0000-0000D5100000}"/>
    <cellStyle name="Comma 2 4 16 4" xfId="12468" xr:uid="{00000000-0005-0000-0000-0000D6100000}"/>
    <cellStyle name="Comma 2 4 16 5" xfId="17984" xr:uid="{00000000-0005-0000-0000-0000D7100000}"/>
    <cellStyle name="Comma 2 4 16 6" xfId="23500" xr:uid="{00000000-0005-0000-0000-0000D8100000}"/>
    <cellStyle name="Comma 2 4 16 7" xfId="29016" xr:uid="{00000000-0005-0000-0000-0000D9100000}"/>
    <cellStyle name="Comma 2 4 17" xfId="2815" xr:uid="{00000000-0005-0000-0000-0000DA100000}"/>
    <cellStyle name="Comma 2 4 17 2" xfId="8331" xr:uid="{00000000-0005-0000-0000-0000DB100000}"/>
    <cellStyle name="Comma 2 4 17 3" xfId="13847" xr:uid="{00000000-0005-0000-0000-0000DC100000}"/>
    <cellStyle name="Comma 2 4 17 4" xfId="19363" xr:uid="{00000000-0005-0000-0000-0000DD100000}"/>
    <cellStyle name="Comma 2 4 17 5" xfId="24879" xr:uid="{00000000-0005-0000-0000-0000DE100000}"/>
    <cellStyle name="Comma 2 4 17 6" xfId="30395" xr:uid="{00000000-0005-0000-0000-0000DF100000}"/>
    <cellStyle name="Comma 2 4 18" xfId="5573" xr:uid="{00000000-0005-0000-0000-0000E0100000}"/>
    <cellStyle name="Comma 2 4 19" xfId="11089" xr:uid="{00000000-0005-0000-0000-0000E1100000}"/>
    <cellStyle name="Comma 2 4 2" xfId="112" xr:uid="{00000000-0005-0000-0000-0000E2100000}"/>
    <cellStyle name="Comma 2 4 2 10" xfId="27692" xr:uid="{00000000-0005-0000-0000-0000E3100000}"/>
    <cellStyle name="Comma 2 4 2 2" xfId="1021" xr:uid="{00000000-0005-0000-0000-0000E4100000}"/>
    <cellStyle name="Comma 2 4 2 2 2" xfId="2400" xr:uid="{00000000-0005-0000-0000-0000E5100000}"/>
    <cellStyle name="Comma 2 4 2 2 2 2" xfId="5158" xr:uid="{00000000-0005-0000-0000-0000E6100000}"/>
    <cellStyle name="Comma 2 4 2 2 2 2 2" xfId="10674" xr:uid="{00000000-0005-0000-0000-0000E7100000}"/>
    <cellStyle name="Comma 2 4 2 2 2 2 3" xfId="16190" xr:uid="{00000000-0005-0000-0000-0000E8100000}"/>
    <cellStyle name="Comma 2 4 2 2 2 2 4" xfId="21706" xr:uid="{00000000-0005-0000-0000-0000E9100000}"/>
    <cellStyle name="Comma 2 4 2 2 2 2 5" xfId="27222" xr:uid="{00000000-0005-0000-0000-0000EA100000}"/>
    <cellStyle name="Comma 2 4 2 2 2 2 6" xfId="32738" xr:uid="{00000000-0005-0000-0000-0000EB100000}"/>
    <cellStyle name="Comma 2 4 2 2 2 3" xfId="7916" xr:uid="{00000000-0005-0000-0000-0000EC100000}"/>
    <cellStyle name="Comma 2 4 2 2 2 4" xfId="13432" xr:uid="{00000000-0005-0000-0000-0000ED100000}"/>
    <cellStyle name="Comma 2 4 2 2 2 5" xfId="18948" xr:uid="{00000000-0005-0000-0000-0000EE100000}"/>
    <cellStyle name="Comma 2 4 2 2 2 6" xfId="24464" xr:uid="{00000000-0005-0000-0000-0000EF100000}"/>
    <cellStyle name="Comma 2 4 2 2 2 7" xfId="29980" xr:uid="{00000000-0005-0000-0000-0000F0100000}"/>
    <cellStyle name="Comma 2 4 2 2 3" xfId="3779" xr:uid="{00000000-0005-0000-0000-0000F1100000}"/>
    <cellStyle name="Comma 2 4 2 2 3 2" xfId="9295" xr:uid="{00000000-0005-0000-0000-0000F2100000}"/>
    <cellStyle name="Comma 2 4 2 2 3 3" xfId="14811" xr:uid="{00000000-0005-0000-0000-0000F3100000}"/>
    <cellStyle name="Comma 2 4 2 2 3 4" xfId="20327" xr:uid="{00000000-0005-0000-0000-0000F4100000}"/>
    <cellStyle name="Comma 2 4 2 2 3 5" xfId="25843" xr:uid="{00000000-0005-0000-0000-0000F5100000}"/>
    <cellStyle name="Comma 2 4 2 2 3 6" xfId="31359" xr:uid="{00000000-0005-0000-0000-0000F6100000}"/>
    <cellStyle name="Comma 2 4 2 2 4" xfId="6537" xr:uid="{00000000-0005-0000-0000-0000F7100000}"/>
    <cellStyle name="Comma 2 4 2 2 5" xfId="12053" xr:uid="{00000000-0005-0000-0000-0000F8100000}"/>
    <cellStyle name="Comma 2 4 2 2 6" xfId="17569" xr:uid="{00000000-0005-0000-0000-0000F9100000}"/>
    <cellStyle name="Comma 2 4 2 2 7" xfId="23085" xr:uid="{00000000-0005-0000-0000-0000FA100000}"/>
    <cellStyle name="Comma 2 4 2 2 8" xfId="28601" xr:uid="{00000000-0005-0000-0000-0000FB100000}"/>
    <cellStyle name="Comma 2 4 2 3" xfId="661" xr:uid="{00000000-0005-0000-0000-0000FC100000}"/>
    <cellStyle name="Comma 2 4 2 3 2" xfId="2040" xr:uid="{00000000-0005-0000-0000-0000FD100000}"/>
    <cellStyle name="Comma 2 4 2 3 2 2" xfId="4798" xr:uid="{00000000-0005-0000-0000-0000FE100000}"/>
    <cellStyle name="Comma 2 4 2 3 2 2 2" xfId="10314" xr:uid="{00000000-0005-0000-0000-0000FF100000}"/>
    <cellStyle name="Comma 2 4 2 3 2 2 3" xfId="15830" xr:uid="{00000000-0005-0000-0000-000000110000}"/>
    <cellStyle name="Comma 2 4 2 3 2 2 4" xfId="21346" xr:uid="{00000000-0005-0000-0000-000001110000}"/>
    <cellStyle name="Comma 2 4 2 3 2 2 5" xfId="26862" xr:uid="{00000000-0005-0000-0000-000002110000}"/>
    <cellStyle name="Comma 2 4 2 3 2 2 6" xfId="32378" xr:uid="{00000000-0005-0000-0000-000003110000}"/>
    <cellStyle name="Comma 2 4 2 3 2 3" xfId="7556" xr:uid="{00000000-0005-0000-0000-000004110000}"/>
    <cellStyle name="Comma 2 4 2 3 2 4" xfId="13072" xr:uid="{00000000-0005-0000-0000-000005110000}"/>
    <cellStyle name="Comma 2 4 2 3 2 5" xfId="18588" xr:uid="{00000000-0005-0000-0000-000006110000}"/>
    <cellStyle name="Comma 2 4 2 3 2 6" xfId="24104" xr:uid="{00000000-0005-0000-0000-000007110000}"/>
    <cellStyle name="Comma 2 4 2 3 2 7" xfId="29620" xr:uid="{00000000-0005-0000-0000-000008110000}"/>
    <cellStyle name="Comma 2 4 2 3 3" xfId="3419" xr:uid="{00000000-0005-0000-0000-000009110000}"/>
    <cellStyle name="Comma 2 4 2 3 3 2" xfId="8935" xr:uid="{00000000-0005-0000-0000-00000A110000}"/>
    <cellStyle name="Comma 2 4 2 3 3 3" xfId="14451" xr:uid="{00000000-0005-0000-0000-00000B110000}"/>
    <cellStyle name="Comma 2 4 2 3 3 4" xfId="19967" xr:uid="{00000000-0005-0000-0000-00000C110000}"/>
    <cellStyle name="Comma 2 4 2 3 3 5" xfId="25483" xr:uid="{00000000-0005-0000-0000-00000D110000}"/>
    <cellStyle name="Comma 2 4 2 3 3 6" xfId="30999" xr:uid="{00000000-0005-0000-0000-00000E110000}"/>
    <cellStyle name="Comma 2 4 2 3 4" xfId="6177" xr:uid="{00000000-0005-0000-0000-00000F110000}"/>
    <cellStyle name="Comma 2 4 2 3 5" xfId="11693" xr:uid="{00000000-0005-0000-0000-000010110000}"/>
    <cellStyle name="Comma 2 4 2 3 6" xfId="17209" xr:uid="{00000000-0005-0000-0000-000011110000}"/>
    <cellStyle name="Comma 2 4 2 3 7" xfId="22725" xr:uid="{00000000-0005-0000-0000-000012110000}"/>
    <cellStyle name="Comma 2 4 2 3 8" xfId="28241" xr:uid="{00000000-0005-0000-0000-000013110000}"/>
    <cellStyle name="Comma 2 4 2 4" xfId="1491" xr:uid="{00000000-0005-0000-0000-000014110000}"/>
    <cellStyle name="Comma 2 4 2 4 2" xfId="4249" xr:uid="{00000000-0005-0000-0000-000015110000}"/>
    <cellStyle name="Comma 2 4 2 4 2 2" xfId="9765" xr:uid="{00000000-0005-0000-0000-000016110000}"/>
    <cellStyle name="Comma 2 4 2 4 2 3" xfId="15281" xr:uid="{00000000-0005-0000-0000-000017110000}"/>
    <cellStyle name="Comma 2 4 2 4 2 4" xfId="20797" xr:uid="{00000000-0005-0000-0000-000018110000}"/>
    <cellStyle name="Comma 2 4 2 4 2 5" xfId="26313" xr:uid="{00000000-0005-0000-0000-000019110000}"/>
    <cellStyle name="Comma 2 4 2 4 2 6" xfId="31829" xr:uid="{00000000-0005-0000-0000-00001A110000}"/>
    <cellStyle name="Comma 2 4 2 4 3" xfId="7007" xr:uid="{00000000-0005-0000-0000-00001B110000}"/>
    <cellStyle name="Comma 2 4 2 4 4" xfId="12523" xr:uid="{00000000-0005-0000-0000-00001C110000}"/>
    <cellStyle name="Comma 2 4 2 4 5" xfId="18039" xr:uid="{00000000-0005-0000-0000-00001D110000}"/>
    <cellStyle name="Comma 2 4 2 4 6" xfId="23555" xr:uid="{00000000-0005-0000-0000-00001E110000}"/>
    <cellStyle name="Comma 2 4 2 4 7" xfId="29071" xr:uid="{00000000-0005-0000-0000-00001F110000}"/>
    <cellStyle name="Comma 2 4 2 5" xfId="2870" xr:uid="{00000000-0005-0000-0000-000020110000}"/>
    <cellStyle name="Comma 2 4 2 5 2" xfId="8386" xr:uid="{00000000-0005-0000-0000-000021110000}"/>
    <cellStyle name="Comma 2 4 2 5 3" xfId="13902" xr:uid="{00000000-0005-0000-0000-000022110000}"/>
    <cellStyle name="Comma 2 4 2 5 4" xfId="19418" xr:uid="{00000000-0005-0000-0000-000023110000}"/>
    <cellStyle name="Comma 2 4 2 5 5" xfId="24934" xr:uid="{00000000-0005-0000-0000-000024110000}"/>
    <cellStyle name="Comma 2 4 2 5 6" xfId="30450" xr:uid="{00000000-0005-0000-0000-000025110000}"/>
    <cellStyle name="Comma 2 4 2 6" xfId="5628" xr:uid="{00000000-0005-0000-0000-000026110000}"/>
    <cellStyle name="Comma 2 4 2 7" xfId="11144" xr:uid="{00000000-0005-0000-0000-000027110000}"/>
    <cellStyle name="Comma 2 4 2 8" xfId="16660" xr:uid="{00000000-0005-0000-0000-000028110000}"/>
    <cellStyle name="Comma 2 4 2 9" xfId="22176" xr:uid="{00000000-0005-0000-0000-000029110000}"/>
    <cellStyle name="Comma 2 4 20" xfId="16605" xr:uid="{00000000-0005-0000-0000-00002A110000}"/>
    <cellStyle name="Comma 2 4 21" xfId="22121" xr:uid="{00000000-0005-0000-0000-00002B110000}"/>
    <cellStyle name="Comma 2 4 22" xfId="27637" xr:uid="{00000000-0005-0000-0000-00002C110000}"/>
    <cellStyle name="Comma 2 4 3" xfId="167" xr:uid="{00000000-0005-0000-0000-00002D110000}"/>
    <cellStyle name="Comma 2 4 3 10" xfId="27747" xr:uid="{00000000-0005-0000-0000-00002E110000}"/>
    <cellStyle name="Comma 2 4 3 2" xfId="1057" xr:uid="{00000000-0005-0000-0000-00002F110000}"/>
    <cellStyle name="Comma 2 4 3 2 2" xfId="2436" xr:uid="{00000000-0005-0000-0000-000030110000}"/>
    <cellStyle name="Comma 2 4 3 2 2 2" xfId="5194" xr:uid="{00000000-0005-0000-0000-000031110000}"/>
    <cellStyle name="Comma 2 4 3 2 2 2 2" xfId="10710" xr:uid="{00000000-0005-0000-0000-000032110000}"/>
    <cellStyle name="Comma 2 4 3 2 2 2 3" xfId="16226" xr:uid="{00000000-0005-0000-0000-000033110000}"/>
    <cellStyle name="Comma 2 4 3 2 2 2 4" xfId="21742" xr:uid="{00000000-0005-0000-0000-000034110000}"/>
    <cellStyle name="Comma 2 4 3 2 2 2 5" xfId="27258" xr:uid="{00000000-0005-0000-0000-000035110000}"/>
    <cellStyle name="Comma 2 4 3 2 2 2 6" xfId="32774" xr:uid="{00000000-0005-0000-0000-000036110000}"/>
    <cellStyle name="Comma 2 4 3 2 2 3" xfId="7952" xr:uid="{00000000-0005-0000-0000-000037110000}"/>
    <cellStyle name="Comma 2 4 3 2 2 4" xfId="13468" xr:uid="{00000000-0005-0000-0000-000038110000}"/>
    <cellStyle name="Comma 2 4 3 2 2 5" xfId="18984" xr:uid="{00000000-0005-0000-0000-000039110000}"/>
    <cellStyle name="Comma 2 4 3 2 2 6" xfId="24500" xr:uid="{00000000-0005-0000-0000-00003A110000}"/>
    <cellStyle name="Comma 2 4 3 2 2 7" xfId="30016" xr:uid="{00000000-0005-0000-0000-00003B110000}"/>
    <cellStyle name="Comma 2 4 3 2 3" xfId="3815" xr:uid="{00000000-0005-0000-0000-00003C110000}"/>
    <cellStyle name="Comma 2 4 3 2 3 2" xfId="9331" xr:uid="{00000000-0005-0000-0000-00003D110000}"/>
    <cellStyle name="Comma 2 4 3 2 3 3" xfId="14847" xr:uid="{00000000-0005-0000-0000-00003E110000}"/>
    <cellStyle name="Comma 2 4 3 2 3 4" xfId="20363" xr:uid="{00000000-0005-0000-0000-00003F110000}"/>
    <cellStyle name="Comma 2 4 3 2 3 5" xfId="25879" xr:uid="{00000000-0005-0000-0000-000040110000}"/>
    <cellStyle name="Comma 2 4 3 2 3 6" xfId="31395" xr:uid="{00000000-0005-0000-0000-000041110000}"/>
    <cellStyle name="Comma 2 4 3 2 4" xfId="6573" xr:uid="{00000000-0005-0000-0000-000042110000}"/>
    <cellStyle name="Comma 2 4 3 2 5" xfId="12089" xr:uid="{00000000-0005-0000-0000-000043110000}"/>
    <cellStyle name="Comma 2 4 3 2 6" xfId="17605" xr:uid="{00000000-0005-0000-0000-000044110000}"/>
    <cellStyle name="Comma 2 4 3 2 7" xfId="23121" xr:uid="{00000000-0005-0000-0000-000045110000}"/>
    <cellStyle name="Comma 2 4 3 2 8" xfId="28637" xr:uid="{00000000-0005-0000-0000-000046110000}"/>
    <cellStyle name="Comma 2 4 3 3" xfId="697" xr:uid="{00000000-0005-0000-0000-000047110000}"/>
    <cellStyle name="Comma 2 4 3 3 2" xfId="2076" xr:uid="{00000000-0005-0000-0000-000048110000}"/>
    <cellStyle name="Comma 2 4 3 3 2 2" xfId="4834" xr:uid="{00000000-0005-0000-0000-000049110000}"/>
    <cellStyle name="Comma 2 4 3 3 2 2 2" xfId="10350" xr:uid="{00000000-0005-0000-0000-00004A110000}"/>
    <cellStyle name="Comma 2 4 3 3 2 2 3" xfId="15866" xr:uid="{00000000-0005-0000-0000-00004B110000}"/>
    <cellStyle name="Comma 2 4 3 3 2 2 4" xfId="21382" xr:uid="{00000000-0005-0000-0000-00004C110000}"/>
    <cellStyle name="Comma 2 4 3 3 2 2 5" xfId="26898" xr:uid="{00000000-0005-0000-0000-00004D110000}"/>
    <cellStyle name="Comma 2 4 3 3 2 2 6" xfId="32414" xr:uid="{00000000-0005-0000-0000-00004E110000}"/>
    <cellStyle name="Comma 2 4 3 3 2 3" xfId="7592" xr:uid="{00000000-0005-0000-0000-00004F110000}"/>
    <cellStyle name="Comma 2 4 3 3 2 4" xfId="13108" xr:uid="{00000000-0005-0000-0000-000050110000}"/>
    <cellStyle name="Comma 2 4 3 3 2 5" xfId="18624" xr:uid="{00000000-0005-0000-0000-000051110000}"/>
    <cellStyle name="Comma 2 4 3 3 2 6" xfId="24140" xr:uid="{00000000-0005-0000-0000-000052110000}"/>
    <cellStyle name="Comma 2 4 3 3 2 7" xfId="29656" xr:uid="{00000000-0005-0000-0000-000053110000}"/>
    <cellStyle name="Comma 2 4 3 3 3" xfId="3455" xr:uid="{00000000-0005-0000-0000-000054110000}"/>
    <cellStyle name="Comma 2 4 3 3 3 2" xfId="8971" xr:uid="{00000000-0005-0000-0000-000055110000}"/>
    <cellStyle name="Comma 2 4 3 3 3 3" xfId="14487" xr:uid="{00000000-0005-0000-0000-000056110000}"/>
    <cellStyle name="Comma 2 4 3 3 3 4" xfId="20003" xr:uid="{00000000-0005-0000-0000-000057110000}"/>
    <cellStyle name="Comma 2 4 3 3 3 5" xfId="25519" xr:uid="{00000000-0005-0000-0000-000058110000}"/>
    <cellStyle name="Comma 2 4 3 3 3 6" xfId="31035" xr:uid="{00000000-0005-0000-0000-000059110000}"/>
    <cellStyle name="Comma 2 4 3 3 4" xfId="6213" xr:uid="{00000000-0005-0000-0000-00005A110000}"/>
    <cellStyle name="Comma 2 4 3 3 5" xfId="11729" xr:uid="{00000000-0005-0000-0000-00005B110000}"/>
    <cellStyle name="Comma 2 4 3 3 6" xfId="17245" xr:uid="{00000000-0005-0000-0000-00005C110000}"/>
    <cellStyle name="Comma 2 4 3 3 7" xfId="22761" xr:uid="{00000000-0005-0000-0000-00005D110000}"/>
    <cellStyle name="Comma 2 4 3 3 8" xfId="28277" xr:uid="{00000000-0005-0000-0000-00005E110000}"/>
    <cellStyle name="Comma 2 4 3 4" xfId="1546" xr:uid="{00000000-0005-0000-0000-00005F110000}"/>
    <cellStyle name="Comma 2 4 3 4 2" xfId="4304" xr:uid="{00000000-0005-0000-0000-000060110000}"/>
    <cellStyle name="Comma 2 4 3 4 2 2" xfId="9820" xr:uid="{00000000-0005-0000-0000-000061110000}"/>
    <cellStyle name="Comma 2 4 3 4 2 3" xfId="15336" xr:uid="{00000000-0005-0000-0000-000062110000}"/>
    <cellStyle name="Comma 2 4 3 4 2 4" xfId="20852" xr:uid="{00000000-0005-0000-0000-000063110000}"/>
    <cellStyle name="Comma 2 4 3 4 2 5" xfId="26368" xr:uid="{00000000-0005-0000-0000-000064110000}"/>
    <cellStyle name="Comma 2 4 3 4 2 6" xfId="31884" xr:uid="{00000000-0005-0000-0000-000065110000}"/>
    <cellStyle name="Comma 2 4 3 4 3" xfId="7062" xr:uid="{00000000-0005-0000-0000-000066110000}"/>
    <cellStyle name="Comma 2 4 3 4 4" xfId="12578" xr:uid="{00000000-0005-0000-0000-000067110000}"/>
    <cellStyle name="Comma 2 4 3 4 5" xfId="18094" xr:uid="{00000000-0005-0000-0000-000068110000}"/>
    <cellStyle name="Comma 2 4 3 4 6" xfId="23610" xr:uid="{00000000-0005-0000-0000-000069110000}"/>
    <cellStyle name="Comma 2 4 3 4 7" xfId="29126" xr:uid="{00000000-0005-0000-0000-00006A110000}"/>
    <cellStyle name="Comma 2 4 3 5" xfId="2925" xr:uid="{00000000-0005-0000-0000-00006B110000}"/>
    <cellStyle name="Comma 2 4 3 5 2" xfId="8441" xr:uid="{00000000-0005-0000-0000-00006C110000}"/>
    <cellStyle name="Comma 2 4 3 5 3" xfId="13957" xr:uid="{00000000-0005-0000-0000-00006D110000}"/>
    <cellStyle name="Comma 2 4 3 5 4" xfId="19473" xr:uid="{00000000-0005-0000-0000-00006E110000}"/>
    <cellStyle name="Comma 2 4 3 5 5" xfId="24989" xr:uid="{00000000-0005-0000-0000-00006F110000}"/>
    <cellStyle name="Comma 2 4 3 5 6" xfId="30505" xr:uid="{00000000-0005-0000-0000-000070110000}"/>
    <cellStyle name="Comma 2 4 3 6" xfId="5683" xr:uid="{00000000-0005-0000-0000-000071110000}"/>
    <cellStyle name="Comma 2 4 3 7" xfId="11199" xr:uid="{00000000-0005-0000-0000-000072110000}"/>
    <cellStyle name="Comma 2 4 3 8" xfId="16715" xr:uid="{00000000-0005-0000-0000-000073110000}"/>
    <cellStyle name="Comma 2 4 3 9" xfId="22231" xr:uid="{00000000-0005-0000-0000-000074110000}"/>
    <cellStyle name="Comma 2 4 4" xfId="203" xr:uid="{00000000-0005-0000-0000-000075110000}"/>
    <cellStyle name="Comma 2 4 4 10" xfId="27783" xr:uid="{00000000-0005-0000-0000-000076110000}"/>
    <cellStyle name="Comma 2 4 4 2" xfId="1093" xr:uid="{00000000-0005-0000-0000-000077110000}"/>
    <cellStyle name="Comma 2 4 4 2 2" xfId="2472" xr:uid="{00000000-0005-0000-0000-000078110000}"/>
    <cellStyle name="Comma 2 4 4 2 2 2" xfId="5230" xr:uid="{00000000-0005-0000-0000-000079110000}"/>
    <cellStyle name="Comma 2 4 4 2 2 2 2" xfId="10746" xr:uid="{00000000-0005-0000-0000-00007A110000}"/>
    <cellStyle name="Comma 2 4 4 2 2 2 3" xfId="16262" xr:uid="{00000000-0005-0000-0000-00007B110000}"/>
    <cellStyle name="Comma 2 4 4 2 2 2 4" xfId="21778" xr:uid="{00000000-0005-0000-0000-00007C110000}"/>
    <cellStyle name="Comma 2 4 4 2 2 2 5" xfId="27294" xr:uid="{00000000-0005-0000-0000-00007D110000}"/>
    <cellStyle name="Comma 2 4 4 2 2 2 6" xfId="32810" xr:uid="{00000000-0005-0000-0000-00007E110000}"/>
    <cellStyle name="Comma 2 4 4 2 2 3" xfId="7988" xr:uid="{00000000-0005-0000-0000-00007F110000}"/>
    <cellStyle name="Comma 2 4 4 2 2 4" xfId="13504" xr:uid="{00000000-0005-0000-0000-000080110000}"/>
    <cellStyle name="Comma 2 4 4 2 2 5" xfId="19020" xr:uid="{00000000-0005-0000-0000-000081110000}"/>
    <cellStyle name="Comma 2 4 4 2 2 6" xfId="24536" xr:uid="{00000000-0005-0000-0000-000082110000}"/>
    <cellStyle name="Comma 2 4 4 2 2 7" xfId="30052" xr:uid="{00000000-0005-0000-0000-000083110000}"/>
    <cellStyle name="Comma 2 4 4 2 3" xfId="3851" xr:uid="{00000000-0005-0000-0000-000084110000}"/>
    <cellStyle name="Comma 2 4 4 2 3 2" xfId="9367" xr:uid="{00000000-0005-0000-0000-000085110000}"/>
    <cellStyle name="Comma 2 4 4 2 3 3" xfId="14883" xr:uid="{00000000-0005-0000-0000-000086110000}"/>
    <cellStyle name="Comma 2 4 4 2 3 4" xfId="20399" xr:uid="{00000000-0005-0000-0000-000087110000}"/>
    <cellStyle name="Comma 2 4 4 2 3 5" xfId="25915" xr:uid="{00000000-0005-0000-0000-000088110000}"/>
    <cellStyle name="Comma 2 4 4 2 3 6" xfId="31431" xr:uid="{00000000-0005-0000-0000-000089110000}"/>
    <cellStyle name="Comma 2 4 4 2 4" xfId="6609" xr:uid="{00000000-0005-0000-0000-00008A110000}"/>
    <cellStyle name="Comma 2 4 4 2 5" xfId="12125" xr:uid="{00000000-0005-0000-0000-00008B110000}"/>
    <cellStyle name="Comma 2 4 4 2 6" xfId="17641" xr:uid="{00000000-0005-0000-0000-00008C110000}"/>
    <cellStyle name="Comma 2 4 4 2 7" xfId="23157" xr:uid="{00000000-0005-0000-0000-00008D110000}"/>
    <cellStyle name="Comma 2 4 4 2 8" xfId="28673" xr:uid="{00000000-0005-0000-0000-00008E110000}"/>
    <cellStyle name="Comma 2 4 4 3" xfId="733" xr:uid="{00000000-0005-0000-0000-00008F110000}"/>
    <cellStyle name="Comma 2 4 4 3 2" xfId="2112" xr:uid="{00000000-0005-0000-0000-000090110000}"/>
    <cellStyle name="Comma 2 4 4 3 2 2" xfId="4870" xr:uid="{00000000-0005-0000-0000-000091110000}"/>
    <cellStyle name="Comma 2 4 4 3 2 2 2" xfId="10386" xr:uid="{00000000-0005-0000-0000-000092110000}"/>
    <cellStyle name="Comma 2 4 4 3 2 2 3" xfId="15902" xr:uid="{00000000-0005-0000-0000-000093110000}"/>
    <cellStyle name="Comma 2 4 4 3 2 2 4" xfId="21418" xr:uid="{00000000-0005-0000-0000-000094110000}"/>
    <cellStyle name="Comma 2 4 4 3 2 2 5" xfId="26934" xr:uid="{00000000-0005-0000-0000-000095110000}"/>
    <cellStyle name="Comma 2 4 4 3 2 2 6" xfId="32450" xr:uid="{00000000-0005-0000-0000-000096110000}"/>
    <cellStyle name="Comma 2 4 4 3 2 3" xfId="7628" xr:uid="{00000000-0005-0000-0000-000097110000}"/>
    <cellStyle name="Comma 2 4 4 3 2 4" xfId="13144" xr:uid="{00000000-0005-0000-0000-000098110000}"/>
    <cellStyle name="Comma 2 4 4 3 2 5" xfId="18660" xr:uid="{00000000-0005-0000-0000-000099110000}"/>
    <cellStyle name="Comma 2 4 4 3 2 6" xfId="24176" xr:uid="{00000000-0005-0000-0000-00009A110000}"/>
    <cellStyle name="Comma 2 4 4 3 2 7" xfId="29692" xr:uid="{00000000-0005-0000-0000-00009B110000}"/>
    <cellStyle name="Comma 2 4 4 3 3" xfId="3491" xr:uid="{00000000-0005-0000-0000-00009C110000}"/>
    <cellStyle name="Comma 2 4 4 3 3 2" xfId="9007" xr:uid="{00000000-0005-0000-0000-00009D110000}"/>
    <cellStyle name="Comma 2 4 4 3 3 3" xfId="14523" xr:uid="{00000000-0005-0000-0000-00009E110000}"/>
    <cellStyle name="Comma 2 4 4 3 3 4" xfId="20039" xr:uid="{00000000-0005-0000-0000-00009F110000}"/>
    <cellStyle name="Comma 2 4 4 3 3 5" xfId="25555" xr:uid="{00000000-0005-0000-0000-0000A0110000}"/>
    <cellStyle name="Comma 2 4 4 3 3 6" xfId="31071" xr:uid="{00000000-0005-0000-0000-0000A1110000}"/>
    <cellStyle name="Comma 2 4 4 3 4" xfId="6249" xr:uid="{00000000-0005-0000-0000-0000A2110000}"/>
    <cellStyle name="Comma 2 4 4 3 5" xfId="11765" xr:uid="{00000000-0005-0000-0000-0000A3110000}"/>
    <cellStyle name="Comma 2 4 4 3 6" xfId="17281" xr:uid="{00000000-0005-0000-0000-0000A4110000}"/>
    <cellStyle name="Comma 2 4 4 3 7" xfId="22797" xr:uid="{00000000-0005-0000-0000-0000A5110000}"/>
    <cellStyle name="Comma 2 4 4 3 8" xfId="28313" xr:uid="{00000000-0005-0000-0000-0000A6110000}"/>
    <cellStyle name="Comma 2 4 4 4" xfId="1582" xr:uid="{00000000-0005-0000-0000-0000A7110000}"/>
    <cellStyle name="Comma 2 4 4 4 2" xfId="4340" xr:uid="{00000000-0005-0000-0000-0000A8110000}"/>
    <cellStyle name="Comma 2 4 4 4 2 2" xfId="9856" xr:uid="{00000000-0005-0000-0000-0000A9110000}"/>
    <cellStyle name="Comma 2 4 4 4 2 3" xfId="15372" xr:uid="{00000000-0005-0000-0000-0000AA110000}"/>
    <cellStyle name="Comma 2 4 4 4 2 4" xfId="20888" xr:uid="{00000000-0005-0000-0000-0000AB110000}"/>
    <cellStyle name="Comma 2 4 4 4 2 5" xfId="26404" xr:uid="{00000000-0005-0000-0000-0000AC110000}"/>
    <cellStyle name="Comma 2 4 4 4 2 6" xfId="31920" xr:uid="{00000000-0005-0000-0000-0000AD110000}"/>
    <cellStyle name="Comma 2 4 4 4 3" xfId="7098" xr:uid="{00000000-0005-0000-0000-0000AE110000}"/>
    <cellStyle name="Comma 2 4 4 4 4" xfId="12614" xr:uid="{00000000-0005-0000-0000-0000AF110000}"/>
    <cellStyle name="Comma 2 4 4 4 5" xfId="18130" xr:uid="{00000000-0005-0000-0000-0000B0110000}"/>
    <cellStyle name="Comma 2 4 4 4 6" xfId="23646" xr:uid="{00000000-0005-0000-0000-0000B1110000}"/>
    <cellStyle name="Comma 2 4 4 4 7" xfId="29162" xr:uid="{00000000-0005-0000-0000-0000B2110000}"/>
    <cellStyle name="Comma 2 4 4 5" xfId="2961" xr:uid="{00000000-0005-0000-0000-0000B3110000}"/>
    <cellStyle name="Comma 2 4 4 5 2" xfId="8477" xr:uid="{00000000-0005-0000-0000-0000B4110000}"/>
    <cellStyle name="Comma 2 4 4 5 3" xfId="13993" xr:uid="{00000000-0005-0000-0000-0000B5110000}"/>
    <cellStyle name="Comma 2 4 4 5 4" xfId="19509" xr:uid="{00000000-0005-0000-0000-0000B6110000}"/>
    <cellStyle name="Comma 2 4 4 5 5" xfId="25025" xr:uid="{00000000-0005-0000-0000-0000B7110000}"/>
    <cellStyle name="Comma 2 4 4 5 6" xfId="30541" xr:uid="{00000000-0005-0000-0000-0000B8110000}"/>
    <cellStyle name="Comma 2 4 4 6" xfId="5719" xr:uid="{00000000-0005-0000-0000-0000B9110000}"/>
    <cellStyle name="Comma 2 4 4 7" xfId="11235" xr:uid="{00000000-0005-0000-0000-0000BA110000}"/>
    <cellStyle name="Comma 2 4 4 8" xfId="16751" xr:uid="{00000000-0005-0000-0000-0000BB110000}"/>
    <cellStyle name="Comma 2 4 4 9" xfId="22267" xr:uid="{00000000-0005-0000-0000-0000BC110000}"/>
    <cellStyle name="Comma 2 4 5" xfId="258" xr:uid="{00000000-0005-0000-0000-0000BD110000}"/>
    <cellStyle name="Comma 2 4 5 10" xfId="27838" xr:uid="{00000000-0005-0000-0000-0000BE110000}"/>
    <cellStyle name="Comma 2 4 5 2" xfId="1129" xr:uid="{00000000-0005-0000-0000-0000BF110000}"/>
    <cellStyle name="Comma 2 4 5 2 2" xfId="2508" xr:uid="{00000000-0005-0000-0000-0000C0110000}"/>
    <cellStyle name="Comma 2 4 5 2 2 2" xfId="5266" xr:uid="{00000000-0005-0000-0000-0000C1110000}"/>
    <cellStyle name="Comma 2 4 5 2 2 2 2" xfId="10782" xr:uid="{00000000-0005-0000-0000-0000C2110000}"/>
    <cellStyle name="Comma 2 4 5 2 2 2 3" xfId="16298" xr:uid="{00000000-0005-0000-0000-0000C3110000}"/>
    <cellStyle name="Comma 2 4 5 2 2 2 4" xfId="21814" xr:uid="{00000000-0005-0000-0000-0000C4110000}"/>
    <cellStyle name="Comma 2 4 5 2 2 2 5" xfId="27330" xr:uid="{00000000-0005-0000-0000-0000C5110000}"/>
    <cellStyle name="Comma 2 4 5 2 2 2 6" xfId="32846" xr:uid="{00000000-0005-0000-0000-0000C6110000}"/>
    <cellStyle name="Comma 2 4 5 2 2 3" xfId="8024" xr:uid="{00000000-0005-0000-0000-0000C7110000}"/>
    <cellStyle name="Comma 2 4 5 2 2 4" xfId="13540" xr:uid="{00000000-0005-0000-0000-0000C8110000}"/>
    <cellStyle name="Comma 2 4 5 2 2 5" xfId="19056" xr:uid="{00000000-0005-0000-0000-0000C9110000}"/>
    <cellStyle name="Comma 2 4 5 2 2 6" xfId="24572" xr:uid="{00000000-0005-0000-0000-0000CA110000}"/>
    <cellStyle name="Comma 2 4 5 2 2 7" xfId="30088" xr:uid="{00000000-0005-0000-0000-0000CB110000}"/>
    <cellStyle name="Comma 2 4 5 2 3" xfId="3887" xr:uid="{00000000-0005-0000-0000-0000CC110000}"/>
    <cellStyle name="Comma 2 4 5 2 3 2" xfId="9403" xr:uid="{00000000-0005-0000-0000-0000CD110000}"/>
    <cellStyle name="Comma 2 4 5 2 3 3" xfId="14919" xr:uid="{00000000-0005-0000-0000-0000CE110000}"/>
    <cellStyle name="Comma 2 4 5 2 3 4" xfId="20435" xr:uid="{00000000-0005-0000-0000-0000CF110000}"/>
    <cellStyle name="Comma 2 4 5 2 3 5" xfId="25951" xr:uid="{00000000-0005-0000-0000-0000D0110000}"/>
    <cellStyle name="Comma 2 4 5 2 3 6" xfId="31467" xr:uid="{00000000-0005-0000-0000-0000D1110000}"/>
    <cellStyle name="Comma 2 4 5 2 4" xfId="6645" xr:uid="{00000000-0005-0000-0000-0000D2110000}"/>
    <cellStyle name="Comma 2 4 5 2 5" xfId="12161" xr:uid="{00000000-0005-0000-0000-0000D3110000}"/>
    <cellStyle name="Comma 2 4 5 2 6" xfId="17677" xr:uid="{00000000-0005-0000-0000-0000D4110000}"/>
    <cellStyle name="Comma 2 4 5 2 7" xfId="23193" xr:uid="{00000000-0005-0000-0000-0000D5110000}"/>
    <cellStyle name="Comma 2 4 5 2 8" xfId="28709" xr:uid="{00000000-0005-0000-0000-0000D6110000}"/>
    <cellStyle name="Comma 2 4 5 3" xfId="769" xr:uid="{00000000-0005-0000-0000-0000D7110000}"/>
    <cellStyle name="Comma 2 4 5 3 2" xfId="2148" xr:uid="{00000000-0005-0000-0000-0000D8110000}"/>
    <cellStyle name="Comma 2 4 5 3 2 2" xfId="4906" xr:uid="{00000000-0005-0000-0000-0000D9110000}"/>
    <cellStyle name="Comma 2 4 5 3 2 2 2" xfId="10422" xr:uid="{00000000-0005-0000-0000-0000DA110000}"/>
    <cellStyle name="Comma 2 4 5 3 2 2 3" xfId="15938" xr:uid="{00000000-0005-0000-0000-0000DB110000}"/>
    <cellStyle name="Comma 2 4 5 3 2 2 4" xfId="21454" xr:uid="{00000000-0005-0000-0000-0000DC110000}"/>
    <cellStyle name="Comma 2 4 5 3 2 2 5" xfId="26970" xr:uid="{00000000-0005-0000-0000-0000DD110000}"/>
    <cellStyle name="Comma 2 4 5 3 2 2 6" xfId="32486" xr:uid="{00000000-0005-0000-0000-0000DE110000}"/>
    <cellStyle name="Comma 2 4 5 3 2 3" xfId="7664" xr:uid="{00000000-0005-0000-0000-0000DF110000}"/>
    <cellStyle name="Comma 2 4 5 3 2 4" xfId="13180" xr:uid="{00000000-0005-0000-0000-0000E0110000}"/>
    <cellStyle name="Comma 2 4 5 3 2 5" xfId="18696" xr:uid="{00000000-0005-0000-0000-0000E1110000}"/>
    <cellStyle name="Comma 2 4 5 3 2 6" xfId="24212" xr:uid="{00000000-0005-0000-0000-0000E2110000}"/>
    <cellStyle name="Comma 2 4 5 3 2 7" xfId="29728" xr:uid="{00000000-0005-0000-0000-0000E3110000}"/>
    <cellStyle name="Comma 2 4 5 3 3" xfId="3527" xr:uid="{00000000-0005-0000-0000-0000E4110000}"/>
    <cellStyle name="Comma 2 4 5 3 3 2" xfId="9043" xr:uid="{00000000-0005-0000-0000-0000E5110000}"/>
    <cellStyle name="Comma 2 4 5 3 3 3" xfId="14559" xr:uid="{00000000-0005-0000-0000-0000E6110000}"/>
    <cellStyle name="Comma 2 4 5 3 3 4" xfId="20075" xr:uid="{00000000-0005-0000-0000-0000E7110000}"/>
    <cellStyle name="Comma 2 4 5 3 3 5" xfId="25591" xr:uid="{00000000-0005-0000-0000-0000E8110000}"/>
    <cellStyle name="Comma 2 4 5 3 3 6" xfId="31107" xr:uid="{00000000-0005-0000-0000-0000E9110000}"/>
    <cellStyle name="Comma 2 4 5 3 4" xfId="6285" xr:uid="{00000000-0005-0000-0000-0000EA110000}"/>
    <cellStyle name="Comma 2 4 5 3 5" xfId="11801" xr:uid="{00000000-0005-0000-0000-0000EB110000}"/>
    <cellStyle name="Comma 2 4 5 3 6" xfId="17317" xr:uid="{00000000-0005-0000-0000-0000EC110000}"/>
    <cellStyle name="Comma 2 4 5 3 7" xfId="22833" xr:uid="{00000000-0005-0000-0000-0000ED110000}"/>
    <cellStyle name="Comma 2 4 5 3 8" xfId="28349" xr:uid="{00000000-0005-0000-0000-0000EE110000}"/>
    <cellStyle name="Comma 2 4 5 4" xfId="1637" xr:uid="{00000000-0005-0000-0000-0000EF110000}"/>
    <cellStyle name="Comma 2 4 5 4 2" xfId="4395" xr:uid="{00000000-0005-0000-0000-0000F0110000}"/>
    <cellStyle name="Comma 2 4 5 4 2 2" xfId="9911" xr:uid="{00000000-0005-0000-0000-0000F1110000}"/>
    <cellStyle name="Comma 2 4 5 4 2 3" xfId="15427" xr:uid="{00000000-0005-0000-0000-0000F2110000}"/>
    <cellStyle name="Comma 2 4 5 4 2 4" xfId="20943" xr:uid="{00000000-0005-0000-0000-0000F3110000}"/>
    <cellStyle name="Comma 2 4 5 4 2 5" xfId="26459" xr:uid="{00000000-0005-0000-0000-0000F4110000}"/>
    <cellStyle name="Comma 2 4 5 4 2 6" xfId="31975" xr:uid="{00000000-0005-0000-0000-0000F5110000}"/>
    <cellStyle name="Comma 2 4 5 4 3" xfId="7153" xr:uid="{00000000-0005-0000-0000-0000F6110000}"/>
    <cellStyle name="Comma 2 4 5 4 4" xfId="12669" xr:uid="{00000000-0005-0000-0000-0000F7110000}"/>
    <cellStyle name="Comma 2 4 5 4 5" xfId="18185" xr:uid="{00000000-0005-0000-0000-0000F8110000}"/>
    <cellStyle name="Comma 2 4 5 4 6" xfId="23701" xr:uid="{00000000-0005-0000-0000-0000F9110000}"/>
    <cellStyle name="Comma 2 4 5 4 7" xfId="29217" xr:uid="{00000000-0005-0000-0000-0000FA110000}"/>
    <cellStyle name="Comma 2 4 5 5" xfId="3016" xr:uid="{00000000-0005-0000-0000-0000FB110000}"/>
    <cellStyle name="Comma 2 4 5 5 2" xfId="8532" xr:uid="{00000000-0005-0000-0000-0000FC110000}"/>
    <cellStyle name="Comma 2 4 5 5 3" xfId="14048" xr:uid="{00000000-0005-0000-0000-0000FD110000}"/>
    <cellStyle name="Comma 2 4 5 5 4" xfId="19564" xr:uid="{00000000-0005-0000-0000-0000FE110000}"/>
    <cellStyle name="Comma 2 4 5 5 5" xfId="25080" xr:uid="{00000000-0005-0000-0000-0000FF110000}"/>
    <cellStyle name="Comma 2 4 5 5 6" xfId="30596" xr:uid="{00000000-0005-0000-0000-000000120000}"/>
    <cellStyle name="Comma 2 4 5 6" xfId="5774" xr:uid="{00000000-0005-0000-0000-000001120000}"/>
    <cellStyle name="Comma 2 4 5 7" xfId="11290" xr:uid="{00000000-0005-0000-0000-000002120000}"/>
    <cellStyle name="Comma 2 4 5 8" xfId="16806" xr:uid="{00000000-0005-0000-0000-000003120000}"/>
    <cellStyle name="Comma 2 4 5 9" xfId="22322" xr:uid="{00000000-0005-0000-0000-000004120000}"/>
    <cellStyle name="Comma 2 4 6" xfId="313" xr:uid="{00000000-0005-0000-0000-000005120000}"/>
    <cellStyle name="Comma 2 4 6 10" xfId="27893" xr:uid="{00000000-0005-0000-0000-000006120000}"/>
    <cellStyle name="Comma 2 4 6 2" xfId="1165" xr:uid="{00000000-0005-0000-0000-000007120000}"/>
    <cellStyle name="Comma 2 4 6 2 2" xfId="2544" xr:uid="{00000000-0005-0000-0000-000008120000}"/>
    <cellStyle name="Comma 2 4 6 2 2 2" xfId="5302" xr:uid="{00000000-0005-0000-0000-000009120000}"/>
    <cellStyle name="Comma 2 4 6 2 2 2 2" xfId="10818" xr:uid="{00000000-0005-0000-0000-00000A120000}"/>
    <cellStyle name="Comma 2 4 6 2 2 2 3" xfId="16334" xr:uid="{00000000-0005-0000-0000-00000B120000}"/>
    <cellStyle name="Comma 2 4 6 2 2 2 4" xfId="21850" xr:uid="{00000000-0005-0000-0000-00000C120000}"/>
    <cellStyle name="Comma 2 4 6 2 2 2 5" xfId="27366" xr:uid="{00000000-0005-0000-0000-00000D120000}"/>
    <cellStyle name="Comma 2 4 6 2 2 2 6" xfId="32882" xr:uid="{00000000-0005-0000-0000-00000E120000}"/>
    <cellStyle name="Comma 2 4 6 2 2 3" xfId="8060" xr:uid="{00000000-0005-0000-0000-00000F120000}"/>
    <cellStyle name="Comma 2 4 6 2 2 4" xfId="13576" xr:uid="{00000000-0005-0000-0000-000010120000}"/>
    <cellStyle name="Comma 2 4 6 2 2 5" xfId="19092" xr:uid="{00000000-0005-0000-0000-000011120000}"/>
    <cellStyle name="Comma 2 4 6 2 2 6" xfId="24608" xr:uid="{00000000-0005-0000-0000-000012120000}"/>
    <cellStyle name="Comma 2 4 6 2 2 7" xfId="30124" xr:uid="{00000000-0005-0000-0000-000013120000}"/>
    <cellStyle name="Comma 2 4 6 2 3" xfId="3923" xr:uid="{00000000-0005-0000-0000-000014120000}"/>
    <cellStyle name="Comma 2 4 6 2 3 2" xfId="9439" xr:uid="{00000000-0005-0000-0000-000015120000}"/>
    <cellStyle name="Comma 2 4 6 2 3 3" xfId="14955" xr:uid="{00000000-0005-0000-0000-000016120000}"/>
    <cellStyle name="Comma 2 4 6 2 3 4" xfId="20471" xr:uid="{00000000-0005-0000-0000-000017120000}"/>
    <cellStyle name="Comma 2 4 6 2 3 5" xfId="25987" xr:uid="{00000000-0005-0000-0000-000018120000}"/>
    <cellStyle name="Comma 2 4 6 2 3 6" xfId="31503" xr:uid="{00000000-0005-0000-0000-000019120000}"/>
    <cellStyle name="Comma 2 4 6 2 4" xfId="6681" xr:uid="{00000000-0005-0000-0000-00001A120000}"/>
    <cellStyle name="Comma 2 4 6 2 5" xfId="12197" xr:uid="{00000000-0005-0000-0000-00001B120000}"/>
    <cellStyle name="Comma 2 4 6 2 6" xfId="17713" xr:uid="{00000000-0005-0000-0000-00001C120000}"/>
    <cellStyle name="Comma 2 4 6 2 7" xfId="23229" xr:uid="{00000000-0005-0000-0000-00001D120000}"/>
    <cellStyle name="Comma 2 4 6 2 8" xfId="28745" xr:uid="{00000000-0005-0000-0000-00001E120000}"/>
    <cellStyle name="Comma 2 4 6 3" xfId="805" xr:uid="{00000000-0005-0000-0000-00001F120000}"/>
    <cellStyle name="Comma 2 4 6 3 2" xfId="2184" xr:uid="{00000000-0005-0000-0000-000020120000}"/>
    <cellStyle name="Comma 2 4 6 3 2 2" xfId="4942" xr:uid="{00000000-0005-0000-0000-000021120000}"/>
    <cellStyle name="Comma 2 4 6 3 2 2 2" xfId="10458" xr:uid="{00000000-0005-0000-0000-000022120000}"/>
    <cellStyle name="Comma 2 4 6 3 2 2 3" xfId="15974" xr:uid="{00000000-0005-0000-0000-000023120000}"/>
    <cellStyle name="Comma 2 4 6 3 2 2 4" xfId="21490" xr:uid="{00000000-0005-0000-0000-000024120000}"/>
    <cellStyle name="Comma 2 4 6 3 2 2 5" xfId="27006" xr:uid="{00000000-0005-0000-0000-000025120000}"/>
    <cellStyle name="Comma 2 4 6 3 2 2 6" xfId="32522" xr:uid="{00000000-0005-0000-0000-000026120000}"/>
    <cellStyle name="Comma 2 4 6 3 2 3" xfId="7700" xr:uid="{00000000-0005-0000-0000-000027120000}"/>
    <cellStyle name="Comma 2 4 6 3 2 4" xfId="13216" xr:uid="{00000000-0005-0000-0000-000028120000}"/>
    <cellStyle name="Comma 2 4 6 3 2 5" xfId="18732" xr:uid="{00000000-0005-0000-0000-000029120000}"/>
    <cellStyle name="Comma 2 4 6 3 2 6" xfId="24248" xr:uid="{00000000-0005-0000-0000-00002A120000}"/>
    <cellStyle name="Comma 2 4 6 3 2 7" xfId="29764" xr:uid="{00000000-0005-0000-0000-00002B120000}"/>
    <cellStyle name="Comma 2 4 6 3 3" xfId="3563" xr:uid="{00000000-0005-0000-0000-00002C120000}"/>
    <cellStyle name="Comma 2 4 6 3 3 2" xfId="9079" xr:uid="{00000000-0005-0000-0000-00002D120000}"/>
    <cellStyle name="Comma 2 4 6 3 3 3" xfId="14595" xr:uid="{00000000-0005-0000-0000-00002E120000}"/>
    <cellStyle name="Comma 2 4 6 3 3 4" xfId="20111" xr:uid="{00000000-0005-0000-0000-00002F120000}"/>
    <cellStyle name="Comma 2 4 6 3 3 5" xfId="25627" xr:uid="{00000000-0005-0000-0000-000030120000}"/>
    <cellStyle name="Comma 2 4 6 3 3 6" xfId="31143" xr:uid="{00000000-0005-0000-0000-000031120000}"/>
    <cellStyle name="Comma 2 4 6 3 4" xfId="6321" xr:uid="{00000000-0005-0000-0000-000032120000}"/>
    <cellStyle name="Comma 2 4 6 3 5" xfId="11837" xr:uid="{00000000-0005-0000-0000-000033120000}"/>
    <cellStyle name="Comma 2 4 6 3 6" xfId="17353" xr:uid="{00000000-0005-0000-0000-000034120000}"/>
    <cellStyle name="Comma 2 4 6 3 7" xfId="22869" xr:uid="{00000000-0005-0000-0000-000035120000}"/>
    <cellStyle name="Comma 2 4 6 3 8" xfId="28385" xr:uid="{00000000-0005-0000-0000-000036120000}"/>
    <cellStyle name="Comma 2 4 6 4" xfId="1692" xr:uid="{00000000-0005-0000-0000-000037120000}"/>
    <cellStyle name="Comma 2 4 6 4 2" xfId="4450" xr:uid="{00000000-0005-0000-0000-000038120000}"/>
    <cellStyle name="Comma 2 4 6 4 2 2" xfId="9966" xr:uid="{00000000-0005-0000-0000-000039120000}"/>
    <cellStyle name="Comma 2 4 6 4 2 3" xfId="15482" xr:uid="{00000000-0005-0000-0000-00003A120000}"/>
    <cellStyle name="Comma 2 4 6 4 2 4" xfId="20998" xr:uid="{00000000-0005-0000-0000-00003B120000}"/>
    <cellStyle name="Comma 2 4 6 4 2 5" xfId="26514" xr:uid="{00000000-0005-0000-0000-00003C120000}"/>
    <cellStyle name="Comma 2 4 6 4 2 6" xfId="32030" xr:uid="{00000000-0005-0000-0000-00003D120000}"/>
    <cellStyle name="Comma 2 4 6 4 3" xfId="7208" xr:uid="{00000000-0005-0000-0000-00003E120000}"/>
    <cellStyle name="Comma 2 4 6 4 4" xfId="12724" xr:uid="{00000000-0005-0000-0000-00003F120000}"/>
    <cellStyle name="Comma 2 4 6 4 5" xfId="18240" xr:uid="{00000000-0005-0000-0000-000040120000}"/>
    <cellStyle name="Comma 2 4 6 4 6" xfId="23756" xr:uid="{00000000-0005-0000-0000-000041120000}"/>
    <cellStyle name="Comma 2 4 6 4 7" xfId="29272" xr:uid="{00000000-0005-0000-0000-000042120000}"/>
    <cellStyle name="Comma 2 4 6 5" xfId="3071" xr:uid="{00000000-0005-0000-0000-000043120000}"/>
    <cellStyle name="Comma 2 4 6 5 2" xfId="8587" xr:uid="{00000000-0005-0000-0000-000044120000}"/>
    <cellStyle name="Comma 2 4 6 5 3" xfId="14103" xr:uid="{00000000-0005-0000-0000-000045120000}"/>
    <cellStyle name="Comma 2 4 6 5 4" xfId="19619" xr:uid="{00000000-0005-0000-0000-000046120000}"/>
    <cellStyle name="Comma 2 4 6 5 5" xfId="25135" xr:uid="{00000000-0005-0000-0000-000047120000}"/>
    <cellStyle name="Comma 2 4 6 5 6" xfId="30651" xr:uid="{00000000-0005-0000-0000-000048120000}"/>
    <cellStyle name="Comma 2 4 6 6" xfId="5829" xr:uid="{00000000-0005-0000-0000-000049120000}"/>
    <cellStyle name="Comma 2 4 6 7" xfId="11345" xr:uid="{00000000-0005-0000-0000-00004A120000}"/>
    <cellStyle name="Comma 2 4 6 8" xfId="16861" xr:uid="{00000000-0005-0000-0000-00004B120000}"/>
    <cellStyle name="Comma 2 4 6 9" xfId="22377" xr:uid="{00000000-0005-0000-0000-00004C120000}"/>
    <cellStyle name="Comma 2 4 7" xfId="369" xr:uid="{00000000-0005-0000-0000-00004D120000}"/>
    <cellStyle name="Comma 2 4 7 10" xfId="27949" xr:uid="{00000000-0005-0000-0000-00004E120000}"/>
    <cellStyle name="Comma 2 4 7 2" xfId="1201" xr:uid="{00000000-0005-0000-0000-00004F120000}"/>
    <cellStyle name="Comma 2 4 7 2 2" xfId="2580" xr:uid="{00000000-0005-0000-0000-000050120000}"/>
    <cellStyle name="Comma 2 4 7 2 2 2" xfId="5338" xr:uid="{00000000-0005-0000-0000-000051120000}"/>
    <cellStyle name="Comma 2 4 7 2 2 2 2" xfId="10854" xr:uid="{00000000-0005-0000-0000-000052120000}"/>
    <cellStyle name="Comma 2 4 7 2 2 2 3" xfId="16370" xr:uid="{00000000-0005-0000-0000-000053120000}"/>
    <cellStyle name="Comma 2 4 7 2 2 2 4" xfId="21886" xr:uid="{00000000-0005-0000-0000-000054120000}"/>
    <cellStyle name="Comma 2 4 7 2 2 2 5" xfId="27402" xr:uid="{00000000-0005-0000-0000-000055120000}"/>
    <cellStyle name="Comma 2 4 7 2 2 2 6" xfId="32918" xr:uid="{00000000-0005-0000-0000-000056120000}"/>
    <cellStyle name="Comma 2 4 7 2 2 3" xfId="8096" xr:uid="{00000000-0005-0000-0000-000057120000}"/>
    <cellStyle name="Comma 2 4 7 2 2 4" xfId="13612" xr:uid="{00000000-0005-0000-0000-000058120000}"/>
    <cellStyle name="Comma 2 4 7 2 2 5" xfId="19128" xr:uid="{00000000-0005-0000-0000-000059120000}"/>
    <cellStyle name="Comma 2 4 7 2 2 6" xfId="24644" xr:uid="{00000000-0005-0000-0000-00005A120000}"/>
    <cellStyle name="Comma 2 4 7 2 2 7" xfId="30160" xr:uid="{00000000-0005-0000-0000-00005B120000}"/>
    <cellStyle name="Comma 2 4 7 2 3" xfId="3959" xr:uid="{00000000-0005-0000-0000-00005C120000}"/>
    <cellStyle name="Comma 2 4 7 2 3 2" xfId="9475" xr:uid="{00000000-0005-0000-0000-00005D120000}"/>
    <cellStyle name="Comma 2 4 7 2 3 3" xfId="14991" xr:uid="{00000000-0005-0000-0000-00005E120000}"/>
    <cellStyle name="Comma 2 4 7 2 3 4" xfId="20507" xr:uid="{00000000-0005-0000-0000-00005F120000}"/>
    <cellStyle name="Comma 2 4 7 2 3 5" xfId="26023" xr:uid="{00000000-0005-0000-0000-000060120000}"/>
    <cellStyle name="Comma 2 4 7 2 3 6" xfId="31539" xr:uid="{00000000-0005-0000-0000-000061120000}"/>
    <cellStyle name="Comma 2 4 7 2 4" xfId="6717" xr:uid="{00000000-0005-0000-0000-000062120000}"/>
    <cellStyle name="Comma 2 4 7 2 5" xfId="12233" xr:uid="{00000000-0005-0000-0000-000063120000}"/>
    <cellStyle name="Comma 2 4 7 2 6" xfId="17749" xr:uid="{00000000-0005-0000-0000-000064120000}"/>
    <cellStyle name="Comma 2 4 7 2 7" xfId="23265" xr:uid="{00000000-0005-0000-0000-000065120000}"/>
    <cellStyle name="Comma 2 4 7 2 8" xfId="28781" xr:uid="{00000000-0005-0000-0000-000066120000}"/>
    <cellStyle name="Comma 2 4 7 3" xfId="841" xr:uid="{00000000-0005-0000-0000-000067120000}"/>
    <cellStyle name="Comma 2 4 7 3 2" xfId="2220" xr:uid="{00000000-0005-0000-0000-000068120000}"/>
    <cellStyle name="Comma 2 4 7 3 2 2" xfId="4978" xr:uid="{00000000-0005-0000-0000-000069120000}"/>
    <cellStyle name="Comma 2 4 7 3 2 2 2" xfId="10494" xr:uid="{00000000-0005-0000-0000-00006A120000}"/>
    <cellStyle name="Comma 2 4 7 3 2 2 3" xfId="16010" xr:uid="{00000000-0005-0000-0000-00006B120000}"/>
    <cellStyle name="Comma 2 4 7 3 2 2 4" xfId="21526" xr:uid="{00000000-0005-0000-0000-00006C120000}"/>
    <cellStyle name="Comma 2 4 7 3 2 2 5" xfId="27042" xr:uid="{00000000-0005-0000-0000-00006D120000}"/>
    <cellStyle name="Comma 2 4 7 3 2 2 6" xfId="32558" xr:uid="{00000000-0005-0000-0000-00006E120000}"/>
    <cellStyle name="Comma 2 4 7 3 2 3" xfId="7736" xr:uid="{00000000-0005-0000-0000-00006F120000}"/>
    <cellStyle name="Comma 2 4 7 3 2 4" xfId="13252" xr:uid="{00000000-0005-0000-0000-000070120000}"/>
    <cellStyle name="Comma 2 4 7 3 2 5" xfId="18768" xr:uid="{00000000-0005-0000-0000-000071120000}"/>
    <cellStyle name="Comma 2 4 7 3 2 6" xfId="24284" xr:uid="{00000000-0005-0000-0000-000072120000}"/>
    <cellStyle name="Comma 2 4 7 3 2 7" xfId="29800" xr:uid="{00000000-0005-0000-0000-000073120000}"/>
    <cellStyle name="Comma 2 4 7 3 3" xfId="3599" xr:uid="{00000000-0005-0000-0000-000074120000}"/>
    <cellStyle name="Comma 2 4 7 3 3 2" xfId="9115" xr:uid="{00000000-0005-0000-0000-000075120000}"/>
    <cellStyle name="Comma 2 4 7 3 3 3" xfId="14631" xr:uid="{00000000-0005-0000-0000-000076120000}"/>
    <cellStyle name="Comma 2 4 7 3 3 4" xfId="20147" xr:uid="{00000000-0005-0000-0000-000077120000}"/>
    <cellStyle name="Comma 2 4 7 3 3 5" xfId="25663" xr:uid="{00000000-0005-0000-0000-000078120000}"/>
    <cellStyle name="Comma 2 4 7 3 3 6" xfId="31179" xr:uid="{00000000-0005-0000-0000-000079120000}"/>
    <cellStyle name="Comma 2 4 7 3 4" xfId="6357" xr:uid="{00000000-0005-0000-0000-00007A120000}"/>
    <cellStyle name="Comma 2 4 7 3 5" xfId="11873" xr:uid="{00000000-0005-0000-0000-00007B120000}"/>
    <cellStyle name="Comma 2 4 7 3 6" xfId="17389" xr:uid="{00000000-0005-0000-0000-00007C120000}"/>
    <cellStyle name="Comma 2 4 7 3 7" xfId="22905" xr:uid="{00000000-0005-0000-0000-00007D120000}"/>
    <cellStyle name="Comma 2 4 7 3 8" xfId="28421" xr:uid="{00000000-0005-0000-0000-00007E120000}"/>
    <cellStyle name="Comma 2 4 7 4" xfId="1748" xr:uid="{00000000-0005-0000-0000-00007F120000}"/>
    <cellStyle name="Comma 2 4 7 4 2" xfId="4506" xr:uid="{00000000-0005-0000-0000-000080120000}"/>
    <cellStyle name="Comma 2 4 7 4 2 2" xfId="10022" xr:uid="{00000000-0005-0000-0000-000081120000}"/>
    <cellStyle name="Comma 2 4 7 4 2 3" xfId="15538" xr:uid="{00000000-0005-0000-0000-000082120000}"/>
    <cellStyle name="Comma 2 4 7 4 2 4" xfId="21054" xr:uid="{00000000-0005-0000-0000-000083120000}"/>
    <cellStyle name="Comma 2 4 7 4 2 5" xfId="26570" xr:uid="{00000000-0005-0000-0000-000084120000}"/>
    <cellStyle name="Comma 2 4 7 4 2 6" xfId="32086" xr:uid="{00000000-0005-0000-0000-000085120000}"/>
    <cellStyle name="Comma 2 4 7 4 3" xfId="7264" xr:uid="{00000000-0005-0000-0000-000086120000}"/>
    <cellStyle name="Comma 2 4 7 4 4" xfId="12780" xr:uid="{00000000-0005-0000-0000-000087120000}"/>
    <cellStyle name="Comma 2 4 7 4 5" xfId="18296" xr:uid="{00000000-0005-0000-0000-000088120000}"/>
    <cellStyle name="Comma 2 4 7 4 6" xfId="23812" xr:uid="{00000000-0005-0000-0000-000089120000}"/>
    <cellStyle name="Comma 2 4 7 4 7" xfId="29328" xr:uid="{00000000-0005-0000-0000-00008A120000}"/>
    <cellStyle name="Comma 2 4 7 5" xfId="3127" xr:uid="{00000000-0005-0000-0000-00008B120000}"/>
    <cellStyle name="Comma 2 4 7 5 2" xfId="8643" xr:uid="{00000000-0005-0000-0000-00008C120000}"/>
    <cellStyle name="Comma 2 4 7 5 3" xfId="14159" xr:uid="{00000000-0005-0000-0000-00008D120000}"/>
    <cellStyle name="Comma 2 4 7 5 4" xfId="19675" xr:uid="{00000000-0005-0000-0000-00008E120000}"/>
    <cellStyle name="Comma 2 4 7 5 5" xfId="25191" xr:uid="{00000000-0005-0000-0000-00008F120000}"/>
    <cellStyle name="Comma 2 4 7 5 6" xfId="30707" xr:uid="{00000000-0005-0000-0000-000090120000}"/>
    <cellStyle name="Comma 2 4 7 6" xfId="5885" xr:uid="{00000000-0005-0000-0000-000091120000}"/>
    <cellStyle name="Comma 2 4 7 7" xfId="11401" xr:uid="{00000000-0005-0000-0000-000092120000}"/>
    <cellStyle name="Comma 2 4 7 8" xfId="16917" xr:uid="{00000000-0005-0000-0000-000093120000}"/>
    <cellStyle name="Comma 2 4 7 9" xfId="22433" xr:uid="{00000000-0005-0000-0000-000094120000}"/>
    <cellStyle name="Comma 2 4 8" xfId="424" xr:uid="{00000000-0005-0000-0000-000095120000}"/>
    <cellStyle name="Comma 2 4 8 10" xfId="28004" xr:uid="{00000000-0005-0000-0000-000096120000}"/>
    <cellStyle name="Comma 2 4 8 2" xfId="1237" xr:uid="{00000000-0005-0000-0000-000097120000}"/>
    <cellStyle name="Comma 2 4 8 2 2" xfId="2616" xr:uid="{00000000-0005-0000-0000-000098120000}"/>
    <cellStyle name="Comma 2 4 8 2 2 2" xfId="5374" xr:uid="{00000000-0005-0000-0000-000099120000}"/>
    <cellStyle name="Comma 2 4 8 2 2 2 2" xfId="10890" xr:uid="{00000000-0005-0000-0000-00009A120000}"/>
    <cellStyle name="Comma 2 4 8 2 2 2 3" xfId="16406" xr:uid="{00000000-0005-0000-0000-00009B120000}"/>
    <cellStyle name="Comma 2 4 8 2 2 2 4" xfId="21922" xr:uid="{00000000-0005-0000-0000-00009C120000}"/>
    <cellStyle name="Comma 2 4 8 2 2 2 5" xfId="27438" xr:uid="{00000000-0005-0000-0000-00009D120000}"/>
    <cellStyle name="Comma 2 4 8 2 2 2 6" xfId="32954" xr:uid="{00000000-0005-0000-0000-00009E120000}"/>
    <cellStyle name="Comma 2 4 8 2 2 3" xfId="8132" xr:uid="{00000000-0005-0000-0000-00009F120000}"/>
    <cellStyle name="Comma 2 4 8 2 2 4" xfId="13648" xr:uid="{00000000-0005-0000-0000-0000A0120000}"/>
    <cellStyle name="Comma 2 4 8 2 2 5" xfId="19164" xr:uid="{00000000-0005-0000-0000-0000A1120000}"/>
    <cellStyle name="Comma 2 4 8 2 2 6" xfId="24680" xr:uid="{00000000-0005-0000-0000-0000A2120000}"/>
    <cellStyle name="Comma 2 4 8 2 2 7" xfId="30196" xr:uid="{00000000-0005-0000-0000-0000A3120000}"/>
    <cellStyle name="Comma 2 4 8 2 3" xfId="3995" xr:uid="{00000000-0005-0000-0000-0000A4120000}"/>
    <cellStyle name="Comma 2 4 8 2 3 2" xfId="9511" xr:uid="{00000000-0005-0000-0000-0000A5120000}"/>
    <cellStyle name="Comma 2 4 8 2 3 3" xfId="15027" xr:uid="{00000000-0005-0000-0000-0000A6120000}"/>
    <cellStyle name="Comma 2 4 8 2 3 4" xfId="20543" xr:uid="{00000000-0005-0000-0000-0000A7120000}"/>
    <cellStyle name="Comma 2 4 8 2 3 5" xfId="26059" xr:uid="{00000000-0005-0000-0000-0000A8120000}"/>
    <cellStyle name="Comma 2 4 8 2 3 6" xfId="31575" xr:uid="{00000000-0005-0000-0000-0000A9120000}"/>
    <cellStyle name="Comma 2 4 8 2 4" xfId="6753" xr:uid="{00000000-0005-0000-0000-0000AA120000}"/>
    <cellStyle name="Comma 2 4 8 2 5" xfId="12269" xr:uid="{00000000-0005-0000-0000-0000AB120000}"/>
    <cellStyle name="Comma 2 4 8 2 6" xfId="17785" xr:uid="{00000000-0005-0000-0000-0000AC120000}"/>
    <cellStyle name="Comma 2 4 8 2 7" xfId="23301" xr:uid="{00000000-0005-0000-0000-0000AD120000}"/>
    <cellStyle name="Comma 2 4 8 2 8" xfId="28817" xr:uid="{00000000-0005-0000-0000-0000AE120000}"/>
    <cellStyle name="Comma 2 4 8 3" xfId="877" xr:uid="{00000000-0005-0000-0000-0000AF120000}"/>
    <cellStyle name="Comma 2 4 8 3 2" xfId="2256" xr:uid="{00000000-0005-0000-0000-0000B0120000}"/>
    <cellStyle name="Comma 2 4 8 3 2 2" xfId="5014" xr:uid="{00000000-0005-0000-0000-0000B1120000}"/>
    <cellStyle name="Comma 2 4 8 3 2 2 2" xfId="10530" xr:uid="{00000000-0005-0000-0000-0000B2120000}"/>
    <cellStyle name="Comma 2 4 8 3 2 2 3" xfId="16046" xr:uid="{00000000-0005-0000-0000-0000B3120000}"/>
    <cellStyle name="Comma 2 4 8 3 2 2 4" xfId="21562" xr:uid="{00000000-0005-0000-0000-0000B4120000}"/>
    <cellStyle name="Comma 2 4 8 3 2 2 5" xfId="27078" xr:uid="{00000000-0005-0000-0000-0000B5120000}"/>
    <cellStyle name="Comma 2 4 8 3 2 2 6" xfId="32594" xr:uid="{00000000-0005-0000-0000-0000B6120000}"/>
    <cellStyle name="Comma 2 4 8 3 2 3" xfId="7772" xr:uid="{00000000-0005-0000-0000-0000B7120000}"/>
    <cellStyle name="Comma 2 4 8 3 2 4" xfId="13288" xr:uid="{00000000-0005-0000-0000-0000B8120000}"/>
    <cellStyle name="Comma 2 4 8 3 2 5" xfId="18804" xr:uid="{00000000-0005-0000-0000-0000B9120000}"/>
    <cellStyle name="Comma 2 4 8 3 2 6" xfId="24320" xr:uid="{00000000-0005-0000-0000-0000BA120000}"/>
    <cellStyle name="Comma 2 4 8 3 2 7" xfId="29836" xr:uid="{00000000-0005-0000-0000-0000BB120000}"/>
    <cellStyle name="Comma 2 4 8 3 3" xfId="3635" xr:uid="{00000000-0005-0000-0000-0000BC120000}"/>
    <cellStyle name="Comma 2 4 8 3 3 2" xfId="9151" xr:uid="{00000000-0005-0000-0000-0000BD120000}"/>
    <cellStyle name="Comma 2 4 8 3 3 3" xfId="14667" xr:uid="{00000000-0005-0000-0000-0000BE120000}"/>
    <cellStyle name="Comma 2 4 8 3 3 4" xfId="20183" xr:uid="{00000000-0005-0000-0000-0000BF120000}"/>
    <cellStyle name="Comma 2 4 8 3 3 5" xfId="25699" xr:uid="{00000000-0005-0000-0000-0000C0120000}"/>
    <cellStyle name="Comma 2 4 8 3 3 6" xfId="31215" xr:uid="{00000000-0005-0000-0000-0000C1120000}"/>
    <cellStyle name="Comma 2 4 8 3 4" xfId="6393" xr:uid="{00000000-0005-0000-0000-0000C2120000}"/>
    <cellStyle name="Comma 2 4 8 3 5" xfId="11909" xr:uid="{00000000-0005-0000-0000-0000C3120000}"/>
    <cellStyle name="Comma 2 4 8 3 6" xfId="17425" xr:uid="{00000000-0005-0000-0000-0000C4120000}"/>
    <cellStyle name="Comma 2 4 8 3 7" xfId="22941" xr:uid="{00000000-0005-0000-0000-0000C5120000}"/>
    <cellStyle name="Comma 2 4 8 3 8" xfId="28457" xr:uid="{00000000-0005-0000-0000-0000C6120000}"/>
    <cellStyle name="Comma 2 4 8 4" xfId="1803" xr:uid="{00000000-0005-0000-0000-0000C7120000}"/>
    <cellStyle name="Comma 2 4 8 4 2" xfId="4561" xr:uid="{00000000-0005-0000-0000-0000C8120000}"/>
    <cellStyle name="Comma 2 4 8 4 2 2" xfId="10077" xr:uid="{00000000-0005-0000-0000-0000C9120000}"/>
    <cellStyle name="Comma 2 4 8 4 2 3" xfId="15593" xr:uid="{00000000-0005-0000-0000-0000CA120000}"/>
    <cellStyle name="Comma 2 4 8 4 2 4" xfId="21109" xr:uid="{00000000-0005-0000-0000-0000CB120000}"/>
    <cellStyle name="Comma 2 4 8 4 2 5" xfId="26625" xr:uid="{00000000-0005-0000-0000-0000CC120000}"/>
    <cellStyle name="Comma 2 4 8 4 2 6" xfId="32141" xr:uid="{00000000-0005-0000-0000-0000CD120000}"/>
    <cellStyle name="Comma 2 4 8 4 3" xfId="7319" xr:uid="{00000000-0005-0000-0000-0000CE120000}"/>
    <cellStyle name="Comma 2 4 8 4 4" xfId="12835" xr:uid="{00000000-0005-0000-0000-0000CF120000}"/>
    <cellStyle name="Comma 2 4 8 4 5" xfId="18351" xr:uid="{00000000-0005-0000-0000-0000D0120000}"/>
    <cellStyle name="Comma 2 4 8 4 6" xfId="23867" xr:uid="{00000000-0005-0000-0000-0000D1120000}"/>
    <cellStyle name="Comma 2 4 8 4 7" xfId="29383" xr:uid="{00000000-0005-0000-0000-0000D2120000}"/>
    <cellStyle name="Comma 2 4 8 5" xfId="3182" xr:uid="{00000000-0005-0000-0000-0000D3120000}"/>
    <cellStyle name="Comma 2 4 8 5 2" xfId="8698" xr:uid="{00000000-0005-0000-0000-0000D4120000}"/>
    <cellStyle name="Comma 2 4 8 5 3" xfId="14214" xr:uid="{00000000-0005-0000-0000-0000D5120000}"/>
    <cellStyle name="Comma 2 4 8 5 4" xfId="19730" xr:uid="{00000000-0005-0000-0000-0000D6120000}"/>
    <cellStyle name="Comma 2 4 8 5 5" xfId="25246" xr:uid="{00000000-0005-0000-0000-0000D7120000}"/>
    <cellStyle name="Comma 2 4 8 5 6" xfId="30762" xr:uid="{00000000-0005-0000-0000-0000D8120000}"/>
    <cellStyle name="Comma 2 4 8 6" xfId="5940" xr:uid="{00000000-0005-0000-0000-0000D9120000}"/>
    <cellStyle name="Comma 2 4 8 7" xfId="11456" xr:uid="{00000000-0005-0000-0000-0000DA120000}"/>
    <cellStyle name="Comma 2 4 8 8" xfId="16972" xr:uid="{00000000-0005-0000-0000-0000DB120000}"/>
    <cellStyle name="Comma 2 4 8 9" xfId="22488" xr:uid="{00000000-0005-0000-0000-0000DC120000}"/>
    <cellStyle name="Comma 2 4 9" xfId="479" xr:uid="{00000000-0005-0000-0000-0000DD120000}"/>
    <cellStyle name="Comma 2 4 9 10" xfId="28059" xr:uid="{00000000-0005-0000-0000-0000DE120000}"/>
    <cellStyle name="Comma 2 4 9 2" xfId="1273" xr:uid="{00000000-0005-0000-0000-0000DF120000}"/>
    <cellStyle name="Comma 2 4 9 2 2" xfId="2652" xr:uid="{00000000-0005-0000-0000-0000E0120000}"/>
    <cellStyle name="Comma 2 4 9 2 2 2" xfId="5410" xr:uid="{00000000-0005-0000-0000-0000E1120000}"/>
    <cellStyle name="Comma 2 4 9 2 2 2 2" xfId="10926" xr:uid="{00000000-0005-0000-0000-0000E2120000}"/>
    <cellStyle name="Comma 2 4 9 2 2 2 3" xfId="16442" xr:uid="{00000000-0005-0000-0000-0000E3120000}"/>
    <cellStyle name="Comma 2 4 9 2 2 2 4" xfId="21958" xr:uid="{00000000-0005-0000-0000-0000E4120000}"/>
    <cellStyle name="Comma 2 4 9 2 2 2 5" xfId="27474" xr:uid="{00000000-0005-0000-0000-0000E5120000}"/>
    <cellStyle name="Comma 2 4 9 2 2 2 6" xfId="32990" xr:uid="{00000000-0005-0000-0000-0000E6120000}"/>
    <cellStyle name="Comma 2 4 9 2 2 3" xfId="8168" xr:uid="{00000000-0005-0000-0000-0000E7120000}"/>
    <cellStyle name="Comma 2 4 9 2 2 4" xfId="13684" xr:uid="{00000000-0005-0000-0000-0000E8120000}"/>
    <cellStyle name="Comma 2 4 9 2 2 5" xfId="19200" xr:uid="{00000000-0005-0000-0000-0000E9120000}"/>
    <cellStyle name="Comma 2 4 9 2 2 6" xfId="24716" xr:uid="{00000000-0005-0000-0000-0000EA120000}"/>
    <cellStyle name="Comma 2 4 9 2 2 7" xfId="30232" xr:uid="{00000000-0005-0000-0000-0000EB120000}"/>
    <cellStyle name="Comma 2 4 9 2 3" xfId="4031" xr:uid="{00000000-0005-0000-0000-0000EC120000}"/>
    <cellStyle name="Comma 2 4 9 2 3 2" xfId="9547" xr:uid="{00000000-0005-0000-0000-0000ED120000}"/>
    <cellStyle name="Comma 2 4 9 2 3 3" xfId="15063" xr:uid="{00000000-0005-0000-0000-0000EE120000}"/>
    <cellStyle name="Comma 2 4 9 2 3 4" xfId="20579" xr:uid="{00000000-0005-0000-0000-0000EF120000}"/>
    <cellStyle name="Comma 2 4 9 2 3 5" xfId="26095" xr:uid="{00000000-0005-0000-0000-0000F0120000}"/>
    <cellStyle name="Comma 2 4 9 2 3 6" xfId="31611" xr:uid="{00000000-0005-0000-0000-0000F1120000}"/>
    <cellStyle name="Comma 2 4 9 2 4" xfId="6789" xr:uid="{00000000-0005-0000-0000-0000F2120000}"/>
    <cellStyle name="Comma 2 4 9 2 5" xfId="12305" xr:uid="{00000000-0005-0000-0000-0000F3120000}"/>
    <cellStyle name="Comma 2 4 9 2 6" xfId="17821" xr:uid="{00000000-0005-0000-0000-0000F4120000}"/>
    <cellStyle name="Comma 2 4 9 2 7" xfId="23337" xr:uid="{00000000-0005-0000-0000-0000F5120000}"/>
    <cellStyle name="Comma 2 4 9 2 8" xfId="28853" xr:uid="{00000000-0005-0000-0000-0000F6120000}"/>
    <cellStyle name="Comma 2 4 9 3" xfId="913" xr:uid="{00000000-0005-0000-0000-0000F7120000}"/>
    <cellStyle name="Comma 2 4 9 3 2" xfId="2292" xr:uid="{00000000-0005-0000-0000-0000F8120000}"/>
    <cellStyle name="Comma 2 4 9 3 2 2" xfId="5050" xr:uid="{00000000-0005-0000-0000-0000F9120000}"/>
    <cellStyle name="Comma 2 4 9 3 2 2 2" xfId="10566" xr:uid="{00000000-0005-0000-0000-0000FA120000}"/>
    <cellStyle name="Comma 2 4 9 3 2 2 3" xfId="16082" xr:uid="{00000000-0005-0000-0000-0000FB120000}"/>
    <cellStyle name="Comma 2 4 9 3 2 2 4" xfId="21598" xr:uid="{00000000-0005-0000-0000-0000FC120000}"/>
    <cellStyle name="Comma 2 4 9 3 2 2 5" xfId="27114" xr:uid="{00000000-0005-0000-0000-0000FD120000}"/>
    <cellStyle name="Comma 2 4 9 3 2 2 6" xfId="32630" xr:uid="{00000000-0005-0000-0000-0000FE120000}"/>
    <cellStyle name="Comma 2 4 9 3 2 3" xfId="7808" xr:uid="{00000000-0005-0000-0000-0000FF120000}"/>
    <cellStyle name="Comma 2 4 9 3 2 4" xfId="13324" xr:uid="{00000000-0005-0000-0000-000000130000}"/>
    <cellStyle name="Comma 2 4 9 3 2 5" xfId="18840" xr:uid="{00000000-0005-0000-0000-000001130000}"/>
    <cellStyle name="Comma 2 4 9 3 2 6" xfId="24356" xr:uid="{00000000-0005-0000-0000-000002130000}"/>
    <cellStyle name="Comma 2 4 9 3 2 7" xfId="29872" xr:uid="{00000000-0005-0000-0000-000003130000}"/>
    <cellStyle name="Comma 2 4 9 3 3" xfId="3671" xr:uid="{00000000-0005-0000-0000-000004130000}"/>
    <cellStyle name="Comma 2 4 9 3 3 2" xfId="9187" xr:uid="{00000000-0005-0000-0000-000005130000}"/>
    <cellStyle name="Comma 2 4 9 3 3 3" xfId="14703" xr:uid="{00000000-0005-0000-0000-000006130000}"/>
    <cellStyle name="Comma 2 4 9 3 3 4" xfId="20219" xr:uid="{00000000-0005-0000-0000-000007130000}"/>
    <cellStyle name="Comma 2 4 9 3 3 5" xfId="25735" xr:uid="{00000000-0005-0000-0000-000008130000}"/>
    <cellStyle name="Comma 2 4 9 3 3 6" xfId="31251" xr:uid="{00000000-0005-0000-0000-000009130000}"/>
    <cellStyle name="Comma 2 4 9 3 4" xfId="6429" xr:uid="{00000000-0005-0000-0000-00000A130000}"/>
    <cellStyle name="Comma 2 4 9 3 5" xfId="11945" xr:uid="{00000000-0005-0000-0000-00000B130000}"/>
    <cellStyle name="Comma 2 4 9 3 6" xfId="17461" xr:uid="{00000000-0005-0000-0000-00000C130000}"/>
    <cellStyle name="Comma 2 4 9 3 7" xfId="22977" xr:uid="{00000000-0005-0000-0000-00000D130000}"/>
    <cellStyle name="Comma 2 4 9 3 8" xfId="28493" xr:uid="{00000000-0005-0000-0000-00000E130000}"/>
    <cellStyle name="Comma 2 4 9 4" xfId="1858" xr:uid="{00000000-0005-0000-0000-00000F130000}"/>
    <cellStyle name="Comma 2 4 9 4 2" xfId="4616" xr:uid="{00000000-0005-0000-0000-000010130000}"/>
    <cellStyle name="Comma 2 4 9 4 2 2" xfId="10132" xr:uid="{00000000-0005-0000-0000-000011130000}"/>
    <cellStyle name="Comma 2 4 9 4 2 3" xfId="15648" xr:uid="{00000000-0005-0000-0000-000012130000}"/>
    <cellStyle name="Comma 2 4 9 4 2 4" xfId="21164" xr:uid="{00000000-0005-0000-0000-000013130000}"/>
    <cellStyle name="Comma 2 4 9 4 2 5" xfId="26680" xr:uid="{00000000-0005-0000-0000-000014130000}"/>
    <cellStyle name="Comma 2 4 9 4 2 6" xfId="32196" xr:uid="{00000000-0005-0000-0000-000015130000}"/>
    <cellStyle name="Comma 2 4 9 4 3" xfId="7374" xr:uid="{00000000-0005-0000-0000-000016130000}"/>
    <cellStyle name="Comma 2 4 9 4 4" xfId="12890" xr:uid="{00000000-0005-0000-0000-000017130000}"/>
    <cellStyle name="Comma 2 4 9 4 5" xfId="18406" xr:uid="{00000000-0005-0000-0000-000018130000}"/>
    <cellStyle name="Comma 2 4 9 4 6" xfId="23922" xr:uid="{00000000-0005-0000-0000-000019130000}"/>
    <cellStyle name="Comma 2 4 9 4 7" xfId="29438" xr:uid="{00000000-0005-0000-0000-00001A130000}"/>
    <cellStyle name="Comma 2 4 9 5" xfId="3237" xr:uid="{00000000-0005-0000-0000-00001B130000}"/>
    <cellStyle name="Comma 2 4 9 5 2" xfId="8753" xr:uid="{00000000-0005-0000-0000-00001C130000}"/>
    <cellStyle name="Comma 2 4 9 5 3" xfId="14269" xr:uid="{00000000-0005-0000-0000-00001D130000}"/>
    <cellStyle name="Comma 2 4 9 5 4" xfId="19785" xr:uid="{00000000-0005-0000-0000-00001E130000}"/>
    <cellStyle name="Comma 2 4 9 5 5" xfId="25301" xr:uid="{00000000-0005-0000-0000-00001F130000}"/>
    <cellStyle name="Comma 2 4 9 5 6" xfId="30817" xr:uid="{00000000-0005-0000-0000-000020130000}"/>
    <cellStyle name="Comma 2 4 9 6" xfId="5995" xr:uid="{00000000-0005-0000-0000-000021130000}"/>
    <cellStyle name="Comma 2 4 9 7" xfId="11511" xr:uid="{00000000-0005-0000-0000-000022130000}"/>
    <cellStyle name="Comma 2 4 9 8" xfId="17027" xr:uid="{00000000-0005-0000-0000-000023130000}"/>
    <cellStyle name="Comma 2 4 9 9" xfId="22543" xr:uid="{00000000-0005-0000-0000-000024130000}"/>
    <cellStyle name="Comma 2 5" xfId="40" xr:uid="{00000000-0005-0000-0000-000025130000}"/>
    <cellStyle name="Comma 2 5 10" xfId="572" xr:uid="{00000000-0005-0000-0000-000026130000}"/>
    <cellStyle name="Comma 2 5 10 2" xfId="1951" xr:uid="{00000000-0005-0000-0000-000027130000}"/>
    <cellStyle name="Comma 2 5 10 2 2" xfId="4709" xr:uid="{00000000-0005-0000-0000-000028130000}"/>
    <cellStyle name="Comma 2 5 10 2 2 2" xfId="10225" xr:uid="{00000000-0005-0000-0000-000029130000}"/>
    <cellStyle name="Comma 2 5 10 2 2 3" xfId="15741" xr:uid="{00000000-0005-0000-0000-00002A130000}"/>
    <cellStyle name="Comma 2 5 10 2 2 4" xfId="21257" xr:uid="{00000000-0005-0000-0000-00002B130000}"/>
    <cellStyle name="Comma 2 5 10 2 2 5" xfId="26773" xr:uid="{00000000-0005-0000-0000-00002C130000}"/>
    <cellStyle name="Comma 2 5 10 2 2 6" xfId="32289" xr:uid="{00000000-0005-0000-0000-00002D130000}"/>
    <cellStyle name="Comma 2 5 10 2 3" xfId="7467" xr:uid="{00000000-0005-0000-0000-00002E130000}"/>
    <cellStyle name="Comma 2 5 10 2 4" xfId="12983" xr:uid="{00000000-0005-0000-0000-00002F130000}"/>
    <cellStyle name="Comma 2 5 10 2 5" xfId="18499" xr:uid="{00000000-0005-0000-0000-000030130000}"/>
    <cellStyle name="Comma 2 5 10 2 6" xfId="24015" xr:uid="{00000000-0005-0000-0000-000031130000}"/>
    <cellStyle name="Comma 2 5 10 2 7" xfId="29531" xr:uid="{00000000-0005-0000-0000-000032130000}"/>
    <cellStyle name="Comma 2 5 10 3" xfId="3330" xr:uid="{00000000-0005-0000-0000-000033130000}"/>
    <cellStyle name="Comma 2 5 10 3 2" xfId="8846" xr:uid="{00000000-0005-0000-0000-000034130000}"/>
    <cellStyle name="Comma 2 5 10 3 3" xfId="14362" xr:uid="{00000000-0005-0000-0000-000035130000}"/>
    <cellStyle name="Comma 2 5 10 3 4" xfId="19878" xr:uid="{00000000-0005-0000-0000-000036130000}"/>
    <cellStyle name="Comma 2 5 10 3 5" xfId="25394" xr:uid="{00000000-0005-0000-0000-000037130000}"/>
    <cellStyle name="Comma 2 5 10 3 6" xfId="30910" xr:uid="{00000000-0005-0000-0000-000038130000}"/>
    <cellStyle name="Comma 2 5 10 4" xfId="6088" xr:uid="{00000000-0005-0000-0000-000039130000}"/>
    <cellStyle name="Comma 2 5 10 5" xfId="11604" xr:uid="{00000000-0005-0000-0000-00003A130000}"/>
    <cellStyle name="Comma 2 5 10 6" xfId="17120" xr:uid="{00000000-0005-0000-0000-00003B130000}"/>
    <cellStyle name="Comma 2 5 10 7" xfId="22636" xr:uid="{00000000-0005-0000-0000-00003C130000}"/>
    <cellStyle name="Comma 2 5 10 8" xfId="28152" xr:uid="{00000000-0005-0000-0000-00003D130000}"/>
    <cellStyle name="Comma 2 5 11" xfId="644" xr:uid="{00000000-0005-0000-0000-00003E130000}"/>
    <cellStyle name="Comma 2 5 11 2" xfId="2023" xr:uid="{00000000-0005-0000-0000-00003F130000}"/>
    <cellStyle name="Comma 2 5 11 2 2" xfId="4781" xr:uid="{00000000-0005-0000-0000-000040130000}"/>
    <cellStyle name="Comma 2 5 11 2 2 2" xfId="10297" xr:uid="{00000000-0005-0000-0000-000041130000}"/>
    <cellStyle name="Comma 2 5 11 2 2 3" xfId="15813" xr:uid="{00000000-0005-0000-0000-000042130000}"/>
    <cellStyle name="Comma 2 5 11 2 2 4" xfId="21329" xr:uid="{00000000-0005-0000-0000-000043130000}"/>
    <cellStyle name="Comma 2 5 11 2 2 5" xfId="26845" xr:uid="{00000000-0005-0000-0000-000044130000}"/>
    <cellStyle name="Comma 2 5 11 2 2 6" xfId="32361" xr:uid="{00000000-0005-0000-0000-000045130000}"/>
    <cellStyle name="Comma 2 5 11 2 3" xfId="7539" xr:uid="{00000000-0005-0000-0000-000046130000}"/>
    <cellStyle name="Comma 2 5 11 2 4" xfId="13055" xr:uid="{00000000-0005-0000-0000-000047130000}"/>
    <cellStyle name="Comma 2 5 11 2 5" xfId="18571" xr:uid="{00000000-0005-0000-0000-000048130000}"/>
    <cellStyle name="Comma 2 5 11 2 6" xfId="24087" xr:uid="{00000000-0005-0000-0000-000049130000}"/>
    <cellStyle name="Comma 2 5 11 2 7" xfId="29603" xr:uid="{00000000-0005-0000-0000-00004A130000}"/>
    <cellStyle name="Comma 2 5 11 3" xfId="3402" xr:uid="{00000000-0005-0000-0000-00004B130000}"/>
    <cellStyle name="Comma 2 5 11 3 2" xfId="8918" xr:uid="{00000000-0005-0000-0000-00004C130000}"/>
    <cellStyle name="Comma 2 5 11 3 3" xfId="14434" xr:uid="{00000000-0005-0000-0000-00004D130000}"/>
    <cellStyle name="Comma 2 5 11 3 4" xfId="19950" xr:uid="{00000000-0005-0000-0000-00004E130000}"/>
    <cellStyle name="Comma 2 5 11 3 5" xfId="25466" xr:uid="{00000000-0005-0000-0000-00004F130000}"/>
    <cellStyle name="Comma 2 5 11 3 6" xfId="30982" xr:uid="{00000000-0005-0000-0000-000050130000}"/>
    <cellStyle name="Comma 2 5 11 4" xfId="6160" xr:uid="{00000000-0005-0000-0000-000051130000}"/>
    <cellStyle name="Comma 2 5 11 5" xfId="11676" xr:uid="{00000000-0005-0000-0000-000052130000}"/>
    <cellStyle name="Comma 2 5 11 6" xfId="17192" xr:uid="{00000000-0005-0000-0000-000053130000}"/>
    <cellStyle name="Comma 2 5 11 7" xfId="22708" xr:uid="{00000000-0005-0000-0000-000054130000}"/>
    <cellStyle name="Comma 2 5 11 8" xfId="28224" xr:uid="{00000000-0005-0000-0000-000055130000}"/>
    <cellStyle name="Comma 2 5 12" xfId="1419" xr:uid="{00000000-0005-0000-0000-000056130000}"/>
    <cellStyle name="Comma 2 5 12 2" xfId="4177" xr:uid="{00000000-0005-0000-0000-000057130000}"/>
    <cellStyle name="Comma 2 5 12 2 2" xfId="9693" xr:uid="{00000000-0005-0000-0000-000058130000}"/>
    <cellStyle name="Comma 2 5 12 2 3" xfId="15209" xr:uid="{00000000-0005-0000-0000-000059130000}"/>
    <cellStyle name="Comma 2 5 12 2 4" xfId="20725" xr:uid="{00000000-0005-0000-0000-00005A130000}"/>
    <cellStyle name="Comma 2 5 12 2 5" xfId="26241" xr:uid="{00000000-0005-0000-0000-00005B130000}"/>
    <cellStyle name="Comma 2 5 12 2 6" xfId="31757" xr:uid="{00000000-0005-0000-0000-00005C130000}"/>
    <cellStyle name="Comma 2 5 12 3" xfId="6935" xr:uid="{00000000-0005-0000-0000-00005D130000}"/>
    <cellStyle name="Comma 2 5 12 4" xfId="12451" xr:uid="{00000000-0005-0000-0000-00005E130000}"/>
    <cellStyle name="Comma 2 5 12 5" xfId="17967" xr:uid="{00000000-0005-0000-0000-00005F130000}"/>
    <cellStyle name="Comma 2 5 12 6" xfId="23483" xr:uid="{00000000-0005-0000-0000-000060130000}"/>
    <cellStyle name="Comma 2 5 12 7" xfId="28999" xr:uid="{00000000-0005-0000-0000-000061130000}"/>
    <cellStyle name="Comma 2 5 13" xfId="2798" xr:uid="{00000000-0005-0000-0000-000062130000}"/>
    <cellStyle name="Comma 2 5 13 2" xfId="8314" xr:uid="{00000000-0005-0000-0000-000063130000}"/>
    <cellStyle name="Comma 2 5 13 3" xfId="13830" xr:uid="{00000000-0005-0000-0000-000064130000}"/>
    <cellStyle name="Comma 2 5 13 4" xfId="19346" xr:uid="{00000000-0005-0000-0000-000065130000}"/>
    <cellStyle name="Comma 2 5 13 5" xfId="24862" xr:uid="{00000000-0005-0000-0000-000066130000}"/>
    <cellStyle name="Comma 2 5 13 6" xfId="30378" xr:uid="{00000000-0005-0000-0000-000067130000}"/>
    <cellStyle name="Comma 2 5 14" xfId="5556" xr:uid="{00000000-0005-0000-0000-000068130000}"/>
    <cellStyle name="Comma 2 5 15" xfId="11072" xr:uid="{00000000-0005-0000-0000-000069130000}"/>
    <cellStyle name="Comma 2 5 16" xfId="16588" xr:uid="{00000000-0005-0000-0000-00006A130000}"/>
    <cellStyle name="Comma 2 5 17" xfId="22104" xr:uid="{00000000-0005-0000-0000-00006B130000}"/>
    <cellStyle name="Comma 2 5 18" xfId="27620" xr:uid="{00000000-0005-0000-0000-00006C130000}"/>
    <cellStyle name="Comma 2 5 2" xfId="95" xr:uid="{00000000-0005-0000-0000-00006D130000}"/>
    <cellStyle name="Comma 2 5 2 2" xfId="1004" xr:uid="{00000000-0005-0000-0000-00006E130000}"/>
    <cellStyle name="Comma 2 5 2 2 2" xfId="2383" xr:uid="{00000000-0005-0000-0000-00006F130000}"/>
    <cellStyle name="Comma 2 5 2 2 2 2" xfId="5141" xr:uid="{00000000-0005-0000-0000-000070130000}"/>
    <cellStyle name="Comma 2 5 2 2 2 2 2" xfId="10657" xr:uid="{00000000-0005-0000-0000-000071130000}"/>
    <cellStyle name="Comma 2 5 2 2 2 2 3" xfId="16173" xr:uid="{00000000-0005-0000-0000-000072130000}"/>
    <cellStyle name="Comma 2 5 2 2 2 2 4" xfId="21689" xr:uid="{00000000-0005-0000-0000-000073130000}"/>
    <cellStyle name="Comma 2 5 2 2 2 2 5" xfId="27205" xr:uid="{00000000-0005-0000-0000-000074130000}"/>
    <cellStyle name="Comma 2 5 2 2 2 2 6" xfId="32721" xr:uid="{00000000-0005-0000-0000-000075130000}"/>
    <cellStyle name="Comma 2 5 2 2 2 3" xfId="7899" xr:uid="{00000000-0005-0000-0000-000076130000}"/>
    <cellStyle name="Comma 2 5 2 2 2 4" xfId="13415" xr:uid="{00000000-0005-0000-0000-000077130000}"/>
    <cellStyle name="Comma 2 5 2 2 2 5" xfId="18931" xr:uid="{00000000-0005-0000-0000-000078130000}"/>
    <cellStyle name="Comma 2 5 2 2 2 6" xfId="24447" xr:uid="{00000000-0005-0000-0000-000079130000}"/>
    <cellStyle name="Comma 2 5 2 2 2 7" xfId="29963" xr:uid="{00000000-0005-0000-0000-00007A130000}"/>
    <cellStyle name="Comma 2 5 2 2 3" xfId="3762" xr:uid="{00000000-0005-0000-0000-00007B130000}"/>
    <cellStyle name="Comma 2 5 2 2 3 2" xfId="9278" xr:uid="{00000000-0005-0000-0000-00007C130000}"/>
    <cellStyle name="Comma 2 5 2 2 3 3" xfId="14794" xr:uid="{00000000-0005-0000-0000-00007D130000}"/>
    <cellStyle name="Comma 2 5 2 2 3 4" xfId="20310" xr:uid="{00000000-0005-0000-0000-00007E130000}"/>
    <cellStyle name="Comma 2 5 2 2 3 5" xfId="25826" xr:uid="{00000000-0005-0000-0000-00007F130000}"/>
    <cellStyle name="Comma 2 5 2 2 3 6" xfId="31342" xr:uid="{00000000-0005-0000-0000-000080130000}"/>
    <cellStyle name="Comma 2 5 2 2 4" xfId="6520" xr:uid="{00000000-0005-0000-0000-000081130000}"/>
    <cellStyle name="Comma 2 5 2 2 5" xfId="12036" xr:uid="{00000000-0005-0000-0000-000082130000}"/>
    <cellStyle name="Comma 2 5 2 2 6" xfId="17552" xr:uid="{00000000-0005-0000-0000-000083130000}"/>
    <cellStyle name="Comma 2 5 2 2 7" xfId="23068" xr:uid="{00000000-0005-0000-0000-000084130000}"/>
    <cellStyle name="Comma 2 5 2 2 8" xfId="28584" xr:uid="{00000000-0005-0000-0000-000085130000}"/>
    <cellStyle name="Comma 2 5 2 3" xfId="1474" xr:uid="{00000000-0005-0000-0000-000086130000}"/>
    <cellStyle name="Comma 2 5 2 3 2" xfId="4232" xr:uid="{00000000-0005-0000-0000-000087130000}"/>
    <cellStyle name="Comma 2 5 2 3 2 2" xfId="9748" xr:uid="{00000000-0005-0000-0000-000088130000}"/>
    <cellStyle name="Comma 2 5 2 3 2 3" xfId="15264" xr:uid="{00000000-0005-0000-0000-000089130000}"/>
    <cellStyle name="Comma 2 5 2 3 2 4" xfId="20780" xr:uid="{00000000-0005-0000-0000-00008A130000}"/>
    <cellStyle name="Comma 2 5 2 3 2 5" xfId="26296" xr:uid="{00000000-0005-0000-0000-00008B130000}"/>
    <cellStyle name="Comma 2 5 2 3 2 6" xfId="31812" xr:uid="{00000000-0005-0000-0000-00008C130000}"/>
    <cellStyle name="Comma 2 5 2 3 3" xfId="6990" xr:uid="{00000000-0005-0000-0000-00008D130000}"/>
    <cellStyle name="Comma 2 5 2 3 4" xfId="12506" xr:uid="{00000000-0005-0000-0000-00008E130000}"/>
    <cellStyle name="Comma 2 5 2 3 5" xfId="18022" xr:uid="{00000000-0005-0000-0000-00008F130000}"/>
    <cellStyle name="Comma 2 5 2 3 6" xfId="23538" xr:uid="{00000000-0005-0000-0000-000090130000}"/>
    <cellStyle name="Comma 2 5 2 3 7" xfId="29054" xr:uid="{00000000-0005-0000-0000-000091130000}"/>
    <cellStyle name="Comma 2 5 2 4" xfId="2853" xr:uid="{00000000-0005-0000-0000-000092130000}"/>
    <cellStyle name="Comma 2 5 2 4 2" xfId="8369" xr:uid="{00000000-0005-0000-0000-000093130000}"/>
    <cellStyle name="Comma 2 5 2 4 3" xfId="13885" xr:uid="{00000000-0005-0000-0000-000094130000}"/>
    <cellStyle name="Comma 2 5 2 4 4" xfId="19401" xr:uid="{00000000-0005-0000-0000-000095130000}"/>
    <cellStyle name="Comma 2 5 2 4 5" xfId="24917" xr:uid="{00000000-0005-0000-0000-000096130000}"/>
    <cellStyle name="Comma 2 5 2 4 6" xfId="30433" xr:uid="{00000000-0005-0000-0000-000097130000}"/>
    <cellStyle name="Comma 2 5 2 5" xfId="5611" xr:uid="{00000000-0005-0000-0000-000098130000}"/>
    <cellStyle name="Comma 2 5 2 6" xfId="11127" xr:uid="{00000000-0005-0000-0000-000099130000}"/>
    <cellStyle name="Comma 2 5 2 7" xfId="16643" xr:uid="{00000000-0005-0000-0000-00009A130000}"/>
    <cellStyle name="Comma 2 5 2 8" xfId="22159" xr:uid="{00000000-0005-0000-0000-00009B130000}"/>
    <cellStyle name="Comma 2 5 2 9" xfId="27675" xr:uid="{00000000-0005-0000-0000-00009C130000}"/>
    <cellStyle name="Comma 2 5 3" xfId="150" xr:uid="{00000000-0005-0000-0000-00009D130000}"/>
    <cellStyle name="Comma 2 5 3 2" xfId="1529" xr:uid="{00000000-0005-0000-0000-00009E130000}"/>
    <cellStyle name="Comma 2 5 3 2 2" xfId="4287" xr:uid="{00000000-0005-0000-0000-00009F130000}"/>
    <cellStyle name="Comma 2 5 3 2 2 2" xfId="9803" xr:uid="{00000000-0005-0000-0000-0000A0130000}"/>
    <cellStyle name="Comma 2 5 3 2 2 3" xfId="15319" xr:uid="{00000000-0005-0000-0000-0000A1130000}"/>
    <cellStyle name="Comma 2 5 3 2 2 4" xfId="20835" xr:uid="{00000000-0005-0000-0000-0000A2130000}"/>
    <cellStyle name="Comma 2 5 3 2 2 5" xfId="26351" xr:uid="{00000000-0005-0000-0000-0000A3130000}"/>
    <cellStyle name="Comma 2 5 3 2 2 6" xfId="31867" xr:uid="{00000000-0005-0000-0000-0000A4130000}"/>
    <cellStyle name="Comma 2 5 3 2 3" xfId="7045" xr:uid="{00000000-0005-0000-0000-0000A5130000}"/>
    <cellStyle name="Comma 2 5 3 2 4" xfId="12561" xr:uid="{00000000-0005-0000-0000-0000A6130000}"/>
    <cellStyle name="Comma 2 5 3 2 5" xfId="18077" xr:uid="{00000000-0005-0000-0000-0000A7130000}"/>
    <cellStyle name="Comma 2 5 3 2 6" xfId="23593" xr:uid="{00000000-0005-0000-0000-0000A8130000}"/>
    <cellStyle name="Comma 2 5 3 2 7" xfId="29109" xr:uid="{00000000-0005-0000-0000-0000A9130000}"/>
    <cellStyle name="Comma 2 5 3 3" xfId="2908" xr:uid="{00000000-0005-0000-0000-0000AA130000}"/>
    <cellStyle name="Comma 2 5 3 3 2" xfId="8424" xr:uid="{00000000-0005-0000-0000-0000AB130000}"/>
    <cellStyle name="Comma 2 5 3 3 3" xfId="13940" xr:uid="{00000000-0005-0000-0000-0000AC130000}"/>
    <cellStyle name="Comma 2 5 3 3 4" xfId="19456" xr:uid="{00000000-0005-0000-0000-0000AD130000}"/>
    <cellStyle name="Comma 2 5 3 3 5" xfId="24972" xr:uid="{00000000-0005-0000-0000-0000AE130000}"/>
    <cellStyle name="Comma 2 5 3 3 6" xfId="30488" xr:uid="{00000000-0005-0000-0000-0000AF130000}"/>
    <cellStyle name="Comma 2 5 3 4" xfId="5666" xr:uid="{00000000-0005-0000-0000-0000B0130000}"/>
    <cellStyle name="Comma 2 5 3 5" xfId="11182" xr:uid="{00000000-0005-0000-0000-0000B1130000}"/>
    <cellStyle name="Comma 2 5 3 6" xfId="16698" xr:uid="{00000000-0005-0000-0000-0000B2130000}"/>
    <cellStyle name="Comma 2 5 3 7" xfId="22214" xr:uid="{00000000-0005-0000-0000-0000B3130000}"/>
    <cellStyle name="Comma 2 5 3 8" xfId="27730" xr:uid="{00000000-0005-0000-0000-0000B4130000}"/>
    <cellStyle name="Comma 2 5 4" xfId="241" xr:uid="{00000000-0005-0000-0000-0000B5130000}"/>
    <cellStyle name="Comma 2 5 4 2" xfId="1620" xr:uid="{00000000-0005-0000-0000-0000B6130000}"/>
    <cellStyle name="Comma 2 5 4 2 2" xfId="4378" xr:uid="{00000000-0005-0000-0000-0000B7130000}"/>
    <cellStyle name="Comma 2 5 4 2 2 2" xfId="9894" xr:uid="{00000000-0005-0000-0000-0000B8130000}"/>
    <cellStyle name="Comma 2 5 4 2 2 3" xfId="15410" xr:uid="{00000000-0005-0000-0000-0000B9130000}"/>
    <cellStyle name="Comma 2 5 4 2 2 4" xfId="20926" xr:uid="{00000000-0005-0000-0000-0000BA130000}"/>
    <cellStyle name="Comma 2 5 4 2 2 5" xfId="26442" xr:uid="{00000000-0005-0000-0000-0000BB130000}"/>
    <cellStyle name="Comma 2 5 4 2 2 6" xfId="31958" xr:uid="{00000000-0005-0000-0000-0000BC130000}"/>
    <cellStyle name="Comma 2 5 4 2 3" xfId="7136" xr:uid="{00000000-0005-0000-0000-0000BD130000}"/>
    <cellStyle name="Comma 2 5 4 2 4" xfId="12652" xr:uid="{00000000-0005-0000-0000-0000BE130000}"/>
    <cellStyle name="Comma 2 5 4 2 5" xfId="18168" xr:uid="{00000000-0005-0000-0000-0000BF130000}"/>
    <cellStyle name="Comma 2 5 4 2 6" xfId="23684" xr:uid="{00000000-0005-0000-0000-0000C0130000}"/>
    <cellStyle name="Comma 2 5 4 2 7" xfId="29200" xr:uid="{00000000-0005-0000-0000-0000C1130000}"/>
    <cellStyle name="Comma 2 5 4 3" xfId="2999" xr:uid="{00000000-0005-0000-0000-0000C2130000}"/>
    <cellStyle name="Comma 2 5 4 3 2" xfId="8515" xr:uid="{00000000-0005-0000-0000-0000C3130000}"/>
    <cellStyle name="Comma 2 5 4 3 3" xfId="14031" xr:uid="{00000000-0005-0000-0000-0000C4130000}"/>
    <cellStyle name="Comma 2 5 4 3 4" xfId="19547" xr:uid="{00000000-0005-0000-0000-0000C5130000}"/>
    <cellStyle name="Comma 2 5 4 3 5" xfId="25063" xr:uid="{00000000-0005-0000-0000-0000C6130000}"/>
    <cellStyle name="Comma 2 5 4 3 6" xfId="30579" xr:uid="{00000000-0005-0000-0000-0000C7130000}"/>
    <cellStyle name="Comma 2 5 4 4" xfId="5757" xr:uid="{00000000-0005-0000-0000-0000C8130000}"/>
    <cellStyle name="Comma 2 5 4 5" xfId="11273" xr:uid="{00000000-0005-0000-0000-0000C9130000}"/>
    <cellStyle name="Comma 2 5 4 6" xfId="16789" xr:uid="{00000000-0005-0000-0000-0000CA130000}"/>
    <cellStyle name="Comma 2 5 4 7" xfId="22305" xr:uid="{00000000-0005-0000-0000-0000CB130000}"/>
    <cellStyle name="Comma 2 5 4 8" xfId="27821" xr:uid="{00000000-0005-0000-0000-0000CC130000}"/>
    <cellStyle name="Comma 2 5 5" xfId="296" xr:uid="{00000000-0005-0000-0000-0000CD130000}"/>
    <cellStyle name="Comma 2 5 5 2" xfId="1675" xr:uid="{00000000-0005-0000-0000-0000CE130000}"/>
    <cellStyle name="Comma 2 5 5 2 2" xfId="4433" xr:uid="{00000000-0005-0000-0000-0000CF130000}"/>
    <cellStyle name="Comma 2 5 5 2 2 2" xfId="9949" xr:uid="{00000000-0005-0000-0000-0000D0130000}"/>
    <cellStyle name="Comma 2 5 5 2 2 3" xfId="15465" xr:uid="{00000000-0005-0000-0000-0000D1130000}"/>
    <cellStyle name="Comma 2 5 5 2 2 4" xfId="20981" xr:uid="{00000000-0005-0000-0000-0000D2130000}"/>
    <cellStyle name="Comma 2 5 5 2 2 5" xfId="26497" xr:uid="{00000000-0005-0000-0000-0000D3130000}"/>
    <cellStyle name="Comma 2 5 5 2 2 6" xfId="32013" xr:uid="{00000000-0005-0000-0000-0000D4130000}"/>
    <cellStyle name="Comma 2 5 5 2 3" xfId="7191" xr:uid="{00000000-0005-0000-0000-0000D5130000}"/>
    <cellStyle name="Comma 2 5 5 2 4" xfId="12707" xr:uid="{00000000-0005-0000-0000-0000D6130000}"/>
    <cellStyle name="Comma 2 5 5 2 5" xfId="18223" xr:uid="{00000000-0005-0000-0000-0000D7130000}"/>
    <cellStyle name="Comma 2 5 5 2 6" xfId="23739" xr:uid="{00000000-0005-0000-0000-0000D8130000}"/>
    <cellStyle name="Comma 2 5 5 2 7" xfId="29255" xr:uid="{00000000-0005-0000-0000-0000D9130000}"/>
    <cellStyle name="Comma 2 5 5 3" xfId="3054" xr:uid="{00000000-0005-0000-0000-0000DA130000}"/>
    <cellStyle name="Comma 2 5 5 3 2" xfId="8570" xr:uid="{00000000-0005-0000-0000-0000DB130000}"/>
    <cellStyle name="Comma 2 5 5 3 3" xfId="14086" xr:uid="{00000000-0005-0000-0000-0000DC130000}"/>
    <cellStyle name="Comma 2 5 5 3 4" xfId="19602" xr:uid="{00000000-0005-0000-0000-0000DD130000}"/>
    <cellStyle name="Comma 2 5 5 3 5" xfId="25118" xr:uid="{00000000-0005-0000-0000-0000DE130000}"/>
    <cellStyle name="Comma 2 5 5 3 6" xfId="30634" xr:uid="{00000000-0005-0000-0000-0000DF130000}"/>
    <cellStyle name="Comma 2 5 5 4" xfId="5812" xr:uid="{00000000-0005-0000-0000-0000E0130000}"/>
    <cellStyle name="Comma 2 5 5 5" xfId="11328" xr:uid="{00000000-0005-0000-0000-0000E1130000}"/>
    <cellStyle name="Comma 2 5 5 6" xfId="16844" xr:uid="{00000000-0005-0000-0000-0000E2130000}"/>
    <cellStyle name="Comma 2 5 5 7" xfId="22360" xr:uid="{00000000-0005-0000-0000-0000E3130000}"/>
    <cellStyle name="Comma 2 5 5 8" xfId="27876" xr:uid="{00000000-0005-0000-0000-0000E4130000}"/>
    <cellStyle name="Comma 2 5 6" xfId="352" xr:uid="{00000000-0005-0000-0000-0000E5130000}"/>
    <cellStyle name="Comma 2 5 6 2" xfId="1731" xr:uid="{00000000-0005-0000-0000-0000E6130000}"/>
    <cellStyle name="Comma 2 5 6 2 2" xfId="4489" xr:uid="{00000000-0005-0000-0000-0000E7130000}"/>
    <cellStyle name="Comma 2 5 6 2 2 2" xfId="10005" xr:uid="{00000000-0005-0000-0000-0000E8130000}"/>
    <cellStyle name="Comma 2 5 6 2 2 3" xfId="15521" xr:uid="{00000000-0005-0000-0000-0000E9130000}"/>
    <cellStyle name="Comma 2 5 6 2 2 4" xfId="21037" xr:uid="{00000000-0005-0000-0000-0000EA130000}"/>
    <cellStyle name="Comma 2 5 6 2 2 5" xfId="26553" xr:uid="{00000000-0005-0000-0000-0000EB130000}"/>
    <cellStyle name="Comma 2 5 6 2 2 6" xfId="32069" xr:uid="{00000000-0005-0000-0000-0000EC130000}"/>
    <cellStyle name="Comma 2 5 6 2 3" xfId="7247" xr:uid="{00000000-0005-0000-0000-0000ED130000}"/>
    <cellStyle name="Comma 2 5 6 2 4" xfId="12763" xr:uid="{00000000-0005-0000-0000-0000EE130000}"/>
    <cellStyle name="Comma 2 5 6 2 5" xfId="18279" xr:uid="{00000000-0005-0000-0000-0000EF130000}"/>
    <cellStyle name="Comma 2 5 6 2 6" xfId="23795" xr:uid="{00000000-0005-0000-0000-0000F0130000}"/>
    <cellStyle name="Comma 2 5 6 2 7" xfId="29311" xr:uid="{00000000-0005-0000-0000-0000F1130000}"/>
    <cellStyle name="Comma 2 5 6 3" xfId="3110" xr:uid="{00000000-0005-0000-0000-0000F2130000}"/>
    <cellStyle name="Comma 2 5 6 3 2" xfId="8626" xr:uid="{00000000-0005-0000-0000-0000F3130000}"/>
    <cellStyle name="Comma 2 5 6 3 3" xfId="14142" xr:uid="{00000000-0005-0000-0000-0000F4130000}"/>
    <cellStyle name="Comma 2 5 6 3 4" xfId="19658" xr:uid="{00000000-0005-0000-0000-0000F5130000}"/>
    <cellStyle name="Comma 2 5 6 3 5" xfId="25174" xr:uid="{00000000-0005-0000-0000-0000F6130000}"/>
    <cellStyle name="Comma 2 5 6 3 6" xfId="30690" xr:uid="{00000000-0005-0000-0000-0000F7130000}"/>
    <cellStyle name="Comma 2 5 6 4" xfId="5868" xr:uid="{00000000-0005-0000-0000-0000F8130000}"/>
    <cellStyle name="Comma 2 5 6 5" xfId="11384" xr:uid="{00000000-0005-0000-0000-0000F9130000}"/>
    <cellStyle name="Comma 2 5 6 6" xfId="16900" xr:uid="{00000000-0005-0000-0000-0000FA130000}"/>
    <cellStyle name="Comma 2 5 6 7" xfId="22416" xr:uid="{00000000-0005-0000-0000-0000FB130000}"/>
    <cellStyle name="Comma 2 5 6 8" xfId="27932" xr:uid="{00000000-0005-0000-0000-0000FC130000}"/>
    <cellStyle name="Comma 2 5 7" xfId="407" xr:uid="{00000000-0005-0000-0000-0000FD130000}"/>
    <cellStyle name="Comma 2 5 7 2" xfId="1786" xr:uid="{00000000-0005-0000-0000-0000FE130000}"/>
    <cellStyle name="Comma 2 5 7 2 2" xfId="4544" xr:uid="{00000000-0005-0000-0000-0000FF130000}"/>
    <cellStyle name="Comma 2 5 7 2 2 2" xfId="10060" xr:uid="{00000000-0005-0000-0000-000000140000}"/>
    <cellStyle name="Comma 2 5 7 2 2 3" xfId="15576" xr:uid="{00000000-0005-0000-0000-000001140000}"/>
    <cellStyle name="Comma 2 5 7 2 2 4" xfId="21092" xr:uid="{00000000-0005-0000-0000-000002140000}"/>
    <cellStyle name="Comma 2 5 7 2 2 5" xfId="26608" xr:uid="{00000000-0005-0000-0000-000003140000}"/>
    <cellStyle name="Comma 2 5 7 2 2 6" xfId="32124" xr:uid="{00000000-0005-0000-0000-000004140000}"/>
    <cellStyle name="Comma 2 5 7 2 3" xfId="7302" xr:uid="{00000000-0005-0000-0000-000005140000}"/>
    <cellStyle name="Comma 2 5 7 2 4" xfId="12818" xr:uid="{00000000-0005-0000-0000-000006140000}"/>
    <cellStyle name="Comma 2 5 7 2 5" xfId="18334" xr:uid="{00000000-0005-0000-0000-000007140000}"/>
    <cellStyle name="Comma 2 5 7 2 6" xfId="23850" xr:uid="{00000000-0005-0000-0000-000008140000}"/>
    <cellStyle name="Comma 2 5 7 2 7" xfId="29366" xr:uid="{00000000-0005-0000-0000-000009140000}"/>
    <cellStyle name="Comma 2 5 7 3" xfId="3165" xr:uid="{00000000-0005-0000-0000-00000A140000}"/>
    <cellStyle name="Comma 2 5 7 3 2" xfId="8681" xr:uid="{00000000-0005-0000-0000-00000B140000}"/>
    <cellStyle name="Comma 2 5 7 3 3" xfId="14197" xr:uid="{00000000-0005-0000-0000-00000C140000}"/>
    <cellStyle name="Comma 2 5 7 3 4" xfId="19713" xr:uid="{00000000-0005-0000-0000-00000D140000}"/>
    <cellStyle name="Comma 2 5 7 3 5" xfId="25229" xr:uid="{00000000-0005-0000-0000-00000E140000}"/>
    <cellStyle name="Comma 2 5 7 3 6" xfId="30745" xr:uid="{00000000-0005-0000-0000-00000F140000}"/>
    <cellStyle name="Comma 2 5 7 4" xfId="5923" xr:uid="{00000000-0005-0000-0000-000010140000}"/>
    <cellStyle name="Comma 2 5 7 5" xfId="11439" xr:uid="{00000000-0005-0000-0000-000011140000}"/>
    <cellStyle name="Comma 2 5 7 6" xfId="16955" xr:uid="{00000000-0005-0000-0000-000012140000}"/>
    <cellStyle name="Comma 2 5 7 7" xfId="22471" xr:uid="{00000000-0005-0000-0000-000013140000}"/>
    <cellStyle name="Comma 2 5 7 8" xfId="27987" xr:uid="{00000000-0005-0000-0000-000014140000}"/>
    <cellStyle name="Comma 2 5 8" xfId="462" xr:uid="{00000000-0005-0000-0000-000015140000}"/>
    <cellStyle name="Comma 2 5 8 2" xfId="1841" xr:uid="{00000000-0005-0000-0000-000016140000}"/>
    <cellStyle name="Comma 2 5 8 2 2" xfId="4599" xr:uid="{00000000-0005-0000-0000-000017140000}"/>
    <cellStyle name="Comma 2 5 8 2 2 2" xfId="10115" xr:uid="{00000000-0005-0000-0000-000018140000}"/>
    <cellStyle name="Comma 2 5 8 2 2 3" xfId="15631" xr:uid="{00000000-0005-0000-0000-000019140000}"/>
    <cellStyle name="Comma 2 5 8 2 2 4" xfId="21147" xr:uid="{00000000-0005-0000-0000-00001A140000}"/>
    <cellStyle name="Comma 2 5 8 2 2 5" xfId="26663" xr:uid="{00000000-0005-0000-0000-00001B140000}"/>
    <cellStyle name="Comma 2 5 8 2 2 6" xfId="32179" xr:uid="{00000000-0005-0000-0000-00001C140000}"/>
    <cellStyle name="Comma 2 5 8 2 3" xfId="7357" xr:uid="{00000000-0005-0000-0000-00001D140000}"/>
    <cellStyle name="Comma 2 5 8 2 4" xfId="12873" xr:uid="{00000000-0005-0000-0000-00001E140000}"/>
    <cellStyle name="Comma 2 5 8 2 5" xfId="18389" xr:uid="{00000000-0005-0000-0000-00001F140000}"/>
    <cellStyle name="Comma 2 5 8 2 6" xfId="23905" xr:uid="{00000000-0005-0000-0000-000020140000}"/>
    <cellStyle name="Comma 2 5 8 2 7" xfId="29421" xr:uid="{00000000-0005-0000-0000-000021140000}"/>
    <cellStyle name="Comma 2 5 8 3" xfId="3220" xr:uid="{00000000-0005-0000-0000-000022140000}"/>
    <cellStyle name="Comma 2 5 8 3 2" xfId="8736" xr:uid="{00000000-0005-0000-0000-000023140000}"/>
    <cellStyle name="Comma 2 5 8 3 3" xfId="14252" xr:uid="{00000000-0005-0000-0000-000024140000}"/>
    <cellStyle name="Comma 2 5 8 3 4" xfId="19768" xr:uid="{00000000-0005-0000-0000-000025140000}"/>
    <cellStyle name="Comma 2 5 8 3 5" xfId="25284" xr:uid="{00000000-0005-0000-0000-000026140000}"/>
    <cellStyle name="Comma 2 5 8 3 6" xfId="30800" xr:uid="{00000000-0005-0000-0000-000027140000}"/>
    <cellStyle name="Comma 2 5 8 4" xfId="5978" xr:uid="{00000000-0005-0000-0000-000028140000}"/>
    <cellStyle name="Comma 2 5 8 5" xfId="11494" xr:uid="{00000000-0005-0000-0000-000029140000}"/>
    <cellStyle name="Comma 2 5 8 6" xfId="17010" xr:uid="{00000000-0005-0000-0000-00002A140000}"/>
    <cellStyle name="Comma 2 5 8 7" xfId="22526" xr:uid="{00000000-0005-0000-0000-00002B140000}"/>
    <cellStyle name="Comma 2 5 8 8" xfId="28042" xr:uid="{00000000-0005-0000-0000-00002C140000}"/>
    <cellStyle name="Comma 2 5 9" xfId="517" xr:uid="{00000000-0005-0000-0000-00002D140000}"/>
    <cellStyle name="Comma 2 5 9 2" xfId="1896" xr:uid="{00000000-0005-0000-0000-00002E140000}"/>
    <cellStyle name="Comma 2 5 9 2 2" xfId="4654" xr:uid="{00000000-0005-0000-0000-00002F140000}"/>
    <cellStyle name="Comma 2 5 9 2 2 2" xfId="10170" xr:uid="{00000000-0005-0000-0000-000030140000}"/>
    <cellStyle name="Comma 2 5 9 2 2 3" xfId="15686" xr:uid="{00000000-0005-0000-0000-000031140000}"/>
    <cellStyle name="Comma 2 5 9 2 2 4" xfId="21202" xr:uid="{00000000-0005-0000-0000-000032140000}"/>
    <cellStyle name="Comma 2 5 9 2 2 5" xfId="26718" xr:uid="{00000000-0005-0000-0000-000033140000}"/>
    <cellStyle name="Comma 2 5 9 2 2 6" xfId="32234" xr:uid="{00000000-0005-0000-0000-000034140000}"/>
    <cellStyle name="Comma 2 5 9 2 3" xfId="7412" xr:uid="{00000000-0005-0000-0000-000035140000}"/>
    <cellStyle name="Comma 2 5 9 2 4" xfId="12928" xr:uid="{00000000-0005-0000-0000-000036140000}"/>
    <cellStyle name="Comma 2 5 9 2 5" xfId="18444" xr:uid="{00000000-0005-0000-0000-000037140000}"/>
    <cellStyle name="Comma 2 5 9 2 6" xfId="23960" xr:uid="{00000000-0005-0000-0000-000038140000}"/>
    <cellStyle name="Comma 2 5 9 2 7" xfId="29476" xr:uid="{00000000-0005-0000-0000-000039140000}"/>
    <cellStyle name="Comma 2 5 9 3" xfId="3275" xr:uid="{00000000-0005-0000-0000-00003A140000}"/>
    <cellStyle name="Comma 2 5 9 3 2" xfId="8791" xr:uid="{00000000-0005-0000-0000-00003B140000}"/>
    <cellStyle name="Comma 2 5 9 3 3" xfId="14307" xr:uid="{00000000-0005-0000-0000-00003C140000}"/>
    <cellStyle name="Comma 2 5 9 3 4" xfId="19823" xr:uid="{00000000-0005-0000-0000-00003D140000}"/>
    <cellStyle name="Comma 2 5 9 3 5" xfId="25339" xr:uid="{00000000-0005-0000-0000-00003E140000}"/>
    <cellStyle name="Comma 2 5 9 3 6" xfId="30855" xr:uid="{00000000-0005-0000-0000-00003F140000}"/>
    <cellStyle name="Comma 2 5 9 4" xfId="6033" xr:uid="{00000000-0005-0000-0000-000040140000}"/>
    <cellStyle name="Comma 2 5 9 5" xfId="11549" xr:uid="{00000000-0005-0000-0000-000041140000}"/>
    <cellStyle name="Comma 2 5 9 6" xfId="17065" xr:uid="{00000000-0005-0000-0000-000042140000}"/>
    <cellStyle name="Comma 2 5 9 7" xfId="22581" xr:uid="{00000000-0005-0000-0000-000043140000}"/>
    <cellStyle name="Comma 2 5 9 8" xfId="28097" xr:uid="{00000000-0005-0000-0000-000044140000}"/>
    <cellStyle name="Comma 2 6" xfId="76" xr:uid="{00000000-0005-0000-0000-000045140000}"/>
    <cellStyle name="Comma 2 6 10" xfId="27656" xr:uid="{00000000-0005-0000-0000-000046140000}"/>
    <cellStyle name="Comma 2 6 2" xfId="1040" xr:uid="{00000000-0005-0000-0000-000047140000}"/>
    <cellStyle name="Comma 2 6 2 2" xfId="2419" xr:uid="{00000000-0005-0000-0000-000048140000}"/>
    <cellStyle name="Comma 2 6 2 2 2" xfId="5177" xr:uid="{00000000-0005-0000-0000-000049140000}"/>
    <cellStyle name="Comma 2 6 2 2 2 2" xfId="10693" xr:uid="{00000000-0005-0000-0000-00004A140000}"/>
    <cellStyle name="Comma 2 6 2 2 2 3" xfId="16209" xr:uid="{00000000-0005-0000-0000-00004B140000}"/>
    <cellStyle name="Comma 2 6 2 2 2 4" xfId="21725" xr:uid="{00000000-0005-0000-0000-00004C140000}"/>
    <cellStyle name="Comma 2 6 2 2 2 5" xfId="27241" xr:uid="{00000000-0005-0000-0000-00004D140000}"/>
    <cellStyle name="Comma 2 6 2 2 2 6" xfId="32757" xr:uid="{00000000-0005-0000-0000-00004E140000}"/>
    <cellStyle name="Comma 2 6 2 2 3" xfId="7935" xr:uid="{00000000-0005-0000-0000-00004F140000}"/>
    <cellStyle name="Comma 2 6 2 2 4" xfId="13451" xr:uid="{00000000-0005-0000-0000-000050140000}"/>
    <cellStyle name="Comma 2 6 2 2 5" xfId="18967" xr:uid="{00000000-0005-0000-0000-000051140000}"/>
    <cellStyle name="Comma 2 6 2 2 6" xfId="24483" xr:uid="{00000000-0005-0000-0000-000052140000}"/>
    <cellStyle name="Comma 2 6 2 2 7" xfId="29999" xr:uid="{00000000-0005-0000-0000-000053140000}"/>
    <cellStyle name="Comma 2 6 2 3" xfId="3798" xr:uid="{00000000-0005-0000-0000-000054140000}"/>
    <cellStyle name="Comma 2 6 2 3 2" xfId="9314" xr:uid="{00000000-0005-0000-0000-000055140000}"/>
    <cellStyle name="Comma 2 6 2 3 3" xfId="14830" xr:uid="{00000000-0005-0000-0000-000056140000}"/>
    <cellStyle name="Comma 2 6 2 3 4" xfId="20346" xr:uid="{00000000-0005-0000-0000-000057140000}"/>
    <cellStyle name="Comma 2 6 2 3 5" xfId="25862" xr:uid="{00000000-0005-0000-0000-000058140000}"/>
    <cellStyle name="Comma 2 6 2 3 6" xfId="31378" xr:uid="{00000000-0005-0000-0000-000059140000}"/>
    <cellStyle name="Comma 2 6 2 4" xfId="6556" xr:uid="{00000000-0005-0000-0000-00005A140000}"/>
    <cellStyle name="Comma 2 6 2 5" xfId="12072" xr:uid="{00000000-0005-0000-0000-00005B140000}"/>
    <cellStyle name="Comma 2 6 2 6" xfId="17588" xr:uid="{00000000-0005-0000-0000-00005C140000}"/>
    <cellStyle name="Comma 2 6 2 7" xfId="23104" xr:uid="{00000000-0005-0000-0000-00005D140000}"/>
    <cellStyle name="Comma 2 6 2 8" xfId="28620" xr:uid="{00000000-0005-0000-0000-00005E140000}"/>
    <cellStyle name="Comma 2 6 3" xfId="680" xr:uid="{00000000-0005-0000-0000-00005F140000}"/>
    <cellStyle name="Comma 2 6 3 2" xfId="2059" xr:uid="{00000000-0005-0000-0000-000060140000}"/>
    <cellStyle name="Comma 2 6 3 2 2" xfId="4817" xr:uid="{00000000-0005-0000-0000-000061140000}"/>
    <cellStyle name="Comma 2 6 3 2 2 2" xfId="10333" xr:uid="{00000000-0005-0000-0000-000062140000}"/>
    <cellStyle name="Comma 2 6 3 2 2 3" xfId="15849" xr:uid="{00000000-0005-0000-0000-000063140000}"/>
    <cellStyle name="Comma 2 6 3 2 2 4" xfId="21365" xr:uid="{00000000-0005-0000-0000-000064140000}"/>
    <cellStyle name="Comma 2 6 3 2 2 5" xfId="26881" xr:uid="{00000000-0005-0000-0000-000065140000}"/>
    <cellStyle name="Comma 2 6 3 2 2 6" xfId="32397" xr:uid="{00000000-0005-0000-0000-000066140000}"/>
    <cellStyle name="Comma 2 6 3 2 3" xfId="7575" xr:uid="{00000000-0005-0000-0000-000067140000}"/>
    <cellStyle name="Comma 2 6 3 2 4" xfId="13091" xr:uid="{00000000-0005-0000-0000-000068140000}"/>
    <cellStyle name="Comma 2 6 3 2 5" xfId="18607" xr:uid="{00000000-0005-0000-0000-000069140000}"/>
    <cellStyle name="Comma 2 6 3 2 6" xfId="24123" xr:uid="{00000000-0005-0000-0000-00006A140000}"/>
    <cellStyle name="Comma 2 6 3 2 7" xfId="29639" xr:uid="{00000000-0005-0000-0000-00006B140000}"/>
    <cellStyle name="Comma 2 6 3 3" xfId="3438" xr:uid="{00000000-0005-0000-0000-00006C140000}"/>
    <cellStyle name="Comma 2 6 3 3 2" xfId="8954" xr:uid="{00000000-0005-0000-0000-00006D140000}"/>
    <cellStyle name="Comma 2 6 3 3 3" xfId="14470" xr:uid="{00000000-0005-0000-0000-00006E140000}"/>
    <cellStyle name="Comma 2 6 3 3 4" xfId="19986" xr:uid="{00000000-0005-0000-0000-00006F140000}"/>
    <cellStyle name="Comma 2 6 3 3 5" xfId="25502" xr:uid="{00000000-0005-0000-0000-000070140000}"/>
    <cellStyle name="Comma 2 6 3 3 6" xfId="31018" xr:uid="{00000000-0005-0000-0000-000071140000}"/>
    <cellStyle name="Comma 2 6 3 4" xfId="6196" xr:uid="{00000000-0005-0000-0000-000072140000}"/>
    <cellStyle name="Comma 2 6 3 5" xfId="11712" xr:uid="{00000000-0005-0000-0000-000073140000}"/>
    <cellStyle name="Comma 2 6 3 6" xfId="17228" xr:uid="{00000000-0005-0000-0000-000074140000}"/>
    <cellStyle name="Comma 2 6 3 7" xfId="22744" xr:uid="{00000000-0005-0000-0000-000075140000}"/>
    <cellStyle name="Comma 2 6 3 8" xfId="28260" xr:uid="{00000000-0005-0000-0000-000076140000}"/>
    <cellStyle name="Comma 2 6 4" xfId="1455" xr:uid="{00000000-0005-0000-0000-000077140000}"/>
    <cellStyle name="Comma 2 6 4 2" xfId="4213" xr:uid="{00000000-0005-0000-0000-000078140000}"/>
    <cellStyle name="Comma 2 6 4 2 2" xfId="9729" xr:uid="{00000000-0005-0000-0000-000079140000}"/>
    <cellStyle name="Comma 2 6 4 2 3" xfId="15245" xr:uid="{00000000-0005-0000-0000-00007A140000}"/>
    <cellStyle name="Comma 2 6 4 2 4" xfId="20761" xr:uid="{00000000-0005-0000-0000-00007B140000}"/>
    <cellStyle name="Comma 2 6 4 2 5" xfId="26277" xr:uid="{00000000-0005-0000-0000-00007C140000}"/>
    <cellStyle name="Comma 2 6 4 2 6" xfId="31793" xr:uid="{00000000-0005-0000-0000-00007D140000}"/>
    <cellStyle name="Comma 2 6 4 3" xfId="6971" xr:uid="{00000000-0005-0000-0000-00007E140000}"/>
    <cellStyle name="Comma 2 6 4 4" xfId="12487" xr:uid="{00000000-0005-0000-0000-00007F140000}"/>
    <cellStyle name="Comma 2 6 4 5" xfId="18003" xr:uid="{00000000-0005-0000-0000-000080140000}"/>
    <cellStyle name="Comma 2 6 4 6" xfId="23519" xr:uid="{00000000-0005-0000-0000-000081140000}"/>
    <cellStyle name="Comma 2 6 4 7" xfId="29035" xr:uid="{00000000-0005-0000-0000-000082140000}"/>
    <cellStyle name="Comma 2 6 5" xfId="2834" xr:uid="{00000000-0005-0000-0000-000083140000}"/>
    <cellStyle name="Comma 2 6 5 2" xfId="8350" xr:uid="{00000000-0005-0000-0000-000084140000}"/>
    <cellStyle name="Comma 2 6 5 3" xfId="13866" xr:uid="{00000000-0005-0000-0000-000085140000}"/>
    <cellStyle name="Comma 2 6 5 4" xfId="19382" xr:uid="{00000000-0005-0000-0000-000086140000}"/>
    <cellStyle name="Comma 2 6 5 5" xfId="24898" xr:uid="{00000000-0005-0000-0000-000087140000}"/>
    <cellStyle name="Comma 2 6 5 6" xfId="30414" xr:uid="{00000000-0005-0000-0000-000088140000}"/>
    <cellStyle name="Comma 2 6 6" xfId="5592" xr:uid="{00000000-0005-0000-0000-000089140000}"/>
    <cellStyle name="Comma 2 6 7" xfId="11108" xr:uid="{00000000-0005-0000-0000-00008A140000}"/>
    <cellStyle name="Comma 2 6 8" xfId="16624" xr:uid="{00000000-0005-0000-0000-00008B140000}"/>
    <cellStyle name="Comma 2 6 9" xfId="22140" xr:uid="{00000000-0005-0000-0000-00008C140000}"/>
    <cellStyle name="Comma 2 7" xfId="131" xr:uid="{00000000-0005-0000-0000-00008D140000}"/>
    <cellStyle name="Comma 2 7 10" xfId="27711" xr:uid="{00000000-0005-0000-0000-00008E140000}"/>
    <cellStyle name="Comma 2 7 2" xfId="1076" xr:uid="{00000000-0005-0000-0000-00008F140000}"/>
    <cellStyle name="Comma 2 7 2 2" xfId="2455" xr:uid="{00000000-0005-0000-0000-000090140000}"/>
    <cellStyle name="Comma 2 7 2 2 2" xfId="5213" xr:uid="{00000000-0005-0000-0000-000091140000}"/>
    <cellStyle name="Comma 2 7 2 2 2 2" xfId="10729" xr:uid="{00000000-0005-0000-0000-000092140000}"/>
    <cellStyle name="Comma 2 7 2 2 2 3" xfId="16245" xr:uid="{00000000-0005-0000-0000-000093140000}"/>
    <cellStyle name="Comma 2 7 2 2 2 4" xfId="21761" xr:uid="{00000000-0005-0000-0000-000094140000}"/>
    <cellStyle name="Comma 2 7 2 2 2 5" xfId="27277" xr:uid="{00000000-0005-0000-0000-000095140000}"/>
    <cellStyle name="Comma 2 7 2 2 2 6" xfId="32793" xr:uid="{00000000-0005-0000-0000-000096140000}"/>
    <cellStyle name="Comma 2 7 2 2 3" xfId="7971" xr:uid="{00000000-0005-0000-0000-000097140000}"/>
    <cellStyle name="Comma 2 7 2 2 4" xfId="13487" xr:uid="{00000000-0005-0000-0000-000098140000}"/>
    <cellStyle name="Comma 2 7 2 2 5" xfId="19003" xr:uid="{00000000-0005-0000-0000-000099140000}"/>
    <cellStyle name="Comma 2 7 2 2 6" xfId="24519" xr:uid="{00000000-0005-0000-0000-00009A140000}"/>
    <cellStyle name="Comma 2 7 2 2 7" xfId="30035" xr:uid="{00000000-0005-0000-0000-00009B140000}"/>
    <cellStyle name="Comma 2 7 2 3" xfId="3834" xr:uid="{00000000-0005-0000-0000-00009C140000}"/>
    <cellStyle name="Comma 2 7 2 3 2" xfId="9350" xr:uid="{00000000-0005-0000-0000-00009D140000}"/>
    <cellStyle name="Comma 2 7 2 3 3" xfId="14866" xr:uid="{00000000-0005-0000-0000-00009E140000}"/>
    <cellStyle name="Comma 2 7 2 3 4" xfId="20382" xr:uid="{00000000-0005-0000-0000-00009F140000}"/>
    <cellStyle name="Comma 2 7 2 3 5" xfId="25898" xr:uid="{00000000-0005-0000-0000-0000A0140000}"/>
    <cellStyle name="Comma 2 7 2 3 6" xfId="31414" xr:uid="{00000000-0005-0000-0000-0000A1140000}"/>
    <cellStyle name="Comma 2 7 2 4" xfId="6592" xr:uid="{00000000-0005-0000-0000-0000A2140000}"/>
    <cellStyle name="Comma 2 7 2 5" xfId="12108" xr:uid="{00000000-0005-0000-0000-0000A3140000}"/>
    <cellStyle name="Comma 2 7 2 6" xfId="17624" xr:uid="{00000000-0005-0000-0000-0000A4140000}"/>
    <cellStyle name="Comma 2 7 2 7" xfId="23140" xr:uid="{00000000-0005-0000-0000-0000A5140000}"/>
    <cellStyle name="Comma 2 7 2 8" xfId="28656" xr:uid="{00000000-0005-0000-0000-0000A6140000}"/>
    <cellStyle name="Comma 2 7 3" xfId="716" xr:uid="{00000000-0005-0000-0000-0000A7140000}"/>
    <cellStyle name="Comma 2 7 3 2" xfId="2095" xr:uid="{00000000-0005-0000-0000-0000A8140000}"/>
    <cellStyle name="Comma 2 7 3 2 2" xfId="4853" xr:uid="{00000000-0005-0000-0000-0000A9140000}"/>
    <cellStyle name="Comma 2 7 3 2 2 2" xfId="10369" xr:uid="{00000000-0005-0000-0000-0000AA140000}"/>
    <cellStyle name="Comma 2 7 3 2 2 3" xfId="15885" xr:uid="{00000000-0005-0000-0000-0000AB140000}"/>
    <cellStyle name="Comma 2 7 3 2 2 4" xfId="21401" xr:uid="{00000000-0005-0000-0000-0000AC140000}"/>
    <cellStyle name="Comma 2 7 3 2 2 5" xfId="26917" xr:uid="{00000000-0005-0000-0000-0000AD140000}"/>
    <cellStyle name="Comma 2 7 3 2 2 6" xfId="32433" xr:uid="{00000000-0005-0000-0000-0000AE140000}"/>
    <cellStyle name="Comma 2 7 3 2 3" xfId="7611" xr:uid="{00000000-0005-0000-0000-0000AF140000}"/>
    <cellStyle name="Comma 2 7 3 2 4" xfId="13127" xr:uid="{00000000-0005-0000-0000-0000B0140000}"/>
    <cellStyle name="Comma 2 7 3 2 5" xfId="18643" xr:uid="{00000000-0005-0000-0000-0000B1140000}"/>
    <cellStyle name="Comma 2 7 3 2 6" xfId="24159" xr:uid="{00000000-0005-0000-0000-0000B2140000}"/>
    <cellStyle name="Comma 2 7 3 2 7" xfId="29675" xr:uid="{00000000-0005-0000-0000-0000B3140000}"/>
    <cellStyle name="Comma 2 7 3 3" xfId="3474" xr:uid="{00000000-0005-0000-0000-0000B4140000}"/>
    <cellStyle name="Comma 2 7 3 3 2" xfId="8990" xr:uid="{00000000-0005-0000-0000-0000B5140000}"/>
    <cellStyle name="Comma 2 7 3 3 3" xfId="14506" xr:uid="{00000000-0005-0000-0000-0000B6140000}"/>
    <cellStyle name="Comma 2 7 3 3 4" xfId="20022" xr:uid="{00000000-0005-0000-0000-0000B7140000}"/>
    <cellStyle name="Comma 2 7 3 3 5" xfId="25538" xr:uid="{00000000-0005-0000-0000-0000B8140000}"/>
    <cellStyle name="Comma 2 7 3 3 6" xfId="31054" xr:uid="{00000000-0005-0000-0000-0000B9140000}"/>
    <cellStyle name="Comma 2 7 3 4" xfId="6232" xr:uid="{00000000-0005-0000-0000-0000BA140000}"/>
    <cellStyle name="Comma 2 7 3 5" xfId="11748" xr:uid="{00000000-0005-0000-0000-0000BB140000}"/>
    <cellStyle name="Comma 2 7 3 6" xfId="17264" xr:uid="{00000000-0005-0000-0000-0000BC140000}"/>
    <cellStyle name="Comma 2 7 3 7" xfId="22780" xr:uid="{00000000-0005-0000-0000-0000BD140000}"/>
    <cellStyle name="Comma 2 7 3 8" xfId="28296" xr:uid="{00000000-0005-0000-0000-0000BE140000}"/>
    <cellStyle name="Comma 2 7 4" xfId="1510" xr:uid="{00000000-0005-0000-0000-0000BF140000}"/>
    <cellStyle name="Comma 2 7 4 2" xfId="4268" xr:uid="{00000000-0005-0000-0000-0000C0140000}"/>
    <cellStyle name="Comma 2 7 4 2 2" xfId="9784" xr:uid="{00000000-0005-0000-0000-0000C1140000}"/>
    <cellStyle name="Comma 2 7 4 2 3" xfId="15300" xr:uid="{00000000-0005-0000-0000-0000C2140000}"/>
    <cellStyle name="Comma 2 7 4 2 4" xfId="20816" xr:uid="{00000000-0005-0000-0000-0000C3140000}"/>
    <cellStyle name="Comma 2 7 4 2 5" xfId="26332" xr:uid="{00000000-0005-0000-0000-0000C4140000}"/>
    <cellStyle name="Comma 2 7 4 2 6" xfId="31848" xr:uid="{00000000-0005-0000-0000-0000C5140000}"/>
    <cellStyle name="Comma 2 7 4 3" xfId="7026" xr:uid="{00000000-0005-0000-0000-0000C6140000}"/>
    <cellStyle name="Comma 2 7 4 4" xfId="12542" xr:uid="{00000000-0005-0000-0000-0000C7140000}"/>
    <cellStyle name="Comma 2 7 4 5" xfId="18058" xr:uid="{00000000-0005-0000-0000-0000C8140000}"/>
    <cellStyle name="Comma 2 7 4 6" xfId="23574" xr:uid="{00000000-0005-0000-0000-0000C9140000}"/>
    <cellStyle name="Comma 2 7 4 7" xfId="29090" xr:uid="{00000000-0005-0000-0000-0000CA140000}"/>
    <cellStyle name="Comma 2 7 5" xfId="2889" xr:uid="{00000000-0005-0000-0000-0000CB140000}"/>
    <cellStyle name="Comma 2 7 5 2" xfId="8405" xr:uid="{00000000-0005-0000-0000-0000CC140000}"/>
    <cellStyle name="Comma 2 7 5 3" xfId="13921" xr:uid="{00000000-0005-0000-0000-0000CD140000}"/>
    <cellStyle name="Comma 2 7 5 4" xfId="19437" xr:uid="{00000000-0005-0000-0000-0000CE140000}"/>
    <cellStyle name="Comma 2 7 5 5" xfId="24953" xr:uid="{00000000-0005-0000-0000-0000CF140000}"/>
    <cellStyle name="Comma 2 7 5 6" xfId="30469" xr:uid="{00000000-0005-0000-0000-0000D0140000}"/>
    <cellStyle name="Comma 2 7 6" xfId="5647" xr:uid="{00000000-0005-0000-0000-0000D1140000}"/>
    <cellStyle name="Comma 2 7 7" xfId="11163" xr:uid="{00000000-0005-0000-0000-0000D2140000}"/>
    <cellStyle name="Comma 2 7 8" xfId="16679" xr:uid="{00000000-0005-0000-0000-0000D3140000}"/>
    <cellStyle name="Comma 2 7 9" xfId="22195" xr:uid="{00000000-0005-0000-0000-0000D4140000}"/>
    <cellStyle name="Comma 2 8" xfId="186" xr:uid="{00000000-0005-0000-0000-0000D5140000}"/>
    <cellStyle name="Comma 2 8 10" xfId="27766" xr:uid="{00000000-0005-0000-0000-0000D6140000}"/>
    <cellStyle name="Comma 2 8 2" xfId="1112" xr:uid="{00000000-0005-0000-0000-0000D7140000}"/>
    <cellStyle name="Comma 2 8 2 2" xfId="2491" xr:uid="{00000000-0005-0000-0000-0000D8140000}"/>
    <cellStyle name="Comma 2 8 2 2 2" xfId="5249" xr:uid="{00000000-0005-0000-0000-0000D9140000}"/>
    <cellStyle name="Comma 2 8 2 2 2 2" xfId="10765" xr:uid="{00000000-0005-0000-0000-0000DA140000}"/>
    <cellStyle name="Comma 2 8 2 2 2 3" xfId="16281" xr:uid="{00000000-0005-0000-0000-0000DB140000}"/>
    <cellStyle name="Comma 2 8 2 2 2 4" xfId="21797" xr:uid="{00000000-0005-0000-0000-0000DC140000}"/>
    <cellStyle name="Comma 2 8 2 2 2 5" xfId="27313" xr:uid="{00000000-0005-0000-0000-0000DD140000}"/>
    <cellStyle name="Comma 2 8 2 2 2 6" xfId="32829" xr:uid="{00000000-0005-0000-0000-0000DE140000}"/>
    <cellStyle name="Comma 2 8 2 2 3" xfId="8007" xr:uid="{00000000-0005-0000-0000-0000DF140000}"/>
    <cellStyle name="Comma 2 8 2 2 4" xfId="13523" xr:uid="{00000000-0005-0000-0000-0000E0140000}"/>
    <cellStyle name="Comma 2 8 2 2 5" xfId="19039" xr:uid="{00000000-0005-0000-0000-0000E1140000}"/>
    <cellStyle name="Comma 2 8 2 2 6" xfId="24555" xr:uid="{00000000-0005-0000-0000-0000E2140000}"/>
    <cellStyle name="Comma 2 8 2 2 7" xfId="30071" xr:uid="{00000000-0005-0000-0000-0000E3140000}"/>
    <cellStyle name="Comma 2 8 2 3" xfId="3870" xr:uid="{00000000-0005-0000-0000-0000E4140000}"/>
    <cellStyle name="Comma 2 8 2 3 2" xfId="9386" xr:uid="{00000000-0005-0000-0000-0000E5140000}"/>
    <cellStyle name="Comma 2 8 2 3 3" xfId="14902" xr:uid="{00000000-0005-0000-0000-0000E6140000}"/>
    <cellStyle name="Comma 2 8 2 3 4" xfId="20418" xr:uid="{00000000-0005-0000-0000-0000E7140000}"/>
    <cellStyle name="Comma 2 8 2 3 5" xfId="25934" xr:uid="{00000000-0005-0000-0000-0000E8140000}"/>
    <cellStyle name="Comma 2 8 2 3 6" xfId="31450" xr:uid="{00000000-0005-0000-0000-0000E9140000}"/>
    <cellStyle name="Comma 2 8 2 4" xfId="6628" xr:uid="{00000000-0005-0000-0000-0000EA140000}"/>
    <cellStyle name="Comma 2 8 2 5" xfId="12144" xr:uid="{00000000-0005-0000-0000-0000EB140000}"/>
    <cellStyle name="Comma 2 8 2 6" xfId="17660" xr:uid="{00000000-0005-0000-0000-0000EC140000}"/>
    <cellStyle name="Comma 2 8 2 7" xfId="23176" xr:uid="{00000000-0005-0000-0000-0000ED140000}"/>
    <cellStyle name="Comma 2 8 2 8" xfId="28692" xr:uid="{00000000-0005-0000-0000-0000EE140000}"/>
    <cellStyle name="Comma 2 8 3" xfId="752" xr:uid="{00000000-0005-0000-0000-0000EF140000}"/>
    <cellStyle name="Comma 2 8 3 2" xfId="2131" xr:uid="{00000000-0005-0000-0000-0000F0140000}"/>
    <cellStyle name="Comma 2 8 3 2 2" xfId="4889" xr:uid="{00000000-0005-0000-0000-0000F1140000}"/>
    <cellStyle name="Comma 2 8 3 2 2 2" xfId="10405" xr:uid="{00000000-0005-0000-0000-0000F2140000}"/>
    <cellStyle name="Comma 2 8 3 2 2 3" xfId="15921" xr:uid="{00000000-0005-0000-0000-0000F3140000}"/>
    <cellStyle name="Comma 2 8 3 2 2 4" xfId="21437" xr:uid="{00000000-0005-0000-0000-0000F4140000}"/>
    <cellStyle name="Comma 2 8 3 2 2 5" xfId="26953" xr:uid="{00000000-0005-0000-0000-0000F5140000}"/>
    <cellStyle name="Comma 2 8 3 2 2 6" xfId="32469" xr:uid="{00000000-0005-0000-0000-0000F6140000}"/>
    <cellStyle name="Comma 2 8 3 2 3" xfId="7647" xr:uid="{00000000-0005-0000-0000-0000F7140000}"/>
    <cellStyle name="Comma 2 8 3 2 4" xfId="13163" xr:uid="{00000000-0005-0000-0000-0000F8140000}"/>
    <cellStyle name="Comma 2 8 3 2 5" xfId="18679" xr:uid="{00000000-0005-0000-0000-0000F9140000}"/>
    <cellStyle name="Comma 2 8 3 2 6" xfId="24195" xr:uid="{00000000-0005-0000-0000-0000FA140000}"/>
    <cellStyle name="Comma 2 8 3 2 7" xfId="29711" xr:uid="{00000000-0005-0000-0000-0000FB140000}"/>
    <cellStyle name="Comma 2 8 3 3" xfId="3510" xr:uid="{00000000-0005-0000-0000-0000FC140000}"/>
    <cellStyle name="Comma 2 8 3 3 2" xfId="9026" xr:uid="{00000000-0005-0000-0000-0000FD140000}"/>
    <cellStyle name="Comma 2 8 3 3 3" xfId="14542" xr:uid="{00000000-0005-0000-0000-0000FE140000}"/>
    <cellStyle name="Comma 2 8 3 3 4" xfId="20058" xr:uid="{00000000-0005-0000-0000-0000FF140000}"/>
    <cellStyle name="Comma 2 8 3 3 5" xfId="25574" xr:uid="{00000000-0005-0000-0000-000000150000}"/>
    <cellStyle name="Comma 2 8 3 3 6" xfId="31090" xr:uid="{00000000-0005-0000-0000-000001150000}"/>
    <cellStyle name="Comma 2 8 3 4" xfId="6268" xr:uid="{00000000-0005-0000-0000-000002150000}"/>
    <cellStyle name="Comma 2 8 3 5" xfId="11784" xr:uid="{00000000-0005-0000-0000-000003150000}"/>
    <cellStyle name="Comma 2 8 3 6" xfId="17300" xr:uid="{00000000-0005-0000-0000-000004150000}"/>
    <cellStyle name="Comma 2 8 3 7" xfId="22816" xr:uid="{00000000-0005-0000-0000-000005150000}"/>
    <cellStyle name="Comma 2 8 3 8" xfId="28332" xr:uid="{00000000-0005-0000-0000-000006150000}"/>
    <cellStyle name="Comma 2 8 4" xfId="1565" xr:uid="{00000000-0005-0000-0000-000007150000}"/>
    <cellStyle name="Comma 2 8 4 2" xfId="4323" xr:uid="{00000000-0005-0000-0000-000008150000}"/>
    <cellStyle name="Comma 2 8 4 2 2" xfId="9839" xr:uid="{00000000-0005-0000-0000-000009150000}"/>
    <cellStyle name="Comma 2 8 4 2 3" xfId="15355" xr:uid="{00000000-0005-0000-0000-00000A150000}"/>
    <cellStyle name="Comma 2 8 4 2 4" xfId="20871" xr:uid="{00000000-0005-0000-0000-00000B150000}"/>
    <cellStyle name="Comma 2 8 4 2 5" xfId="26387" xr:uid="{00000000-0005-0000-0000-00000C150000}"/>
    <cellStyle name="Comma 2 8 4 2 6" xfId="31903" xr:uid="{00000000-0005-0000-0000-00000D150000}"/>
    <cellStyle name="Comma 2 8 4 3" xfId="7081" xr:uid="{00000000-0005-0000-0000-00000E150000}"/>
    <cellStyle name="Comma 2 8 4 4" xfId="12597" xr:uid="{00000000-0005-0000-0000-00000F150000}"/>
    <cellStyle name="Comma 2 8 4 5" xfId="18113" xr:uid="{00000000-0005-0000-0000-000010150000}"/>
    <cellStyle name="Comma 2 8 4 6" xfId="23629" xr:uid="{00000000-0005-0000-0000-000011150000}"/>
    <cellStyle name="Comma 2 8 4 7" xfId="29145" xr:uid="{00000000-0005-0000-0000-000012150000}"/>
    <cellStyle name="Comma 2 8 5" xfId="2944" xr:uid="{00000000-0005-0000-0000-000013150000}"/>
    <cellStyle name="Comma 2 8 5 2" xfId="8460" xr:uid="{00000000-0005-0000-0000-000014150000}"/>
    <cellStyle name="Comma 2 8 5 3" xfId="13976" xr:uid="{00000000-0005-0000-0000-000015150000}"/>
    <cellStyle name="Comma 2 8 5 4" xfId="19492" xr:uid="{00000000-0005-0000-0000-000016150000}"/>
    <cellStyle name="Comma 2 8 5 5" xfId="25008" xr:uid="{00000000-0005-0000-0000-000017150000}"/>
    <cellStyle name="Comma 2 8 5 6" xfId="30524" xr:uid="{00000000-0005-0000-0000-000018150000}"/>
    <cellStyle name="Comma 2 8 6" xfId="5702" xr:uid="{00000000-0005-0000-0000-000019150000}"/>
    <cellStyle name="Comma 2 8 7" xfId="11218" xr:uid="{00000000-0005-0000-0000-00001A150000}"/>
    <cellStyle name="Comma 2 8 8" xfId="16734" xr:uid="{00000000-0005-0000-0000-00001B150000}"/>
    <cellStyle name="Comma 2 8 9" xfId="22250" xr:uid="{00000000-0005-0000-0000-00001C150000}"/>
    <cellStyle name="Comma 2 9" xfId="222" xr:uid="{00000000-0005-0000-0000-00001D150000}"/>
    <cellStyle name="Comma 2 9 10" xfId="27802" xr:uid="{00000000-0005-0000-0000-00001E150000}"/>
    <cellStyle name="Comma 2 9 2" xfId="1148" xr:uid="{00000000-0005-0000-0000-00001F150000}"/>
    <cellStyle name="Comma 2 9 2 2" xfId="2527" xr:uid="{00000000-0005-0000-0000-000020150000}"/>
    <cellStyle name="Comma 2 9 2 2 2" xfId="5285" xr:uid="{00000000-0005-0000-0000-000021150000}"/>
    <cellStyle name="Comma 2 9 2 2 2 2" xfId="10801" xr:uid="{00000000-0005-0000-0000-000022150000}"/>
    <cellStyle name="Comma 2 9 2 2 2 3" xfId="16317" xr:uid="{00000000-0005-0000-0000-000023150000}"/>
    <cellStyle name="Comma 2 9 2 2 2 4" xfId="21833" xr:uid="{00000000-0005-0000-0000-000024150000}"/>
    <cellStyle name="Comma 2 9 2 2 2 5" xfId="27349" xr:uid="{00000000-0005-0000-0000-000025150000}"/>
    <cellStyle name="Comma 2 9 2 2 2 6" xfId="32865" xr:uid="{00000000-0005-0000-0000-000026150000}"/>
    <cellStyle name="Comma 2 9 2 2 3" xfId="8043" xr:uid="{00000000-0005-0000-0000-000027150000}"/>
    <cellStyle name="Comma 2 9 2 2 4" xfId="13559" xr:uid="{00000000-0005-0000-0000-000028150000}"/>
    <cellStyle name="Comma 2 9 2 2 5" xfId="19075" xr:uid="{00000000-0005-0000-0000-000029150000}"/>
    <cellStyle name="Comma 2 9 2 2 6" xfId="24591" xr:uid="{00000000-0005-0000-0000-00002A150000}"/>
    <cellStyle name="Comma 2 9 2 2 7" xfId="30107" xr:uid="{00000000-0005-0000-0000-00002B150000}"/>
    <cellStyle name="Comma 2 9 2 3" xfId="3906" xr:uid="{00000000-0005-0000-0000-00002C150000}"/>
    <cellStyle name="Comma 2 9 2 3 2" xfId="9422" xr:uid="{00000000-0005-0000-0000-00002D150000}"/>
    <cellStyle name="Comma 2 9 2 3 3" xfId="14938" xr:uid="{00000000-0005-0000-0000-00002E150000}"/>
    <cellStyle name="Comma 2 9 2 3 4" xfId="20454" xr:uid="{00000000-0005-0000-0000-00002F150000}"/>
    <cellStyle name="Comma 2 9 2 3 5" xfId="25970" xr:uid="{00000000-0005-0000-0000-000030150000}"/>
    <cellStyle name="Comma 2 9 2 3 6" xfId="31486" xr:uid="{00000000-0005-0000-0000-000031150000}"/>
    <cellStyle name="Comma 2 9 2 4" xfId="6664" xr:uid="{00000000-0005-0000-0000-000032150000}"/>
    <cellStyle name="Comma 2 9 2 5" xfId="12180" xr:uid="{00000000-0005-0000-0000-000033150000}"/>
    <cellStyle name="Comma 2 9 2 6" xfId="17696" xr:uid="{00000000-0005-0000-0000-000034150000}"/>
    <cellStyle name="Comma 2 9 2 7" xfId="23212" xr:uid="{00000000-0005-0000-0000-000035150000}"/>
    <cellStyle name="Comma 2 9 2 8" xfId="28728" xr:uid="{00000000-0005-0000-0000-000036150000}"/>
    <cellStyle name="Comma 2 9 3" xfId="788" xr:uid="{00000000-0005-0000-0000-000037150000}"/>
    <cellStyle name="Comma 2 9 3 2" xfId="2167" xr:uid="{00000000-0005-0000-0000-000038150000}"/>
    <cellStyle name="Comma 2 9 3 2 2" xfId="4925" xr:uid="{00000000-0005-0000-0000-000039150000}"/>
    <cellStyle name="Comma 2 9 3 2 2 2" xfId="10441" xr:uid="{00000000-0005-0000-0000-00003A150000}"/>
    <cellStyle name="Comma 2 9 3 2 2 3" xfId="15957" xr:uid="{00000000-0005-0000-0000-00003B150000}"/>
    <cellStyle name="Comma 2 9 3 2 2 4" xfId="21473" xr:uid="{00000000-0005-0000-0000-00003C150000}"/>
    <cellStyle name="Comma 2 9 3 2 2 5" xfId="26989" xr:uid="{00000000-0005-0000-0000-00003D150000}"/>
    <cellStyle name="Comma 2 9 3 2 2 6" xfId="32505" xr:uid="{00000000-0005-0000-0000-00003E150000}"/>
    <cellStyle name="Comma 2 9 3 2 3" xfId="7683" xr:uid="{00000000-0005-0000-0000-00003F150000}"/>
    <cellStyle name="Comma 2 9 3 2 4" xfId="13199" xr:uid="{00000000-0005-0000-0000-000040150000}"/>
    <cellStyle name="Comma 2 9 3 2 5" xfId="18715" xr:uid="{00000000-0005-0000-0000-000041150000}"/>
    <cellStyle name="Comma 2 9 3 2 6" xfId="24231" xr:uid="{00000000-0005-0000-0000-000042150000}"/>
    <cellStyle name="Comma 2 9 3 2 7" xfId="29747" xr:uid="{00000000-0005-0000-0000-000043150000}"/>
    <cellStyle name="Comma 2 9 3 3" xfId="3546" xr:uid="{00000000-0005-0000-0000-000044150000}"/>
    <cellStyle name="Comma 2 9 3 3 2" xfId="9062" xr:uid="{00000000-0005-0000-0000-000045150000}"/>
    <cellStyle name="Comma 2 9 3 3 3" xfId="14578" xr:uid="{00000000-0005-0000-0000-000046150000}"/>
    <cellStyle name="Comma 2 9 3 3 4" xfId="20094" xr:uid="{00000000-0005-0000-0000-000047150000}"/>
    <cellStyle name="Comma 2 9 3 3 5" xfId="25610" xr:uid="{00000000-0005-0000-0000-000048150000}"/>
    <cellStyle name="Comma 2 9 3 3 6" xfId="31126" xr:uid="{00000000-0005-0000-0000-000049150000}"/>
    <cellStyle name="Comma 2 9 3 4" xfId="6304" xr:uid="{00000000-0005-0000-0000-00004A150000}"/>
    <cellStyle name="Comma 2 9 3 5" xfId="11820" xr:uid="{00000000-0005-0000-0000-00004B150000}"/>
    <cellStyle name="Comma 2 9 3 6" xfId="17336" xr:uid="{00000000-0005-0000-0000-00004C150000}"/>
    <cellStyle name="Comma 2 9 3 7" xfId="22852" xr:uid="{00000000-0005-0000-0000-00004D150000}"/>
    <cellStyle name="Comma 2 9 3 8" xfId="28368" xr:uid="{00000000-0005-0000-0000-00004E150000}"/>
    <cellStyle name="Comma 2 9 4" xfId="1601" xr:uid="{00000000-0005-0000-0000-00004F150000}"/>
    <cellStyle name="Comma 2 9 4 2" xfId="4359" xr:uid="{00000000-0005-0000-0000-000050150000}"/>
    <cellStyle name="Comma 2 9 4 2 2" xfId="9875" xr:uid="{00000000-0005-0000-0000-000051150000}"/>
    <cellStyle name="Comma 2 9 4 2 3" xfId="15391" xr:uid="{00000000-0005-0000-0000-000052150000}"/>
    <cellStyle name="Comma 2 9 4 2 4" xfId="20907" xr:uid="{00000000-0005-0000-0000-000053150000}"/>
    <cellStyle name="Comma 2 9 4 2 5" xfId="26423" xr:uid="{00000000-0005-0000-0000-000054150000}"/>
    <cellStyle name="Comma 2 9 4 2 6" xfId="31939" xr:uid="{00000000-0005-0000-0000-000055150000}"/>
    <cellStyle name="Comma 2 9 4 3" xfId="7117" xr:uid="{00000000-0005-0000-0000-000056150000}"/>
    <cellStyle name="Comma 2 9 4 4" xfId="12633" xr:uid="{00000000-0005-0000-0000-000057150000}"/>
    <cellStyle name="Comma 2 9 4 5" xfId="18149" xr:uid="{00000000-0005-0000-0000-000058150000}"/>
    <cellStyle name="Comma 2 9 4 6" xfId="23665" xr:uid="{00000000-0005-0000-0000-000059150000}"/>
    <cellStyle name="Comma 2 9 4 7" xfId="29181" xr:uid="{00000000-0005-0000-0000-00005A150000}"/>
    <cellStyle name="Comma 2 9 5" xfId="2980" xr:uid="{00000000-0005-0000-0000-00005B150000}"/>
    <cellStyle name="Comma 2 9 5 2" xfId="8496" xr:uid="{00000000-0005-0000-0000-00005C150000}"/>
    <cellStyle name="Comma 2 9 5 3" xfId="14012" xr:uid="{00000000-0005-0000-0000-00005D150000}"/>
    <cellStyle name="Comma 2 9 5 4" xfId="19528" xr:uid="{00000000-0005-0000-0000-00005E150000}"/>
    <cellStyle name="Comma 2 9 5 5" xfId="25044" xr:uid="{00000000-0005-0000-0000-00005F150000}"/>
    <cellStyle name="Comma 2 9 5 6" xfId="30560" xr:uid="{00000000-0005-0000-0000-000060150000}"/>
    <cellStyle name="Comma 2 9 6" xfId="5738" xr:uid="{00000000-0005-0000-0000-000061150000}"/>
    <cellStyle name="Comma 2 9 7" xfId="11254" xr:uid="{00000000-0005-0000-0000-000062150000}"/>
    <cellStyle name="Comma 2 9 8" xfId="16770" xr:uid="{00000000-0005-0000-0000-000063150000}"/>
    <cellStyle name="Comma 2 9 9" xfId="22286" xr:uid="{00000000-0005-0000-0000-000064150000}"/>
    <cellStyle name="Comma 3" xfId="33" xr:uid="{00000000-0005-0000-0000-000065150000}"/>
    <cellStyle name="Comma 3 10" xfId="400" xr:uid="{00000000-0005-0000-0000-000066150000}"/>
    <cellStyle name="Comma 3 10 10" xfId="27980" xr:uid="{00000000-0005-0000-0000-000067150000}"/>
    <cellStyle name="Comma 3 10 2" xfId="1268" xr:uid="{00000000-0005-0000-0000-000068150000}"/>
    <cellStyle name="Comma 3 10 2 2" xfId="2647" xr:uid="{00000000-0005-0000-0000-000069150000}"/>
    <cellStyle name="Comma 3 10 2 2 2" xfId="5405" xr:uid="{00000000-0005-0000-0000-00006A150000}"/>
    <cellStyle name="Comma 3 10 2 2 2 2" xfId="10921" xr:uid="{00000000-0005-0000-0000-00006B150000}"/>
    <cellStyle name="Comma 3 10 2 2 2 3" xfId="16437" xr:uid="{00000000-0005-0000-0000-00006C150000}"/>
    <cellStyle name="Comma 3 10 2 2 2 4" xfId="21953" xr:uid="{00000000-0005-0000-0000-00006D150000}"/>
    <cellStyle name="Comma 3 10 2 2 2 5" xfId="27469" xr:uid="{00000000-0005-0000-0000-00006E150000}"/>
    <cellStyle name="Comma 3 10 2 2 2 6" xfId="32985" xr:uid="{00000000-0005-0000-0000-00006F150000}"/>
    <cellStyle name="Comma 3 10 2 2 3" xfId="8163" xr:uid="{00000000-0005-0000-0000-000070150000}"/>
    <cellStyle name="Comma 3 10 2 2 4" xfId="13679" xr:uid="{00000000-0005-0000-0000-000071150000}"/>
    <cellStyle name="Comma 3 10 2 2 5" xfId="19195" xr:uid="{00000000-0005-0000-0000-000072150000}"/>
    <cellStyle name="Comma 3 10 2 2 6" xfId="24711" xr:uid="{00000000-0005-0000-0000-000073150000}"/>
    <cellStyle name="Comma 3 10 2 2 7" xfId="30227" xr:uid="{00000000-0005-0000-0000-000074150000}"/>
    <cellStyle name="Comma 3 10 2 3" xfId="4026" xr:uid="{00000000-0005-0000-0000-000075150000}"/>
    <cellStyle name="Comma 3 10 2 3 2" xfId="9542" xr:uid="{00000000-0005-0000-0000-000076150000}"/>
    <cellStyle name="Comma 3 10 2 3 3" xfId="15058" xr:uid="{00000000-0005-0000-0000-000077150000}"/>
    <cellStyle name="Comma 3 10 2 3 4" xfId="20574" xr:uid="{00000000-0005-0000-0000-000078150000}"/>
    <cellStyle name="Comma 3 10 2 3 5" xfId="26090" xr:uid="{00000000-0005-0000-0000-000079150000}"/>
    <cellStyle name="Comma 3 10 2 3 6" xfId="31606" xr:uid="{00000000-0005-0000-0000-00007A150000}"/>
    <cellStyle name="Comma 3 10 2 4" xfId="6784" xr:uid="{00000000-0005-0000-0000-00007B150000}"/>
    <cellStyle name="Comma 3 10 2 5" xfId="12300" xr:uid="{00000000-0005-0000-0000-00007C150000}"/>
    <cellStyle name="Comma 3 10 2 6" xfId="17816" xr:uid="{00000000-0005-0000-0000-00007D150000}"/>
    <cellStyle name="Comma 3 10 2 7" xfId="23332" xr:uid="{00000000-0005-0000-0000-00007E150000}"/>
    <cellStyle name="Comma 3 10 2 8" xfId="28848" xr:uid="{00000000-0005-0000-0000-00007F150000}"/>
    <cellStyle name="Comma 3 10 3" xfId="908" xr:uid="{00000000-0005-0000-0000-000080150000}"/>
    <cellStyle name="Comma 3 10 3 2" xfId="2287" xr:uid="{00000000-0005-0000-0000-000081150000}"/>
    <cellStyle name="Comma 3 10 3 2 2" xfId="5045" xr:uid="{00000000-0005-0000-0000-000082150000}"/>
    <cellStyle name="Comma 3 10 3 2 2 2" xfId="10561" xr:uid="{00000000-0005-0000-0000-000083150000}"/>
    <cellStyle name="Comma 3 10 3 2 2 3" xfId="16077" xr:uid="{00000000-0005-0000-0000-000084150000}"/>
    <cellStyle name="Comma 3 10 3 2 2 4" xfId="21593" xr:uid="{00000000-0005-0000-0000-000085150000}"/>
    <cellStyle name="Comma 3 10 3 2 2 5" xfId="27109" xr:uid="{00000000-0005-0000-0000-000086150000}"/>
    <cellStyle name="Comma 3 10 3 2 2 6" xfId="32625" xr:uid="{00000000-0005-0000-0000-000087150000}"/>
    <cellStyle name="Comma 3 10 3 2 3" xfId="7803" xr:uid="{00000000-0005-0000-0000-000088150000}"/>
    <cellStyle name="Comma 3 10 3 2 4" xfId="13319" xr:uid="{00000000-0005-0000-0000-000089150000}"/>
    <cellStyle name="Comma 3 10 3 2 5" xfId="18835" xr:uid="{00000000-0005-0000-0000-00008A150000}"/>
    <cellStyle name="Comma 3 10 3 2 6" xfId="24351" xr:uid="{00000000-0005-0000-0000-00008B150000}"/>
    <cellStyle name="Comma 3 10 3 2 7" xfId="29867" xr:uid="{00000000-0005-0000-0000-00008C150000}"/>
    <cellStyle name="Comma 3 10 3 3" xfId="3666" xr:uid="{00000000-0005-0000-0000-00008D150000}"/>
    <cellStyle name="Comma 3 10 3 3 2" xfId="9182" xr:uid="{00000000-0005-0000-0000-00008E150000}"/>
    <cellStyle name="Comma 3 10 3 3 3" xfId="14698" xr:uid="{00000000-0005-0000-0000-00008F150000}"/>
    <cellStyle name="Comma 3 10 3 3 4" xfId="20214" xr:uid="{00000000-0005-0000-0000-000090150000}"/>
    <cellStyle name="Comma 3 10 3 3 5" xfId="25730" xr:uid="{00000000-0005-0000-0000-000091150000}"/>
    <cellStyle name="Comma 3 10 3 3 6" xfId="31246" xr:uid="{00000000-0005-0000-0000-000092150000}"/>
    <cellStyle name="Comma 3 10 3 4" xfId="6424" xr:uid="{00000000-0005-0000-0000-000093150000}"/>
    <cellStyle name="Comma 3 10 3 5" xfId="11940" xr:uid="{00000000-0005-0000-0000-000094150000}"/>
    <cellStyle name="Comma 3 10 3 6" xfId="17456" xr:uid="{00000000-0005-0000-0000-000095150000}"/>
    <cellStyle name="Comma 3 10 3 7" xfId="22972" xr:uid="{00000000-0005-0000-0000-000096150000}"/>
    <cellStyle name="Comma 3 10 3 8" xfId="28488" xr:uid="{00000000-0005-0000-0000-000097150000}"/>
    <cellStyle name="Comma 3 10 4" xfId="1779" xr:uid="{00000000-0005-0000-0000-000098150000}"/>
    <cellStyle name="Comma 3 10 4 2" xfId="4537" xr:uid="{00000000-0005-0000-0000-000099150000}"/>
    <cellStyle name="Comma 3 10 4 2 2" xfId="10053" xr:uid="{00000000-0005-0000-0000-00009A150000}"/>
    <cellStyle name="Comma 3 10 4 2 3" xfId="15569" xr:uid="{00000000-0005-0000-0000-00009B150000}"/>
    <cellStyle name="Comma 3 10 4 2 4" xfId="21085" xr:uid="{00000000-0005-0000-0000-00009C150000}"/>
    <cellStyle name="Comma 3 10 4 2 5" xfId="26601" xr:uid="{00000000-0005-0000-0000-00009D150000}"/>
    <cellStyle name="Comma 3 10 4 2 6" xfId="32117" xr:uid="{00000000-0005-0000-0000-00009E150000}"/>
    <cellStyle name="Comma 3 10 4 3" xfId="7295" xr:uid="{00000000-0005-0000-0000-00009F150000}"/>
    <cellStyle name="Comma 3 10 4 4" xfId="12811" xr:uid="{00000000-0005-0000-0000-0000A0150000}"/>
    <cellStyle name="Comma 3 10 4 5" xfId="18327" xr:uid="{00000000-0005-0000-0000-0000A1150000}"/>
    <cellStyle name="Comma 3 10 4 6" xfId="23843" xr:uid="{00000000-0005-0000-0000-0000A2150000}"/>
    <cellStyle name="Comma 3 10 4 7" xfId="29359" xr:uid="{00000000-0005-0000-0000-0000A3150000}"/>
    <cellStyle name="Comma 3 10 5" xfId="3158" xr:uid="{00000000-0005-0000-0000-0000A4150000}"/>
    <cellStyle name="Comma 3 10 5 2" xfId="8674" xr:uid="{00000000-0005-0000-0000-0000A5150000}"/>
    <cellStyle name="Comma 3 10 5 3" xfId="14190" xr:uid="{00000000-0005-0000-0000-0000A6150000}"/>
    <cellStyle name="Comma 3 10 5 4" xfId="19706" xr:uid="{00000000-0005-0000-0000-0000A7150000}"/>
    <cellStyle name="Comma 3 10 5 5" xfId="25222" xr:uid="{00000000-0005-0000-0000-0000A8150000}"/>
    <cellStyle name="Comma 3 10 5 6" xfId="30738" xr:uid="{00000000-0005-0000-0000-0000A9150000}"/>
    <cellStyle name="Comma 3 10 6" xfId="5916" xr:uid="{00000000-0005-0000-0000-0000AA150000}"/>
    <cellStyle name="Comma 3 10 7" xfId="11432" xr:uid="{00000000-0005-0000-0000-0000AB150000}"/>
    <cellStyle name="Comma 3 10 8" xfId="16948" xr:uid="{00000000-0005-0000-0000-0000AC150000}"/>
    <cellStyle name="Comma 3 10 9" xfId="22464" xr:uid="{00000000-0005-0000-0000-0000AD150000}"/>
    <cellStyle name="Comma 3 11" xfId="455" xr:uid="{00000000-0005-0000-0000-0000AE150000}"/>
    <cellStyle name="Comma 3 11 2" xfId="944" xr:uid="{00000000-0005-0000-0000-0000AF150000}"/>
    <cellStyle name="Comma 3 11 2 2" xfId="2323" xr:uid="{00000000-0005-0000-0000-0000B0150000}"/>
    <cellStyle name="Comma 3 11 2 2 2" xfId="5081" xr:uid="{00000000-0005-0000-0000-0000B1150000}"/>
    <cellStyle name="Comma 3 11 2 2 2 2" xfId="10597" xr:uid="{00000000-0005-0000-0000-0000B2150000}"/>
    <cellStyle name="Comma 3 11 2 2 2 3" xfId="16113" xr:uid="{00000000-0005-0000-0000-0000B3150000}"/>
    <cellStyle name="Comma 3 11 2 2 2 4" xfId="21629" xr:uid="{00000000-0005-0000-0000-0000B4150000}"/>
    <cellStyle name="Comma 3 11 2 2 2 5" xfId="27145" xr:uid="{00000000-0005-0000-0000-0000B5150000}"/>
    <cellStyle name="Comma 3 11 2 2 2 6" xfId="32661" xr:uid="{00000000-0005-0000-0000-0000B6150000}"/>
    <cellStyle name="Comma 3 11 2 2 3" xfId="7839" xr:uid="{00000000-0005-0000-0000-0000B7150000}"/>
    <cellStyle name="Comma 3 11 2 2 4" xfId="13355" xr:uid="{00000000-0005-0000-0000-0000B8150000}"/>
    <cellStyle name="Comma 3 11 2 2 5" xfId="18871" xr:uid="{00000000-0005-0000-0000-0000B9150000}"/>
    <cellStyle name="Comma 3 11 2 2 6" xfId="24387" xr:uid="{00000000-0005-0000-0000-0000BA150000}"/>
    <cellStyle name="Comma 3 11 2 2 7" xfId="29903" xr:uid="{00000000-0005-0000-0000-0000BB150000}"/>
    <cellStyle name="Comma 3 11 2 3" xfId="3702" xr:uid="{00000000-0005-0000-0000-0000BC150000}"/>
    <cellStyle name="Comma 3 11 2 3 2" xfId="9218" xr:uid="{00000000-0005-0000-0000-0000BD150000}"/>
    <cellStyle name="Comma 3 11 2 3 3" xfId="14734" xr:uid="{00000000-0005-0000-0000-0000BE150000}"/>
    <cellStyle name="Comma 3 11 2 3 4" xfId="20250" xr:uid="{00000000-0005-0000-0000-0000BF150000}"/>
    <cellStyle name="Comma 3 11 2 3 5" xfId="25766" xr:uid="{00000000-0005-0000-0000-0000C0150000}"/>
    <cellStyle name="Comma 3 11 2 3 6" xfId="31282" xr:uid="{00000000-0005-0000-0000-0000C1150000}"/>
    <cellStyle name="Comma 3 11 2 4" xfId="6460" xr:uid="{00000000-0005-0000-0000-0000C2150000}"/>
    <cellStyle name="Comma 3 11 2 5" xfId="11976" xr:uid="{00000000-0005-0000-0000-0000C3150000}"/>
    <cellStyle name="Comma 3 11 2 6" xfId="17492" xr:uid="{00000000-0005-0000-0000-0000C4150000}"/>
    <cellStyle name="Comma 3 11 2 7" xfId="23008" xr:uid="{00000000-0005-0000-0000-0000C5150000}"/>
    <cellStyle name="Comma 3 11 2 8" xfId="28524" xr:uid="{00000000-0005-0000-0000-0000C6150000}"/>
    <cellStyle name="Comma 3 11 3" xfId="1834" xr:uid="{00000000-0005-0000-0000-0000C7150000}"/>
    <cellStyle name="Comma 3 11 3 2" xfId="4592" xr:uid="{00000000-0005-0000-0000-0000C8150000}"/>
    <cellStyle name="Comma 3 11 3 2 2" xfId="10108" xr:uid="{00000000-0005-0000-0000-0000C9150000}"/>
    <cellStyle name="Comma 3 11 3 2 3" xfId="15624" xr:uid="{00000000-0005-0000-0000-0000CA150000}"/>
    <cellStyle name="Comma 3 11 3 2 4" xfId="21140" xr:uid="{00000000-0005-0000-0000-0000CB150000}"/>
    <cellStyle name="Comma 3 11 3 2 5" xfId="26656" xr:uid="{00000000-0005-0000-0000-0000CC150000}"/>
    <cellStyle name="Comma 3 11 3 2 6" xfId="32172" xr:uid="{00000000-0005-0000-0000-0000CD150000}"/>
    <cellStyle name="Comma 3 11 3 3" xfId="7350" xr:uid="{00000000-0005-0000-0000-0000CE150000}"/>
    <cellStyle name="Comma 3 11 3 4" xfId="12866" xr:uid="{00000000-0005-0000-0000-0000CF150000}"/>
    <cellStyle name="Comma 3 11 3 5" xfId="18382" xr:uid="{00000000-0005-0000-0000-0000D0150000}"/>
    <cellStyle name="Comma 3 11 3 6" xfId="23898" xr:uid="{00000000-0005-0000-0000-0000D1150000}"/>
    <cellStyle name="Comma 3 11 3 7" xfId="29414" xr:uid="{00000000-0005-0000-0000-0000D2150000}"/>
    <cellStyle name="Comma 3 11 4" xfId="3213" xr:uid="{00000000-0005-0000-0000-0000D3150000}"/>
    <cellStyle name="Comma 3 11 4 2" xfId="8729" xr:uid="{00000000-0005-0000-0000-0000D4150000}"/>
    <cellStyle name="Comma 3 11 4 3" xfId="14245" xr:uid="{00000000-0005-0000-0000-0000D5150000}"/>
    <cellStyle name="Comma 3 11 4 4" xfId="19761" xr:uid="{00000000-0005-0000-0000-0000D6150000}"/>
    <cellStyle name="Comma 3 11 4 5" xfId="25277" xr:uid="{00000000-0005-0000-0000-0000D7150000}"/>
    <cellStyle name="Comma 3 11 4 6" xfId="30793" xr:uid="{00000000-0005-0000-0000-0000D8150000}"/>
    <cellStyle name="Comma 3 11 5" xfId="5971" xr:uid="{00000000-0005-0000-0000-0000D9150000}"/>
    <cellStyle name="Comma 3 11 6" xfId="11487" xr:uid="{00000000-0005-0000-0000-0000DA150000}"/>
    <cellStyle name="Comma 3 11 7" xfId="17003" xr:uid="{00000000-0005-0000-0000-0000DB150000}"/>
    <cellStyle name="Comma 3 11 8" xfId="22519" xr:uid="{00000000-0005-0000-0000-0000DC150000}"/>
    <cellStyle name="Comma 3 11 9" xfId="28035" xr:uid="{00000000-0005-0000-0000-0000DD150000}"/>
    <cellStyle name="Comma 3 12" xfId="510" xr:uid="{00000000-0005-0000-0000-0000DE150000}"/>
    <cellStyle name="Comma 3 12 2" xfId="980" xr:uid="{00000000-0005-0000-0000-0000DF150000}"/>
    <cellStyle name="Comma 3 12 2 2" xfId="2359" xr:uid="{00000000-0005-0000-0000-0000E0150000}"/>
    <cellStyle name="Comma 3 12 2 2 2" xfId="5117" xr:uid="{00000000-0005-0000-0000-0000E1150000}"/>
    <cellStyle name="Comma 3 12 2 2 2 2" xfId="10633" xr:uid="{00000000-0005-0000-0000-0000E2150000}"/>
    <cellStyle name="Comma 3 12 2 2 2 3" xfId="16149" xr:uid="{00000000-0005-0000-0000-0000E3150000}"/>
    <cellStyle name="Comma 3 12 2 2 2 4" xfId="21665" xr:uid="{00000000-0005-0000-0000-0000E4150000}"/>
    <cellStyle name="Comma 3 12 2 2 2 5" xfId="27181" xr:uid="{00000000-0005-0000-0000-0000E5150000}"/>
    <cellStyle name="Comma 3 12 2 2 2 6" xfId="32697" xr:uid="{00000000-0005-0000-0000-0000E6150000}"/>
    <cellStyle name="Comma 3 12 2 2 3" xfId="7875" xr:uid="{00000000-0005-0000-0000-0000E7150000}"/>
    <cellStyle name="Comma 3 12 2 2 4" xfId="13391" xr:uid="{00000000-0005-0000-0000-0000E8150000}"/>
    <cellStyle name="Comma 3 12 2 2 5" xfId="18907" xr:uid="{00000000-0005-0000-0000-0000E9150000}"/>
    <cellStyle name="Comma 3 12 2 2 6" xfId="24423" xr:uid="{00000000-0005-0000-0000-0000EA150000}"/>
    <cellStyle name="Comma 3 12 2 2 7" xfId="29939" xr:uid="{00000000-0005-0000-0000-0000EB150000}"/>
    <cellStyle name="Comma 3 12 2 3" xfId="3738" xr:uid="{00000000-0005-0000-0000-0000EC150000}"/>
    <cellStyle name="Comma 3 12 2 3 2" xfId="9254" xr:uid="{00000000-0005-0000-0000-0000ED150000}"/>
    <cellStyle name="Comma 3 12 2 3 3" xfId="14770" xr:uid="{00000000-0005-0000-0000-0000EE150000}"/>
    <cellStyle name="Comma 3 12 2 3 4" xfId="20286" xr:uid="{00000000-0005-0000-0000-0000EF150000}"/>
    <cellStyle name="Comma 3 12 2 3 5" xfId="25802" xr:uid="{00000000-0005-0000-0000-0000F0150000}"/>
    <cellStyle name="Comma 3 12 2 3 6" xfId="31318" xr:uid="{00000000-0005-0000-0000-0000F1150000}"/>
    <cellStyle name="Comma 3 12 2 4" xfId="6496" xr:uid="{00000000-0005-0000-0000-0000F2150000}"/>
    <cellStyle name="Comma 3 12 2 5" xfId="12012" xr:uid="{00000000-0005-0000-0000-0000F3150000}"/>
    <cellStyle name="Comma 3 12 2 6" xfId="17528" xr:uid="{00000000-0005-0000-0000-0000F4150000}"/>
    <cellStyle name="Comma 3 12 2 7" xfId="23044" xr:uid="{00000000-0005-0000-0000-0000F5150000}"/>
    <cellStyle name="Comma 3 12 2 8" xfId="28560" xr:uid="{00000000-0005-0000-0000-0000F6150000}"/>
    <cellStyle name="Comma 3 12 3" xfId="1889" xr:uid="{00000000-0005-0000-0000-0000F7150000}"/>
    <cellStyle name="Comma 3 12 3 2" xfId="4647" xr:uid="{00000000-0005-0000-0000-0000F8150000}"/>
    <cellStyle name="Comma 3 12 3 2 2" xfId="10163" xr:uid="{00000000-0005-0000-0000-0000F9150000}"/>
    <cellStyle name="Comma 3 12 3 2 3" xfId="15679" xr:uid="{00000000-0005-0000-0000-0000FA150000}"/>
    <cellStyle name="Comma 3 12 3 2 4" xfId="21195" xr:uid="{00000000-0005-0000-0000-0000FB150000}"/>
    <cellStyle name="Comma 3 12 3 2 5" xfId="26711" xr:uid="{00000000-0005-0000-0000-0000FC150000}"/>
    <cellStyle name="Comma 3 12 3 2 6" xfId="32227" xr:uid="{00000000-0005-0000-0000-0000FD150000}"/>
    <cellStyle name="Comma 3 12 3 3" xfId="7405" xr:uid="{00000000-0005-0000-0000-0000FE150000}"/>
    <cellStyle name="Comma 3 12 3 4" xfId="12921" xr:uid="{00000000-0005-0000-0000-0000FF150000}"/>
    <cellStyle name="Comma 3 12 3 5" xfId="18437" xr:uid="{00000000-0005-0000-0000-000000160000}"/>
    <cellStyle name="Comma 3 12 3 6" xfId="23953" xr:uid="{00000000-0005-0000-0000-000001160000}"/>
    <cellStyle name="Comma 3 12 3 7" xfId="29469" xr:uid="{00000000-0005-0000-0000-000002160000}"/>
    <cellStyle name="Comma 3 12 4" xfId="3268" xr:uid="{00000000-0005-0000-0000-000003160000}"/>
    <cellStyle name="Comma 3 12 4 2" xfId="8784" xr:uid="{00000000-0005-0000-0000-000004160000}"/>
    <cellStyle name="Comma 3 12 4 3" xfId="14300" xr:uid="{00000000-0005-0000-0000-000005160000}"/>
    <cellStyle name="Comma 3 12 4 4" xfId="19816" xr:uid="{00000000-0005-0000-0000-000006160000}"/>
    <cellStyle name="Comma 3 12 4 5" xfId="25332" xr:uid="{00000000-0005-0000-0000-000007160000}"/>
    <cellStyle name="Comma 3 12 4 6" xfId="30848" xr:uid="{00000000-0005-0000-0000-000008160000}"/>
    <cellStyle name="Comma 3 12 5" xfId="6026" xr:uid="{00000000-0005-0000-0000-000009160000}"/>
    <cellStyle name="Comma 3 12 6" xfId="11542" xr:uid="{00000000-0005-0000-0000-00000A160000}"/>
    <cellStyle name="Comma 3 12 7" xfId="17058" xr:uid="{00000000-0005-0000-0000-00000B160000}"/>
    <cellStyle name="Comma 3 12 8" xfId="22574" xr:uid="{00000000-0005-0000-0000-00000C160000}"/>
    <cellStyle name="Comma 3 12 9" xfId="28090" xr:uid="{00000000-0005-0000-0000-00000D160000}"/>
    <cellStyle name="Comma 3 13" xfId="565" xr:uid="{00000000-0005-0000-0000-00000E160000}"/>
    <cellStyle name="Comma 3 13 2" xfId="1304" xr:uid="{00000000-0005-0000-0000-00000F160000}"/>
    <cellStyle name="Comma 3 13 2 2" xfId="2683" xr:uid="{00000000-0005-0000-0000-000010160000}"/>
    <cellStyle name="Comma 3 13 2 2 2" xfId="5441" xr:uid="{00000000-0005-0000-0000-000011160000}"/>
    <cellStyle name="Comma 3 13 2 2 2 2" xfId="10957" xr:uid="{00000000-0005-0000-0000-000012160000}"/>
    <cellStyle name="Comma 3 13 2 2 2 3" xfId="16473" xr:uid="{00000000-0005-0000-0000-000013160000}"/>
    <cellStyle name="Comma 3 13 2 2 2 4" xfId="21989" xr:uid="{00000000-0005-0000-0000-000014160000}"/>
    <cellStyle name="Comma 3 13 2 2 2 5" xfId="27505" xr:uid="{00000000-0005-0000-0000-000015160000}"/>
    <cellStyle name="Comma 3 13 2 2 2 6" xfId="33021" xr:uid="{00000000-0005-0000-0000-000016160000}"/>
    <cellStyle name="Comma 3 13 2 2 3" xfId="8199" xr:uid="{00000000-0005-0000-0000-000017160000}"/>
    <cellStyle name="Comma 3 13 2 2 4" xfId="13715" xr:uid="{00000000-0005-0000-0000-000018160000}"/>
    <cellStyle name="Comma 3 13 2 2 5" xfId="19231" xr:uid="{00000000-0005-0000-0000-000019160000}"/>
    <cellStyle name="Comma 3 13 2 2 6" xfId="24747" xr:uid="{00000000-0005-0000-0000-00001A160000}"/>
    <cellStyle name="Comma 3 13 2 2 7" xfId="30263" xr:uid="{00000000-0005-0000-0000-00001B160000}"/>
    <cellStyle name="Comma 3 13 2 3" xfId="4062" xr:uid="{00000000-0005-0000-0000-00001C160000}"/>
    <cellStyle name="Comma 3 13 2 3 2" xfId="9578" xr:uid="{00000000-0005-0000-0000-00001D160000}"/>
    <cellStyle name="Comma 3 13 2 3 3" xfId="15094" xr:uid="{00000000-0005-0000-0000-00001E160000}"/>
    <cellStyle name="Comma 3 13 2 3 4" xfId="20610" xr:uid="{00000000-0005-0000-0000-00001F160000}"/>
    <cellStyle name="Comma 3 13 2 3 5" xfId="26126" xr:uid="{00000000-0005-0000-0000-000020160000}"/>
    <cellStyle name="Comma 3 13 2 3 6" xfId="31642" xr:uid="{00000000-0005-0000-0000-000021160000}"/>
    <cellStyle name="Comma 3 13 2 4" xfId="6820" xr:uid="{00000000-0005-0000-0000-000022160000}"/>
    <cellStyle name="Comma 3 13 2 5" xfId="12336" xr:uid="{00000000-0005-0000-0000-000023160000}"/>
    <cellStyle name="Comma 3 13 2 6" xfId="17852" xr:uid="{00000000-0005-0000-0000-000024160000}"/>
    <cellStyle name="Comma 3 13 2 7" xfId="23368" xr:uid="{00000000-0005-0000-0000-000025160000}"/>
    <cellStyle name="Comma 3 13 2 8" xfId="28884" xr:uid="{00000000-0005-0000-0000-000026160000}"/>
    <cellStyle name="Comma 3 13 3" xfId="1944" xr:uid="{00000000-0005-0000-0000-000027160000}"/>
    <cellStyle name="Comma 3 13 3 2" xfId="4702" xr:uid="{00000000-0005-0000-0000-000028160000}"/>
    <cellStyle name="Comma 3 13 3 2 2" xfId="10218" xr:uid="{00000000-0005-0000-0000-000029160000}"/>
    <cellStyle name="Comma 3 13 3 2 3" xfId="15734" xr:uid="{00000000-0005-0000-0000-00002A160000}"/>
    <cellStyle name="Comma 3 13 3 2 4" xfId="21250" xr:uid="{00000000-0005-0000-0000-00002B160000}"/>
    <cellStyle name="Comma 3 13 3 2 5" xfId="26766" xr:uid="{00000000-0005-0000-0000-00002C160000}"/>
    <cellStyle name="Comma 3 13 3 2 6" xfId="32282" xr:uid="{00000000-0005-0000-0000-00002D160000}"/>
    <cellStyle name="Comma 3 13 3 3" xfId="7460" xr:uid="{00000000-0005-0000-0000-00002E160000}"/>
    <cellStyle name="Comma 3 13 3 4" xfId="12976" xr:uid="{00000000-0005-0000-0000-00002F160000}"/>
    <cellStyle name="Comma 3 13 3 5" xfId="18492" xr:uid="{00000000-0005-0000-0000-000030160000}"/>
    <cellStyle name="Comma 3 13 3 6" xfId="24008" xr:uid="{00000000-0005-0000-0000-000031160000}"/>
    <cellStyle name="Comma 3 13 3 7" xfId="29524" xr:uid="{00000000-0005-0000-0000-000032160000}"/>
    <cellStyle name="Comma 3 13 4" xfId="3323" xr:uid="{00000000-0005-0000-0000-000033160000}"/>
    <cellStyle name="Comma 3 13 4 2" xfId="8839" xr:uid="{00000000-0005-0000-0000-000034160000}"/>
    <cellStyle name="Comma 3 13 4 3" xfId="14355" xr:uid="{00000000-0005-0000-0000-000035160000}"/>
    <cellStyle name="Comma 3 13 4 4" xfId="19871" xr:uid="{00000000-0005-0000-0000-000036160000}"/>
    <cellStyle name="Comma 3 13 4 5" xfId="25387" xr:uid="{00000000-0005-0000-0000-000037160000}"/>
    <cellStyle name="Comma 3 13 4 6" xfId="30903" xr:uid="{00000000-0005-0000-0000-000038160000}"/>
    <cellStyle name="Comma 3 13 5" xfId="6081" xr:uid="{00000000-0005-0000-0000-000039160000}"/>
    <cellStyle name="Comma 3 13 6" xfId="11597" xr:uid="{00000000-0005-0000-0000-00003A160000}"/>
    <cellStyle name="Comma 3 13 7" xfId="17113" xr:uid="{00000000-0005-0000-0000-00003B160000}"/>
    <cellStyle name="Comma 3 13 8" xfId="22629" xr:uid="{00000000-0005-0000-0000-00003C160000}"/>
    <cellStyle name="Comma 3 13 9" xfId="28145" xr:uid="{00000000-0005-0000-0000-00003D160000}"/>
    <cellStyle name="Comma 3 14" xfId="1340" xr:uid="{00000000-0005-0000-0000-00003E160000}"/>
    <cellStyle name="Comma 3 14 2" xfId="2719" xr:uid="{00000000-0005-0000-0000-00003F160000}"/>
    <cellStyle name="Comma 3 14 2 2" xfId="5477" xr:uid="{00000000-0005-0000-0000-000040160000}"/>
    <cellStyle name="Comma 3 14 2 2 2" xfId="10993" xr:uid="{00000000-0005-0000-0000-000041160000}"/>
    <cellStyle name="Comma 3 14 2 2 3" xfId="16509" xr:uid="{00000000-0005-0000-0000-000042160000}"/>
    <cellStyle name="Comma 3 14 2 2 4" xfId="22025" xr:uid="{00000000-0005-0000-0000-000043160000}"/>
    <cellStyle name="Comma 3 14 2 2 5" xfId="27541" xr:uid="{00000000-0005-0000-0000-000044160000}"/>
    <cellStyle name="Comma 3 14 2 2 6" xfId="33057" xr:uid="{00000000-0005-0000-0000-000045160000}"/>
    <cellStyle name="Comma 3 14 2 3" xfId="8235" xr:uid="{00000000-0005-0000-0000-000046160000}"/>
    <cellStyle name="Comma 3 14 2 4" xfId="13751" xr:uid="{00000000-0005-0000-0000-000047160000}"/>
    <cellStyle name="Comma 3 14 2 5" xfId="19267" xr:uid="{00000000-0005-0000-0000-000048160000}"/>
    <cellStyle name="Comma 3 14 2 6" xfId="24783" xr:uid="{00000000-0005-0000-0000-000049160000}"/>
    <cellStyle name="Comma 3 14 2 7" xfId="30299" xr:uid="{00000000-0005-0000-0000-00004A160000}"/>
    <cellStyle name="Comma 3 14 3" xfId="4098" xr:uid="{00000000-0005-0000-0000-00004B160000}"/>
    <cellStyle name="Comma 3 14 3 2" xfId="9614" xr:uid="{00000000-0005-0000-0000-00004C160000}"/>
    <cellStyle name="Comma 3 14 3 3" xfId="15130" xr:uid="{00000000-0005-0000-0000-00004D160000}"/>
    <cellStyle name="Comma 3 14 3 4" xfId="20646" xr:uid="{00000000-0005-0000-0000-00004E160000}"/>
    <cellStyle name="Comma 3 14 3 5" xfId="26162" xr:uid="{00000000-0005-0000-0000-00004F160000}"/>
    <cellStyle name="Comma 3 14 3 6" xfId="31678" xr:uid="{00000000-0005-0000-0000-000050160000}"/>
    <cellStyle name="Comma 3 14 4" xfId="6856" xr:uid="{00000000-0005-0000-0000-000051160000}"/>
    <cellStyle name="Comma 3 14 5" xfId="12372" xr:uid="{00000000-0005-0000-0000-000052160000}"/>
    <cellStyle name="Comma 3 14 6" xfId="17888" xr:uid="{00000000-0005-0000-0000-000053160000}"/>
    <cellStyle name="Comma 3 14 7" xfId="23404" xr:uid="{00000000-0005-0000-0000-000054160000}"/>
    <cellStyle name="Comma 3 14 8" xfId="28920" xr:uid="{00000000-0005-0000-0000-000055160000}"/>
    <cellStyle name="Comma 3 15" xfId="1376" xr:uid="{00000000-0005-0000-0000-000056160000}"/>
    <cellStyle name="Comma 3 15 2" xfId="2755" xr:uid="{00000000-0005-0000-0000-000057160000}"/>
    <cellStyle name="Comma 3 15 2 2" xfId="5513" xr:uid="{00000000-0005-0000-0000-000058160000}"/>
    <cellStyle name="Comma 3 15 2 2 2" xfId="11029" xr:uid="{00000000-0005-0000-0000-000059160000}"/>
    <cellStyle name="Comma 3 15 2 2 3" xfId="16545" xr:uid="{00000000-0005-0000-0000-00005A160000}"/>
    <cellStyle name="Comma 3 15 2 2 4" xfId="22061" xr:uid="{00000000-0005-0000-0000-00005B160000}"/>
    <cellStyle name="Comma 3 15 2 2 5" xfId="27577" xr:uid="{00000000-0005-0000-0000-00005C160000}"/>
    <cellStyle name="Comma 3 15 2 2 6" xfId="33093" xr:uid="{00000000-0005-0000-0000-00005D160000}"/>
    <cellStyle name="Comma 3 15 2 3" xfId="8271" xr:uid="{00000000-0005-0000-0000-00005E160000}"/>
    <cellStyle name="Comma 3 15 2 4" xfId="13787" xr:uid="{00000000-0005-0000-0000-00005F160000}"/>
    <cellStyle name="Comma 3 15 2 5" xfId="19303" xr:uid="{00000000-0005-0000-0000-000060160000}"/>
    <cellStyle name="Comma 3 15 2 6" xfId="24819" xr:uid="{00000000-0005-0000-0000-000061160000}"/>
    <cellStyle name="Comma 3 15 2 7" xfId="30335" xr:uid="{00000000-0005-0000-0000-000062160000}"/>
    <cellStyle name="Comma 3 15 3" xfId="4134" xr:uid="{00000000-0005-0000-0000-000063160000}"/>
    <cellStyle name="Comma 3 15 3 2" xfId="9650" xr:uid="{00000000-0005-0000-0000-000064160000}"/>
    <cellStyle name="Comma 3 15 3 3" xfId="15166" xr:uid="{00000000-0005-0000-0000-000065160000}"/>
    <cellStyle name="Comma 3 15 3 4" xfId="20682" xr:uid="{00000000-0005-0000-0000-000066160000}"/>
    <cellStyle name="Comma 3 15 3 5" xfId="26198" xr:uid="{00000000-0005-0000-0000-000067160000}"/>
    <cellStyle name="Comma 3 15 3 6" xfId="31714" xr:uid="{00000000-0005-0000-0000-000068160000}"/>
    <cellStyle name="Comma 3 15 4" xfId="6892" xr:uid="{00000000-0005-0000-0000-000069160000}"/>
    <cellStyle name="Comma 3 15 5" xfId="12408" xr:uid="{00000000-0005-0000-0000-00006A160000}"/>
    <cellStyle name="Comma 3 15 6" xfId="17924" xr:uid="{00000000-0005-0000-0000-00006B160000}"/>
    <cellStyle name="Comma 3 15 7" xfId="23440" xr:uid="{00000000-0005-0000-0000-00006C160000}"/>
    <cellStyle name="Comma 3 15 8" xfId="28956" xr:uid="{00000000-0005-0000-0000-00006D160000}"/>
    <cellStyle name="Comma 3 16" xfId="620" xr:uid="{00000000-0005-0000-0000-00006E160000}"/>
    <cellStyle name="Comma 3 16 2" xfId="1999" xr:uid="{00000000-0005-0000-0000-00006F160000}"/>
    <cellStyle name="Comma 3 16 2 2" xfId="4757" xr:uid="{00000000-0005-0000-0000-000070160000}"/>
    <cellStyle name="Comma 3 16 2 2 2" xfId="10273" xr:uid="{00000000-0005-0000-0000-000071160000}"/>
    <cellStyle name="Comma 3 16 2 2 3" xfId="15789" xr:uid="{00000000-0005-0000-0000-000072160000}"/>
    <cellStyle name="Comma 3 16 2 2 4" xfId="21305" xr:uid="{00000000-0005-0000-0000-000073160000}"/>
    <cellStyle name="Comma 3 16 2 2 5" xfId="26821" xr:uid="{00000000-0005-0000-0000-000074160000}"/>
    <cellStyle name="Comma 3 16 2 2 6" xfId="32337" xr:uid="{00000000-0005-0000-0000-000075160000}"/>
    <cellStyle name="Comma 3 16 2 3" xfId="7515" xr:uid="{00000000-0005-0000-0000-000076160000}"/>
    <cellStyle name="Comma 3 16 2 4" xfId="13031" xr:uid="{00000000-0005-0000-0000-000077160000}"/>
    <cellStyle name="Comma 3 16 2 5" xfId="18547" xr:uid="{00000000-0005-0000-0000-000078160000}"/>
    <cellStyle name="Comma 3 16 2 6" xfId="24063" xr:uid="{00000000-0005-0000-0000-000079160000}"/>
    <cellStyle name="Comma 3 16 2 7" xfId="29579" xr:uid="{00000000-0005-0000-0000-00007A160000}"/>
    <cellStyle name="Comma 3 16 3" xfId="3378" xr:uid="{00000000-0005-0000-0000-00007B160000}"/>
    <cellStyle name="Comma 3 16 3 2" xfId="8894" xr:uid="{00000000-0005-0000-0000-00007C160000}"/>
    <cellStyle name="Comma 3 16 3 3" xfId="14410" xr:uid="{00000000-0005-0000-0000-00007D160000}"/>
    <cellStyle name="Comma 3 16 3 4" xfId="19926" xr:uid="{00000000-0005-0000-0000-00007E160000}"/>
    <cellStyle name="Comma 3 16 3 5" xfId="25442" xr:uid="{00000000-0005-0000-0000-00007F160000}"/>
    <cellStyle name="Comma 3 16 3 6" xfId="30958" xr:uid="{00000000-0005-0000-0000-000080160000}"/>
    <cellStyle name="Comma 3 16 4" xfId="6136" xr:uid="{00000000-0005-0000-0000-000081160000}"/>
    <cellStyle name="Comma 3 16 5" xfId="11652" xr:uid="{00000000-0005-0000-0000-000082160000}"/>
    <cellStyle name="Comma 3 16 6" xfId="17168" xr:uid="{00000000-0005-0000-0000-000083160000}"/>
    <cellStyle name="Comma 3 16 7" xfId="22684" xr:uid="{00000000-0005-0000-0000-000084160000}"/>
    <cellStyle name="Comma 3 16 8" xfId="28200" xr:uid="{00000000-0005-0000-0000-000085160000}"/>
    <cellStyle name="Comma 3 17" xfId="1412" xr:uid="{00000000-0005-0000-0000-000086160000}"/>
    <cellStyle name="Comma 3 17 2" xfId="4170" xr:uid="{00000000-0005-0000-0000-000087160000}"/>
    <cellStyle name="Comma 3 17 2 2" xfId="9686" xr:uid="{00000000-0005-0000-0000-000088160000}"/>
    <cellStyle name="Comma 3 17 2 3" xfId="15202" xr:uid="{00000000-0005-0000-0000-000089160000}"/>
    <cellStyle name="Comma 3 17 2 4" xfId="20718" xr:uid="{00000000-0005-0000-0000-00008A160000}"/>
    <cellStyle name="Comma 3 17 2 5" xfId="26234" xr:uid="{00000000-0005-0000-0000-00008B160000}"/>
    <cellStyle name="Comma 3 17 2 6" xfId="31750" xr:uid="{00000000-0005-0000-0000-00008C160000}"/>
    <cellStyle name="Comma 3 17 3" xfId="6928" xr:uid="{00000000-0005-0000-0000-00008D160000}"/>
    <cellStyle name="Comma 3 17 4" xfId="12444" xr:uid="{00000000-0005-0000-0000-00008E160000}"/>
    <cellStyle name="Comma 3 17 5" xfId="17960" xr:uid="{00000000-0005-0000-0000-00008F160000}"/>
    <cellStyle name="Comma 3 17 6" xfId="23476" xr:uid="{00000000-0005-0000-0000-000090160000}"/>
    <cellStyle name="Comma 3 17 7" xfId="28992" xr:uid="{00000000-0005-0000-0000-000091160000}"/>
    <cellStyle name="Comma 3 18" xfId="2791" xr:uid="{00000000-0005-0000-0000-000092160000}"/>
    <cellStyle name="Comma 3 18 2" xfId="8307" xr:uid="{00000000-0005-0000-0000-000093160000}"/>
    <cellStyle name="Comma 3 18 3" xfId="13823" xr:uid="{00000000-0005-0000-0000-000094160000}"/>
    <cellStyle name="Comma 3 18 4" xfId="19339" xr:uid="{00000000-0005-0000-0000-000095160000}"/>
    <cellStyle name="Comma 3 18 5" xfId="24855" xr:uid="{00000000-0005-0000-0000-000096160000}"/>
    <cellStyle name="Comma 3 18 6" xfId="30371" xr:uid="{00000000-0005-0000-0000-000097160000}"/>
    <cellStyle name="Comma 3 19" xfId="5549" xr:uid="{00000000-0005-0000-0000-000098160000}"/>
    <cellStyle name="Comma 3 2" xfId="69" xr:uid="{00000000-0005-0000-0000-000099160000}"/>
    <cellStyle name="Comma 3 2 10" xfId="546" xr:uid="{00000000-0005-0000-0000-00009A160000}"/>
    <cellStyle name="Comma 3 2 10 2" xfId="961" xr:uid="{00000000-0005-0000-0000-00009B160000}"/>
    <cellStyle name="Comma 3 2 10 2 2" xfId="2340" xr:uid="{00000000-0005-0000-0000-00009C160000}"/>
    <cellStyle name="Comma 3 2 10 2 2 2" xfId="5098" xr:uid="{00000000-0005-0000-0000-00009D160000}"/>
    <cellStyle name="Comma 3 2 10 2 2 2 2" xfId="10614" xr:uid="{00000000-0005-0000-0000-00009E160000}"/>
    <cellStyle name="Comma 3 2 10 2 2 2 3" xfId="16130" xr:uid="{00000000-0005-0000-0000-00009F160000}"/>
    <cellStyle name="Comma 3 2 10 2 2 2 4" xfId="21646" xr:uid="{00000000-0005-0000-0000-0000A0160000}"/>
    <cellStyle name="Comma 3 2 10 2 2 2 5" xfId="27162" xr:uid="{00000000-0005-0000-0000-0000A1160000}"/>
    <cellStyle name="Comma 3 2 10 2 2 2 6" xfId="32678" xr:uid="{00000000-0005-0000-0000-0000A2160000}"/>
    <cellStyle name="Comma 3 2 10 2 2 3" xfId="7856" xr:uid="{00000000-0005-0000-0000-0000A3160000}"/>
    <cellStyle name="Comma 3 2 10 2 2 4" xfId="13372" xr:uid="{00000000-0005-0000-0000-0000A4160000}"/>
    <cellStyle name="Comma 3 2 10 2 2 5" xfId="18888" xr:uid="{00000000-0005-0000-0000-0000A5160000}"/>
    <cellStyle name="Comma 3 2 10 2 2 6" xfId="24404" xr:uid="{00000000-0005-0000-0000-0000A6160000}"/>
    <cellStyle name="Comma 3 2 10 2 2 7" xfId="29920" xr:uid="{00000000-0005-0000-0000-0000A7160000}"/>
    <cellStyle name="Comma 3 2 10 2 3" xfId="3719" xr:uid="{00000000-0005-0000-0000-0000A8160000}"/>
    <cellStyle name="Comma 3 2 10 2 3 2" xfId="9235" xr:uid="{00000000-0005-0000-0000-0000A9160000}"/>
    <cellStyle name="Comma 3 2 10 2 3 3" xfId="14751" xr:uid="{00000000-0005-0000-0000-0000AA160000}"/>
    <cellStyle name="Comma 3 2 10 2 3 4" xfId="20267" xr:uid="{00000000-0005-0000-0000-0000AB160000}"/>
    <cellStyle name="Comma 3 2 10 2 3 5" xfId="25783" xr:uid="{00000000-0005-0000-0000-0000AC160000}"/>
    <cellStyle name="Comma 3 2 10 2 3 6" xfId="31299" xr:uid="{00000000-0005-0000-0000-0000AD160000}"/>
    <cellStyle name="Comma 3 2 10 2 4" xfId="6477" xr:uid="{00000000-0005-0000-0000-0000AE160000}"/>
    <cellStyle name="Comma 3 2 10 2 5" xfId="11993" xr:uid="{00000000-0005-0000-0000-0000AF160000}"/>
    <cellStyle name="Comma 3 2 10 2 6" xfId="17509" xr:uid="{00000000-0005-0000-0000-0000B0160000}"/>
    <cellStyle name="Comma 3 2 10 2 7" xfId="23025" xr:uid="{00000000-0005-0000-0000-0000B1160000}"/>
    <cellStyle name="Comma 3 2 10 2 8" xfId="28541" xr:uid="{00000000-0005-0000-0000-0000B2160000}"/>
    <cellStyle name="Comma 3 2 10 3" xfId="1925" xr:uid="{00000000-0005-0000-0000-0000B3160000}"/>
    <cellStyle name="Comma 3 2 10 3 2" xfId="4683" xr:uid="{00000000-0005-0000-0000-0000B4160000}"/>
    <cellStyle name="Comma 3 2 10 3 2 2" xfId="10199" xr:uid="{00000000-0005-0000-0000-0000B5160000}"/>
    <cellStyle name="Comma 3 2 10 3 2 3" xfId="15715" xr:uid="{00000000-0005-0000-0000-0000B6160000}"/>
    <cellStyle name="Comma 3 2 10 3 2 4" xfId="21231" xr:uid="{00000000-0005-0000-0000-0000B7160000}"/>
    <cellStyle name="Comma 3 2 10 3 2 5" xfId="26747" xr:uid="{00000000-0005-0000-0000-0000B8160000}"/>
    <cellStyle name="Comma 3 2 10 3 2 6" xfId="32263" xr:uid="{00000000-0005-0000-0000-0000B9160000}"/>
    <cellStyle name="Comma 3 2 10 3 3" xfId="7441" xr:uid="{00000000-0005-0000-0000-0000BA160000}"/>
    <cellStyle name="Comma 3 2 10 3 4" xfId="12957" xr:uid="{00000000-0005-0000-0000-0000BB160000}"/>
    <cellStyle name="Comma 3 2 10 3 5" xfId="18473" xr:uid="{00000000-0005-0000-0000-0000BC160000}"/>
    <cellStyle name="Comma 3 2 10 3 6" xfId="23989" xr:uid="{00000000-0005-0000-0000-0000BD160000}"/>
    <cellStyle name="Comma 3 2 10 3 7" xfId="29505" xr:uid="{00000000-0005-0000-0000-0000BE160000}"/>
    <cellStyle name="Comma 3 2 10 4" xfId="3304" xr:uid="{00000000-0005-0000-0000-0000BF160000}"/>
    <cellStyle name="Comma 3 2 10 4 2" xfId="8820" xr:uid="{00000000-0005-0000-0000-0000C0160000}"/>
    <cellStyle name="Comma 3 2 10 4 3" xfId="14336" xr:uid="{00000000-0005-0000-0000-0000C1160000}"/>
    <cellStyle name="Comma 3 2 10 4 4" xfId="19852" xr:uid="{00000000-0005-0000-0000-0000C2160000}"/>
    <cellStyle name="Comma 3 2 10 4 5" xfId="25368" xr:uid="{00000000-0005-0000-0000-0000C3160000}"/>
    <cellStyle name="Comma 3 2 10 4 6" xfId="30884" xr:uid="{00000000-0005-0000-0000-0000C4160000}"/>
    <cellStyle name="Comma 3 2 10 5" xfId="6062" xr:uid="{00000000-0005-0000-0000-0000C5160000}"/>
    <cellStyle name="Comma 3 2 10 6" xfId="11578" xr:uid="{00000000-0005-0000-0000-0000C6160000}"/>
    <cellStyle name="Comma 3 2 10 7" xfId="17094" xr:uid="{00000000-0005-0000-0000-0000C7160000}"/>
    <cellStyle name="Comma 3 2 10 8" xfId="22610" xr:uid="{00000000-0005-0000-0000-0000C8160000}"/>
    <cellStyle name="Comma 3 2 10 9" xfId="28126" xr:uid="{00000000-0005-0000-0000-0000C9160000}"/>
    <cellStyle name="Comma 3 2 11" xfId="601" xr:uid="{00000000-0005-0000-0000-0000CA160000}"/>
    <cellStyle name="Comma 3 2 11 2" xfId="997" xr:uid="{00000000-0005-0000-0000-0000CB160000}"/>
    <cellStyle name="Comma 3 2 11 2 2" xfId="2376" xr:uid="{00000000-0005-0000-0000-0000CC160000}"/>
    <cellStyle name="Comma 3 2 11 2 2 2" xfId="5134" xr:uid="{00000000-0005-0000-0000-0000CD160000}"/>
    <cellStyle name="Comma 3 2 11 2 2 2 2" xfId="10650" xr:uid="{00000000-0005-0000-0000-0000CE160000}"/>
    <cellStyle name="Comma 3 2 11 2 2 2 3" xfId="16166" xr:uid="{00000000-0005-0000-0000-0000CF160000}"/>
    <cellStyle name="Comma 3 2 11 2 2 2 4" xfId="21682" xr:uid="{00000000-0005-0000-0000-0000D0160000}"/>
    <cellStyle name="Comma 3 2 11 2 2 2 5" xfId="27198" xr:uid="{00000000-0005-0000-0000-0000D1160000}"/>
    <cellStyle name="Comma 3 2 11 2 2 2 6" xfId="32714" xr:uid="{00000000-0005-0000-0000-0000D2160000}"/>
    <cellStyle name="Comma 3 2 11 2 2 3" xfId="7892" xr:uid="{00000000-0005-0000-0000-0000D3160000}"/>
    <cellStyle name="Comma 3 2 11 2 2 4" xfId="13408" xr:uid="{00000000-0005-0000-0000-0000D4160000}"/>
    <cellStyle name="Comma 3 2 11 2 2 5" xfId="18924" xr:uid="{00000000-0005-0000-0000-0000D5160000}"/>
    <cellStyle name="Comma 3 2 11 2 2 6" xfId="24440" xr:uid="{00000000-0005-0000-0000-0000D6160000}"/>
    <cellStyle name="Comma 3 2 11 2 2 7" xfId="29956" xr:uid="{00000000-0005-0000-0000-0000D7160000}"/>
    <cellStyle name="Comma 3 2 11 2 3" xfId="3755" xr:uid="{00000000-0005-0000-0000-0000D8160000}"/>
    <cellStyle name="Comma 3 2 11 2 3 2" xfId="9271" xr:uid="{00000000-0005-0000-0000-0000D9160000}"/>
    <cellStyle name="Comma 3 2 11 2 3 3" xfId="14787" xr:uid="{00000000-0005-0000-0000-0000DA160000}"/>
    <cellStyle name="Comma 3 2 11 2 3 4" xfId="20303" xr:uid="{00000000-0005-0000-0000-0000DB160000}"/>
    <cellStyle name="Comma 3 2 11 2 3 5" xfId="25819" xr:uid="{00000000-0005-0000-0000-0000DC160000}"/>
    <cellStyle name="Comma 3 2 11 2 3 6" xfId="31335" xr:uid="{00000000-0005-0000-0000-0000DD160000}"/>
    <cellStyle name="Comma 3 2 11 2 4" xfId="6513" xr:uid="{00000000-0005-0000-0000-0000DE160000}"/>
    <cellStyle name="Comma 3 2 11 2 5" xfId="12029" xr:uid="{00000000-0005-0000-0000-0000DF160000}"/>
    <cellStyle name="Comma 3 2 11 2 6" xfId="17545" xr:uid="{00000000-0005-0000-0000-0000E0160000}"/>
    <cellStyle name="Comma 3 2 11 2 7" xfId="23061" xr:uid="{00000000-0005-0000-0000-0000E1160000}"/>
    <cellStyle name="Comma 3 2 11 2 8" xfId="28577" xr:uid="{00000000-0005-0000-0000-0000E2160000}"/>
    <cellStyle name="Comma 3 2 11 3" xfId="1980" xr:uid="{00000000-0005-0000-0000-0000E3160000}"/>
    <cellStyle name="Comma 3 2 11 3 2" xfId="4738" xr:uid="{00000000-0005-0000-0000-0000E4160000}"/>
    <cellStyle name="Comma 3 2 11 3 2 2" xfId="10254" xr:uid="{00000000-0005-0000-0000-0000E5160000}"/>
    <cellStyle name="Comma 3 2 11 3 2 3" xfId="15770" xr:uid="{00000000-0005-0000-0000-0000E6160000}"/>
    <cellStyle name="Comma 3 2 11 3 2 4" xfId="21286" xr:uid="{00000000-0005-0000-0000-0000E7160000}"/>
    <cellStyle name="Comma 3 2 11 3 2 5" xfId="26802" xr:uid="{00000000-0005-0000-0000-0000E8160000}"/>
    <cellStyle name="Comma 3 2 11 3 2 6" xfId="32318" xr:uid="{00000000-0005-0000-0000-0000E9160000}"/>
    <cellStyle name="Comma 3 2 11 3 3" xfId="7496" xr:uid="{00000000-0005-0000-0000-0000EA160000}"/>
    <cellStyle name="Comma 3 2 11 3 4" xfId="13012" xr:uid="{00000000-0005-0000-0000-0000EB160000}"/>
    <cellStyle name="Comma 3 2 11 3 5" xfId="18528" xr:uid="{00000000-0005-0000-0000-0000EC160000}"/>
    <cellStyle name="Comma 3 2 11 3 6" xfId="24044" xr:uid="{00000000-0005-0000-0000-0000ED160000}"/>
    <cellStyle name="Comma 3 2 11 3 7" xfId="29560" xr:uid="{00000000-0005-0000-0000-0000EE160000}"/>
    <cellStyle name="Comma 3 2 11 4" xfId="3359" xr:uid="{00000000-0005-0000-0000-0000EF160000}"/>
    <cellStyle name="Comma 3 2 11 4 2" xfId="8875" xr:uid="{00000000-0005-0000-0000-0000F0160000}"/>
    <cellStyle name="Comma 3 2 11 4 3" xfId="14391" xr:uid="{00000000-0005-0000-0000-0000F1160000}"/>
    <cellStyle name="Comma 3 2 11 4 4" xfId="19907" xr:uid="{00000000-0005-0000-0000-0000F2160000}"/>
    <cellStyle name="Comma 3 2 11 4 5" xfId="25423" xr:uid="{00000000-0005-0000-0000-0000F3160000}"/>
    <cellStyle name="Comma 3 2 11 4 6" xfId="30939" xr:uid="{00000000-0005-0000-0000-0000F4160000}"/>
    <cellStyle name="Comma 3 2 11 5" xfId="6117" xr:uid="{00000000-0005-0000-0000-0000F5160000}"/>
    <cellStyle name="Comma 3 2 11 6" xfId="11633" xr:uid="{00000000-0005-0000-0000-0000F6160000}"/>
    <cellStyle name="Comma 3 2 11 7" xfId="17149" xr:uid="{00000000-0005-0000-0000-0000F7160000}"/>
    <cellStyle name="Comma 3 2 11 8" xfId="22665" xr:uid="{00000000-0005-0000-0000-0000F8160000}"/>
    <cellStyle name="Comma 3 2 11 9" xfId="28181" xr:uid="{00000000-0005-0000-0000-0000F9160000}"/>
    <cellStyle name="Comma 3 2 12" xfId="1321" xr:uid="{00000000-0005-0000-0000-0000FA160000}"/>
    <cellStyle name="Comma 3 2 12 2" xfId="2700" xr:uid="{00000000-0005-0000-0000-0000FB160000}"/>
    <cellStyle name="Comma 3 2 12 2 2" xfId="5458" xr:uid="{00000000-0005-0000-0000-0000FC160000}"/>
    <cellStyle name="Comma 3 2 12 2 2 2" xfId="10974" xr:uid="{00000000-0005-0000-0000-0000FD160000}"/>
    <cellStyle name="Comma 3 2 12 2 2 3" xfId="16490" xr:uid="{00000000-0005-0000-0000-0000FE160000}"/>
    <cellStyle name="Comma 3 2 12 2 2 4" xfId="22006" xr:uid="{00000000-0005-0000-0000-0000FF160000}"/>
    <cellStyle name="Comma 3 2 12 2 2 5" xfId="27522" xr:uid="{00000000-0005-0000-0000-000000170000}"/>
    <cellStyle name="Comma 3 2 12 2 2 6" xfId="33038" xr:uid="{00000000-0005-0000-0000-000001170000}"/>
    <cellStyle name="Comma 3 2 12 2 3" xfId="8216" xr:uid="{00000000-0005-0000-0000-000002170000}"/>
    <cellStyle name="Comma 3 2 12 2 4" xfId="13732" xr:uid="{00000000-0005-0000-0000-000003170000}"/>
    <cellStyle name="Comma 3 2 12 2 5" xfId="19248" xr:uid="{00000000-0005-0000-0000-000004170000}"/>
    <cellStyle name="Comma 3 2 12 2 6" xfId="24764" xr:uid="{00000000-0005-0000-0000-000005170000}"/>
    <cellStyle name="Comma 3 2 12 2 7" xfId="30280" xr:uid="{00000000-0005-0000-0000-000006170000}"/>
    <cellStyle name="Comma 3 2 12 3" xfId="4079" xr:uid="{00000000-0005-0000-0000-000007170000}"/>
    <cellStyle name="Comma 3 2 12 3 2" xfId="9595" xr:uid="{00000000-0005-0000-0000-000008170000}"/>
    <cellStyle name="Comma 3 2 12 3 3" xfId="15111" xr:uid="{00000000-0005-0000-0000-000009170000}"/>
    <cellStyle name="Comma 3 2 12 3 4" xfId="20627" xr:uid="{00000000-0005-0000-0000-00000A170000}"/>
    <cellStyle name="Comma 3 2 12 3 5" xfId="26143" xr:uid="{00000000-0005-0000-0000-00000B170000}"/>
    <cellStyle name="Comma 3 2 12 3 6" xfId="31659" xr:uid="{00000000-0005-0000-0000-00000C170000}"/>
    <cellStyle name="Comma 3 2 12 4" xfId="6837" xr:uid="{00000000-0005-0000-0000-00000D170000}"/>
    <cellStyle name="Comma 3 2 12 5" xfId="12353" xr:uid="{00000000-0005-0000-0000-00000E170000}"/>
    <cellStyle name="Comma 3 2 12 6" xfId="17869" xr:uid="{00000000-0005-0000-0000-00000F170000}"/>
    <cellStyle name="Comma 3 2 12 7" xfId="23385" xr:uid="{00000000-0005-0000-0000-000010170000}"/>
    <cellStyle name="Comma 3 2 12 8" xfId="28901" xr:uid="{00000000-0005-0000-0000-000011170000}"/>
    <cellStyle name="Comma 3 2 13" xfId="1357" xr:uid="{00000000-0005-0000-0000-000012170000}"/>
    <cellStyle name="Comma 3 2 13 2" xfId="2736" xr:uid="{00000000-0005-0000-0000-000013170000}"/>
    <cellStyle name="Comma 3 2 13 2 2" xfId="5494" xr:uid="{00000000-0005-0000-0000-000014170000}"/>
    <cellStyle name="Comma 3 2 13 2 2 2" xfId="11010" xr:uid="{00000000-0005-0000-0000-000015170000}"/>
    <cellStyle name="Comma 3 2 13 2 2 3" xfId="16526" xr:uid="{00000000-0005-0000-0000-000016170000}"/>
    <cellStyle name="Comma 3 2 13 2 2 4" xfId="22042" xr:uid="{00000000-0005-0000-0000-000017170000}"/>
    <cellStyle name="Comma 3 2 13 2 2 5" xfId="27558" xr:uid="{00000000-0005-0000-0000-000018170000}"/>
    <cellStyle name="Comma 3 2 13 2 2 6" xfId="33074" xr:uid="{00000000-0005-0000-0000-000019170000}"/>
    <cellStyle name="Comma 3 2 13 2 3" xfId="8252" xr:uid="{00000000-0005-0000-0000-00001A170000}"/>
    <cellStyle name="Comma 3 2 13 2 4" xfId="13768" xr:uid="{00000000-0005-0000-0000-00001B170000}"/>
    <cellStyle name="Comma 3 2 13 2 5" xfId="19284" xr:uid="{00000000-0005-0000-0000-00001C170000}"/>
    <cellStyle name="Comma 3 2 13 2 6" xfId="24800" xr:uid="{00000000-0005-0000-0000-00001D170000}"/>
    <cellStyle name="Comma 3 2 13 2 7" xfId="30316" xr:uid="{00000000-0005-0000-0000-00001E170000}"/>
    <cellStyle name="Comma 3 2 13 3" xfId="4115" xr:uid="{00000000-0005-0000-0000-00001F170000}"/>
    <cellStyle name="Comma 3 2 13 3 2" xfId="9631" xr:uid="{00000000-0005-0000-0000-000020170000}"/>
    <cellStyle name="Comma 3 2 13 3 3" xfId="15147" xr:uid="{00000000-0005-0000-0000-000021170000}"/>
    <cellStyle name="Comma 3 2 13 3 4" xfId="20663" xr:uid="{00000000-0005-0000-0000-000022170000}"/>
    <cellStyle name="Comma 3 2 13 3 5" xfId="26179" xr:uid="{00000000-0005-0000-0000-000023170000}"/>
    <cellStyle name="Comma 3 2 13 3 6" xfId="31695" xr:uid="{00000000-0005-0000-0000-000024170000}"/>
    <cellStyle name="Comma 3 2 13 4" xfId="6873" xr:uid="{00000000-0005-0000-0000-000025170000}"/>
    <cellStyle name="Comma 3 2 13 5" xfId="12389" xr:uid="{00000000-0005-0000-0000-000026170000}"/>
    <cellStyle name="Comma 3 2 13 6" xfId="17905" xr:uid="{00000000-0005-0000-0000-000027170000}"/>
    <cellStyle name="Comma 3 2 13 7" xfId="23421" xr:uid="{00000000-0005-0000-0000-000028170000}"/>
    <cellStyle name="Comma 3 2 13 8" xfId="28937" xr:uid="{00000000-0005-0000-0000-000029170000}"/>
    <cellStyle name="Comma 3 2 14" xfId="1393" xr:uid="{00000000-0005-0000-0000-00002A170000}"/>
    <cellStyle name="Comma 3 2 14 2" xfId="2772" xr:uid="{00000000-0005-0000-0000-00002B170000}"/>
    <cellStyle name="Comma 3 2 14 2 2" xfId="5530" xr:uid="{00000000-0005-0000-0000-00002C170000}"/>
    <cellStyle name="Comma 3 2 14 2 2 2" xfId="11046" xr:uid="{00000000-0005-0000-0000-00002D170000}"/>
    <cellStyle name="Comma 3 2 14 2 2 3" xfId="16562" xr:uid="{00000000-0005-0000-0000-00002E170000}"/>
    <cellStyle name="Comma 3 2 14 2 2 4" xfId="22078" xr:uid="{00000000-0005-0000-0000-00002F170000}"/>
    <cellStyle name="Comma 3 2 14 2 2 5" xfId="27594" xr:uid="{00000000-0005-0000-0000-000030170000}"/>
    <cellStyle name="Comma 3 2 14 2 2 6" xfId="33110" xr:uid="{00000000-0005-0000-0000-000031170000}"/>
    <cellStyle name="Comma 3 2 14 2 3" xfId="8288" xr:uid="{00000000-0005-0000-0000-000032170000}"/>
    <cellStyle name="Comma 3 2 14 2 4" xfId="13804" xr:uid="{00000000-0005-0000-0000-000033170000}"/>
    <cellStyle name="Comma 3 2 14 2 5" xfId="19320" xr:uid="{00000000-0005-0000-0000-000034170000}"/>
    <cellStyle name="Comma 3 2 14 2 6" xfId="24836" xr:uid="{00000000-0005-0000-0000-000035170000}"/>
    <cellStyle name="Comma 3 2 14 2 7" xfId="30352" xr:uid="{00000000-0005-0000-0000-000036170000}"/>
    <cellStyle name="Comma 3 2 14 3" xfId="4151" xr:uid="{00000000-0005-0000-0000-000037170000}"/>
    <cellStyle name="Comma 3 2 14 3 2" xfId="9667" xr:uid="{00000000-0005-0000-0000-000038170000}"/>
    <cellStyle name="Comma 3 2 14 3 3" xfId="15183" xr:uid="{00000000-0005-0000-0000-000039170000}"/>
    <cellStyle name="Comma 3 2 14 3 4" xfId="20699" xr:uid="{00000000-0005-0000-0000-00003A170000}"/>
    <cellStyle name="Comma 3 2 14 3 5" xfId="26215" xr:uid="{00000000-0005-0000-0000-00003B170000}"/>
    <cellStyle name="Comma 3 2 14 3 6" xfId="31731" xr:uid="{00000000-0005-0000-0000-00003C170000}"/>
    <cellStyle name="Comma 3 2 14 4" xfId="6909" xr:uid="{00000000-0005-0000-0000-00003D170000}"/>
    <cellStyle name="Comma 3 2 14 5" xfId="12425" xr:uid="{00000000-0005-0000-0000-00003E170000}"/>
    <cellStyle name="Comma 3 2 14 6" xfId="17941" xr:uid="{00000000-0005-0000-0000-00003F170000}"/>
    <cellStyle name="Comma 3 2 14 7" xfId="23457" xr:uid="{00000000-0005-0000-0000-000040170000}"/>
    <cellStyle name="Comma 3 2 14 8" xfId="28973" xr:uid="{00000000-0005-0000-0000-000041170000}"/>
    <cellStyle name="Comma 3 2 15" xfId="637" xr:uid="{00000000-0005-0000-0000-000042170000}"/>
    <cellStyle name="Comma 3 2 15 2" xfId="2016" xr:uid="{00000000-0005-0000-0000-000043170000}"/>
    <cellStyle name="Comma 3 2 15 2 2" xfId="4774" xr:uid="{00000000-0005-0000-0000-000044170000}"/>
    <cellStyle name="Comma 3 2 15 2 2 2" xfId="10290" xr:uid="{00000000-0005-0000-0000-000045170000}"/>
    <cellStyle name="Comma 3 2 15 2 2 3" xfId="15806" xr:uid="{00000000-0005-0000-0000-000046170000}"/>
    <cellStyle name="Comma 3 2 15 2 2 4" xfId="21322" xr:uid="{00000000-0005-0000-0000-000047170000}"/>
    <cellStyle name="Comma 3 2 15 2 2 5" xfId="26838" xr:uid="{00000000-0005-0000-0000-000048170000}"/>
    <cellStyle name="Comma 3 2 15 2 2 6" xfId="32354" xr:uid="{00000000-0005-0000-0000-000049170000}"/>
    <cellStyle name="Comma 3 2 15 2 3" xfId="7532" xr:uid="{00000000-0005-0000-0000-00004A170000}"/>
    <cellStyle name="Comma 3 2 15 2 4" xfId="13048" xr:uid="{00000000-0005-0000-0000-00004B170000}"/>
    <cellStyle name="Comma 3 2 15 2 5" xfId="18564" xr:uid="{00000000-0005-0000-0000-00004C170000}"/>
    <cellStyle name="Comma 3 2 15 2 6" xfId="24080" xr:uid="{00000000-0005-0000-0000-00004D170000}"/>
    <cellStyle name="Comma 3 2 15 2 7" xfId="29596" xr:uid="{00000000-0005-0000-0000-00004E170000}"/>
    <cellStyle name="Comma 3 2 15 3" xfId="3395" xr:uid="{00000000-0005-0000-0000-00004F170000}"/>
    <cellStyle name="Comma 3 2 15 3 2" xfId="8911" xr:uid="{00000000-0005-0000-0000-000050170000}"/>
    <cellStyle name="Comma 3 2 15 3 3" xfId="14427" xr:uid="{00000000-0005-0000-0000-000051170000}"/>
    <cellStyle name="Comma 3 2 15 3 4" xfId="19943" xr:uid="{00000000-0005-0000-0000-000052170000}"/>
    <cellStyle name="Comma 3 2 15 3 5" xfId="25459" xr:uid="{00000000-0005-0000-0000-000053170000}"/>
    <cellStyle name="Comma 3 2 15 3 6" xfId="30975" xr:uid="{00000000-0005-0000-0000-000054170000}"/>
    <cellStyle name="Comma 3 2 15 4" xfId="6153" xr:uid="{00000000-0005-0000-0000-000055170000}"/>
    <cellStyle name="Comma 3 2 15 5" xfId="11669" xr:uid="{00000000-0005-0000-0000-000056170000}"/>
    <cellStyle name="Comma 3 2 15 6" xfId="17185" xr:uid="{00000000-0005-0000-0000-000057170000}"/>
    <cellStyle name="Comma 3 2 15 7" xfId="22701" xr:uid="{00000000-0005-0000-0000-000058170000}"/>
    <cellStyle name="Comma 3 2 15 8" xfId="28217" xr:uid="{00000000-0005-0000-0000-000059170000}"/>
    <cellStyle name="Comma 3 2 16" xfId="1448" xr:uid="{00000000-0005-0000-0000-00005A170000}"/>
    <cellStyle name="Comma 3 2 16 2" xfId="4206" xr:uid="{00000000-0005-0000-0000-00005B170000}"/>
    <cellStyle name="Comma 3 2 16 2 2" xfId="9722" xr:uid="{00000000-0005-0000-0000-00005C170000}"/>
    <cellStyle name="Comma 3 2 16 2 3" xfId="15238" xr:uid="{00000000-0005-0000-0000-00005D170000}"/>
    <cellStyle name="Comma 3 2 16 2 4" xfId="20754" xr:uid="{00000000-0005-0000-0000-00005E170000}"/>
    <cellStyle name="Comma 3 2 16 2 5" xfId="26270" xr:uid="{00000000-0005-0000-0000-00005F170000}"/>
    <cellStyle name="Comma 3 2 16 2 6" xfId="31786" xr:uid="{00000000-0005-0000-0000-000060170000}"/>
    <cellStyle name="Comma 3 2 16 3" xfId="6964" xr:uid="{00000000-0005-0000-0000-000061170000}"/>
    <cellStyle name="Comma 3 2 16 4" xfId="12480" xr:uid="{00000000-0005-0000-0000-000062170000}"/>
    <cellStyle name="Comma 3 2 16 5" xfId="17996" xr:uid="{00000000-0005-0000-0000-000063170000}"/>
    <cellStyle name="Comma 3 2 16 6" xfId="23512" xr:uid="{00000000-0005-0000-0000-000064170000}"/>
    <cellStyle name="Comma 3 2 16 7" xfId="29028" xr:uid="{00000000-0005-0000-0000-000065170000}"/>
    <cellStyle name="Comma 3 2 17" xfId="2827" xr:uid="{00000000-0005-0000-0000-000066170000}"/>
    <cellStyle name="Comma 3 2 17 2" xfId="8343" xr:uid="{00000000-0005-0000-0000-000067170000}"/>
    <cellStyle name="Comma 3 2 17 3" xfId="13859" xr:uid="{00000000-0005-0000-0000-000068170000}"/>
    <cellStyle name="Comma 3 2 17 4" xfId="19375" xr:uid="{00000000-0005-0000-0000-000069170000}"/>
    <cellStyle name="Comma 3 2 17 5" xfId="24891" xr:uid="{00000000-0005-0000-0000-00006A170000}"/>
    <cellStyle name="Comma 3 2 17 6" xfId="30407" xr:uid="{00000000-0005-0000-0000-00006B170000}"/>
    <cellStyle name="Comma 3 2 18" xfId="5585" xr:uid="{00000000-0005-0000-0000-00006C170000}"/>
    <cellStyle name="Comma 3 2 19" xfId="11101" xr:uid="{00000000-0005-0000-0000-00006D170000}"/>
    <cellStyle name="Comma 3 2 2" xfId="124" xr:uid="{00000000-0005-0000-0000-00006E170000}"/>
    <cellStyle name="Comma 3 2 2 10" xfId="27704" xr:uid="{00000000-0005-0000-0000-00006F170000}"/>
    <cellStyle name="Comma 3 2 2 2" xfId="1033" xr:uid="{00000000-0005-0000-0000-000070170000}"/>
    <cellStyle name="Comma 3 2 2 2 2" xfId="2412" xr:uid="{00000000-0005-0000-0000-000071170000}"/>
    <cellStyle name="Comma 3 2 2 2 2 2" xfId="5170" xr:uid="{00000000-0005-0000-0000-000072170000}"/>
    <cellStyle name="Comma 3 2 2 2 2 2 2" xfId="10686" xr:uid="{00000000-0005-0000-0000-000073170000}"/>
    <cellStyle name="Comma 3 2 2 2 2 2 3" xfId="16202" xr:uid="{00000000-0005-0000-0000-000074170000}"/>
    <cellStyle name="Comma 3 2 2 2 2 2 4" xfId="21718" xr:uid="{00000000-0005-0000-0000-000075170000}"/>
    <cellStyle name="Comma 3 2 2 2 2 2 5" xfId="27234" xr:uid="{00000000-0005-0000-0000-000076170000}"/>
    <cellStyle name="Comma 3 2 2 2 2 2 6" xfId="32750" xr:uid="{00000000-0005-0000-0000-000077170000}"/>
    <cellStyle name="Comma 3 2 2 2 2 3" xfId="7928" xr:uid="{00000000-0005-0000-0000-000078170000}"/>
    <cellStyle name="Comma 3 2 2 2 2 4" xfId="13444" xr:uid="{00000000-0005-0000-0000-000079170000}"/>
    <cellStyle name="Comma 3 2 2 2 2 5" xfId="18960" xr:uid="{00000000-0005-0000-0000-00007A170000}"/>
    <cellStyle name="Comma 3 2 2 2 2 6" xfId="24476" xr:uid="{00000000-0005-0000-0000-00007B170000}"/>
    <cellStyle name="Comma 3 2 2 2 2 7" xfId="29992" xr:uid="{00000000-0005-0000-0000-00007C170000}"/>
    <cellStyle name="Comma 3 2 2 2 3" xfId="3791" xr:uid="{00000000-0005-0000-0000-00007D170000}"/>
    <cellStyle name="Comma 3 2 2 2 3 2" xfId="9307" xr:uid="{00000000-0005-0000-0000-00007E170000}"/>
    <cellStyle name="Comma 3 2 2 2 3 3" xfId="14823" xr:uid="{00000000-0005-0000-0000-00007F170000}"/>
    <cellStyle name="Comma 3 2 2 2 3 4" xfId="20339" xr:uid="{00000000-0005-0000-0000-000080170000}"/>
    <cellStyle name="Comma 3 2 2 2 3 5" xfId="25855" xr:uid="{00000000-0005-0000-0000-000081170000}"/>
    <cellStyle name="Comma 3 2 2 2 3 6" xfId="31371" xr:uid="{00000000-0005-0000-0000-000082170000}"/>
    <cellStyle name="Comma 3 2 2 2 4" xfId="6549" xr:uid="{00000000-0005-0000-0000-000083170000}"/>
    <cellStyle name="Comma 3 2 2 2 5" xfId="12065" xr:uid="{00000000-0005-0000-0000-000084170000}"/>
    <cellStyle name="Comma 3 2 2 2 6" xfId="17581" xr:uid="{00000000-0005-0000-0000-000085170000}"/>
    <cellStyle name="Comma 3 2 2 2 7" xfId="23097" xr:uid="{00000000-0005-0000-0000-000086170000}"/>
    <cellStyle name="Comma 3 2 2 2 8" xfId="28613" xr:uid="{00000000-0005-0000-0000-000087170000}"/>
    <cellStyle name="Comma 3 2 2 3" xfId="673" xr:uid="{00000000-0005-0000-0000-000088170000}"/>
    <cellStyle name="Comma 3 2 2 3 2" xfId="2052" xr:uid="{00000000-0005-0000-0000-000089170000}"/>
    <cellStyle name="Comma 3 2 2 3 2 2" xfId="4810" xr:uid="{00000000-0005-0000-0000-00008A170000}"/>
    <cellStyle name="Comma 3 2 2 3 2 2 2" xfId="10326" xr:uid="{00000000-0005-0000-0000-00008B170000}"/>
    <cellStyle name="Comma 3 2 2 3 2 2 3" xfId="15842" xr:uid="{00000000-0005-0000-0000-00008C170000}"/>
    <cellStyle name="Comma 3 2 2 3 2 2 4" xfId="21358" xr:uid="{00000000-0005-0000-0000-00008D170000}"/>
    <cellStyle name="Comma 3 2 2 3 2 2 5" xfId="26874" xr:uid="{00000000-0005-0000-0000-00008E170000}"/>
    <cellStyle name="Comma 3 2 2 3 2 2 6" xfId="32390" xr:uid="{00000000-0005-0000-0000-00008F170000}"/>
    <cellStyle name="Comma 3 2 2 3 2 3" xfId="7568" xr:uid="{00000000-0005-0000-0000-000090170000}"/>
    <cellStyle name="Comma 3 2 2 3 2 4" xfId="13084" xr:uid="{00000000-0005-0000-0000-000091170000}"/>
    <cellStyle name="Comma 3 2 2 3 2 5" xfId="18600" xr:uid="{00000000-0005-0000-0000-000092170000}"/>
    <cellStyle name="Comma 3 2 2 3 2 6" xfId="24116" xr:uid="{00000000-0005-0000-0000-000093170000}"/>
    <cellStyle name="Comma 3 2 2 3 2 7" xfId="29632" xr:uid="{00000000-0005-0000-0000-000094170000}"/>
    <cellStyle name="Comma 3 2 2 3 3" xfId="3431" xr:uid="{00000000-0005-0000-0000-000095170000}"/>
    <cellStyle name="Comma 3 2 2 3 3 2" xfId="8947" xr:uid="{00000000-0005-0000-0000-000096170000}"/>
    <cellStyle name="Comma 3 2 2 3 3 3" xfId="14463" xr:uid="{00000000-0005-0000-0000-000097170000}"/>
    <cellStyle name="Comma 3 2 2 3 3 4" xfId="19979" xr:uid="{00000000-0005-0000-0000-000098170000}"/>
    <cellStyle name="Comma 3 2 2 3 3 5" xfId="25495" xr:uid="{00000000-0005-0000-0000-000099170000}"/>
    <cellStyle name="Comma 3 2 2 3 3 6" xfId="31011" xr:uid="{00000000-0005-0000-0000-00009A170000}"/>
    <cellStyle name="Comma 3 2 2 3 4" xfId="6189" xr:uid="{00000000-0005-0000-0000-00009B170000}"/>
    <cellStyle name="Comma 3 2 2 3 5" xfId="11705" xr:uid="{00000000-0005-0000-0000-00009C170000}"/>
    <cellStyle name="Comma 3 2 2 3 6" xfId="17221" xr:uid="{00000000-0005-0000-0000-00009D170000}"/>
    <cellStyle name="Comma 3 2 2 3 7" xfId="22737" xr:uid="{00000000-0005-0000-0000-00009E170000}"/>
    <cellStyle name="Comma 3 2 2 3 8" xfId="28253" xr:uid="{00000000-0005-0000-0000-00009F170000}"/>
    <cellStyle name="Comma 3 2 2 4" xfId="1503" xr:uid="{00000000-0005-0000-0000-0000A0170000}"/>
    <cellStyle name="Comma 3 2 2 4 2" xfId="4261" xr:uid="{00000000-0005-0000-0000-0000A1170000}"/>
    <cellStyle name="Comma 3 2 2 4 2 2" xfId="9777" xr:uid="{00000000-0005-0000-0000-0000A2170000}"/>
    <cellStyle name="Comma 3 2 2 4 2 3" xfId="15293" xr:uid="{00000000-0005-0000-0000-0000A3170000}"/>
    <cellStyle name="Comma 3 2 2 4 2 4" xfId="20809" xr:uid="{00000000-0005-0000-0000-0000A4170000}"/>
    <cellStyle name="Comma 3 2 2 4 2 5" xfId="26325" xr:uid="{00000000-0005-0000-0000-0000A5170000}"/>
    <cellStyle name="Comma 3 2 2 4 2 6" xfId="31841" xr:uid="{00000000-0005-0000-0000-0000A6170000}"/>
    <cellStyle name="Comma 3 2 2 4 3" xfId="7019" xr:uid="{00000000-0005-0000-0000-0000A7170000}"/>
    <cellStyle name="Comma 3 2 2 4 4" xfId="12535" xr:uid="{00000000-0005-0000-0000-0000A8170000}"/>
    <cellStyle name="Comma 3 2 2 4 5" xfId="18051" xr:uid="{00000000-0005-0000-0000-0000A9170000}"/>
    <cellStyle name="Comma 3 2 2 4 6" xfId="23567" xr:uid="{00000000-0005-0000-0000-0000AA170000}"/>
    <cellStyle name="Comma 3 2 2 4 7" xfId="29083" xr:uid="{00000000-0005-0000-0000-0000AB170000}"/>
    <cellStyle name="Comma 3 2 2 5" xfId="2882" xr:uid="{00000000-0005-0000-0000-0000AC170000}"/>
    <cellStyle name="Comma 3 2 2 5 2" xfId="8398" xr:uid="{00000000-0005-0000-0000-0000AD170000}"/>
    <cellStyle name="Comma 3 2 2 5 3" xfId="13914" xr:uid="{00000000-0005-0000-0000-0000AE170000}"/>
    <cellStyle name="Comma 3 2 2 5 4" xfId="19430" xr:uid="{00000000-0005-0000-0000-0000AF170000}"/>
    <cellStyle name="Comma 3 2 2 5 5" xfId="24946" xr:uid="{00000000-0005-0000-0000-0000B0170000}"/>
    <cellStyle name="Comma 3 2 2 5 6" xfId="30462" xr:uid="{00000000-0005-0000-0000-0000B1170000}"/>
    <cellStyle name="Comma 3 2 2 6" xfId="5640" xr:uid="{00000000-0005-0000-0000-0000B2170000}"/>
    <cellStyle name="Comma 3 2 2 7" xfId="11156" xr:uid="{00000000-0005-0000-0000-0000B3170000}"/>
    <cellStyle name="Comma 3 2 2 8" xfId="16672" xr:uid="{00000000-0005-0000-0000-0000B4170000}"/>
    <cellStyle name="Comma 3 2 2 9" xfId="22188" xr:uid="{00000000-0005-0000-0000-0000B5170000}"/>
    <cellStyle name="Comma 3 2 20" xfId="16617" xr:uid="{00000000-0005-0000-0000-0000B6170000}"/>
    <cellStyle name="Comma 3 2 21" xfId="22133" xr:uid="{00000000-0005-0000-0000-0000B7170000}"/>
    <cellStyle name="Comma 3 2 22" xfId="27649" xr:uid="{00000000-0005-0000-0000-0000B8170000}"/>
    <cellStyle name="Comma 3 2 3" xfId="179" xr:uid="{00000000-0005-0000-0000-0000B9170000}"/>
    <cellStyle name="Comma 3 2 3 10" xfId="27759" xr:uid="{00000000-0005-0000-0000-0000BA170000}"/>
    <cellStyle name="Comma 3 2 3 2" xfId="1069" xr:uid="{00000000-0005-0000-0000-0000BB170000}"/>
    <cellStyle name="Comma 3 2 3 2 2" xfId="2448" xr:uid="{00000000-0005-0000-0000-0000BC170000}"/>
    <cellStyle name="Comma 3 2 3 2 2 2" xfId="5206" xr:uid="{00000000-0005-0000-0000-0000BD170000}"/>
    <cellStyle name="Comma 3 2 3 2 2 2 2" xfId="10722" xr:uid="{00000000-0005-0000-0000-0000BE170000}"/>
    <cellStyle name="Comma 3 2 3 2 2 2 3" xfId="16238" xr:uid="{00000000-0005-0000-0000-0000BF170000}"/>
    <cellStyle name="Comma 3 2 3 2 2 2 4" xfId="21754" xr:uid="{00000000-0005-0000-0000-0000C0170000}"/>
    <cellStyle name="Comma 3 2 3 2 2 2 5" xfId="27270" xr:uid="{00000000-0005-0000-0000-0000C1170000}"/>
    <cellStyle name="Comma 3 2 3 2 2 2 6" xfId="32786" xr:uid="{00000000-0005-0000-0000-0000C2170000}"/>
    <cellStyle name="Comma 3 2 3 2 2 3" xfId="7964" xr:uid="{00000000-0005-0000-0000-0000C3170000}"/>
    <cellStyle name="Comma 3 2 3 2 2 4" xfId="13480" xr:uid="{00000000-0005-0000-0000-0000C4170000}"/>
    <cellStyle name="Comma 3 2 3 2 2 5" xfId="18996" xr:uid="{00000000-0005-0000-0000-0000C5170000}"/>
    <cellStyle name="Comma 3 2 3 2 2 6" xfId="24512" xr:uid="{00000000-0005-0000-0000-0000C6170000}"/>
    <cellStyle name="Comma 3 2 3 2 2 7" xfId="30028" xr:uid="{00000000-0005-0000-0000-0000C7170000}"/>
    <cellStyle name="Comma 3 2 3 2 3" xfId="3827" xr:uid="{00000000-0005-0000-0000-0000C8170000}"/>
    <cellStyle name="Comma 3 2 3 2 3 2" xfId="9343" xr:uid="{00000000-0005-0000-0000-0000C9170000}"/>
    <cellStyle name="Comma 3 2 3 2 3 3" xfId="14859" xr:uid="{00000000-0005-0000-0000-0000CA170000}"/>
    <cellStyle name="Comma 3 2 3 2 3 4" xfId="20375" xr:uid="{00000000-0005-0000-0000-0000CB170000}"/>
    <cellStyle name="Comma 3 2 3 2 3 5" xfId="25891" xr:uid="{00000000-0005-0000-0000-0000CC170000}"/>
    <cellStyle name="Comma 3 2 3 2 3 6" xfId="31407" xr:uid="{00000000-0005-0000-0000-0000CD170000}"/>
    <cellStyle name="Comma 3 2 3 2 4" xfId="6585" xr:uid="{00000000-0005-0000-0000-0000CE170000}"/>
    <cellStyle name="Comma 3 2 3 2 5" xfId="12101" xr:uid="{00000000-0005-0000-0000-0000CF170000}"/>
    <cellStyle name="Comma 3 2 3 2 6" xfId="17617" xr:uid="{00000000-0005-0000-0000-0000D0170000}"/>
    <cellStyle name="Comma 3 2 3 2 7" xfId="23133" xr:uid="{00000000-0005-0000-0000-0000D1170000}"/>
    <cellStyle name="Comma 3 2 3 2 8" xfId="28649" xr:uid="{00000000-0005-0000-0000-0000D2170000}"/>
    <cellStyle name="Comma 3 2 3 3" xfId="709" xr:uid="{00000000-0005-0000-0000-0000D3170000}"/>
    <cellStyle name="Comma 3 2 3 3 2" xfId="2088" xr:uid="{00000000-0005-0000-0000-0000D4170000}"/>
    <cellStyle name="Comma 3 2 3 3 2 2" xfId="4846" xr:uid="{00000000-0005-0000-0000-0000D5170000}"/>
    <cellStyle name="Comma 3 2 3 3 2 2 2" xfId="10362" xr:uid="{00000000-0005-0000-0000-0000D6170000}"/>
    <cellStyle name="Comma 3 2 3 3 2 2 3" xfId="15878" xr:uid="{00000000-0005-0000-0000-0000D7170000}"/>
    <cellStyle name="Comma 3 2 3 3 2 2 4" xfId="21394" xr:uid="{00000000-0005-0000-0000-0000D8170000}"/>
    <cellStyle name="Comma 3 2 3 3 2 2 5" xfId="26910" xr:uid="{00000000-0005-0000-0000-0000D9170000}"/>
    <cellStyle name="Comma 3 2 3 3 2 2 6" xfId="32426" xr:uid="{00000000-0005-0000-0000-0000DA170000}"/>
    <cellStyle name="Comma 3 2 3 3 2 3" xfId="7604" xr:uid="{00000000-0005-0000-0000-0000DB170000}"/>
    <cellStyle name="Comma 3 2 3 3 2 4" xfId="13120" xr:uid="{00000000-0005-0000-0000-0000DC170000}"/>
    <cellStyle name="Comma 3 2 3 3 2 5" xfId="18636" xr:uid="{00000000-0005-0000-0000-0000DD170000}"/>
    <cellStyle name="Comma 3 2 3 3 2 6" xfId="24152" xr:uid="{00000000-0005-0000-0000-0000DE170000}"/>
    <cellStyle name="Comma 3 2 3 3 2 7" xfId="29668" xr:uid="{00000000-0005-0000-0000-0000DF170000}"/>
    <cellStyle name="Comma 3 2 3 3 3" xfId="3467" xr:uid="{00000000-0005-0000-0000-0000E0170000}"/>
    <cellStyle name="Comma 3 2 3 3 3 2" xfId="8983" xr:uid="{00000000-0005-0000-0000-0000E1170000}"/>
    <cellStyle name="Comma 3 2 3 3 3 3" xfId="14499" xr:uid="{00000000-0005-0000-0000-0000E2170000}"/>
    <cellStyle name="Comma 3 2 3 3 3 4" xfId="20015" xr:uid="{00000000-0005-0000-0000-0000E3170000}"/>
    <cellStyle name="Comma 3 2 3 3 3 5" xfId="25531" xr:uid="{00000000-0005-0000-0000-0000E4170000}"/>
    <cellStyle name="Comma 3 2 3 3 3 6" xfId="31047" xr:uid="{00000000-0005-0000-0000-0000E5170000}"/>
    <cellStyle name="Comma 3 2 3 3 4" xfId="6225" xr:uid="{00000000-0005-0000-0000-0000E6170000}"/>
    <cellStyle name="Comma 3 2 3 3 5" xfId="11741" xr:uid="{00000000-0005-0000-0000-0000E7170000}"/>
    <cellStyle name="Comma 3 2 3 3 6" xfId="17257" xr:uid="{00000000-0005-0000-0000-0000E8170000}"/>
    <cellStyle name="Comma 3 2 3 3 7" xfId="22773" xr:uid="{00000000-0005-0000-0000-0000E9170000}"/>
    <cellStyle name="Comma 3 2 3 3 8" xfId="28289" xr:uid="{00000000-0005-0000-0000-0000EA170000}"/>
    <cellStyle name="Comma 3 2 3 4" xfId="1558" xr:uid="{00000000-0005-0000-0000-0000EB170000}"/>
    <cellStyle name="Comma 3 2 3 4 2" xfId="4316" xr:uid="{00000000-0005-0000-0000-0000EC170000}"/>
    <cellStyle name="Comma 3 2 3 4 2 2" xfId="9832" xr:uid="{00000000-0005-0000-0000-0000ED170000}"/>
    <cellStyle name="Comma 3 2 3 4 2 3" xfId="15348" xr:uid="{00000000-0005-0000-0000-0000EE170000}"/>
    <cellStyle name="Comma 3 2 3 4 2 4" xfId="20864" xr:uid="{00000000-0005-0000-0000-0000EF170000}"/>
    <cellStyle name="Comma 3 2 3 4 2 5" xfId="26380" xr:uid="{00000000-0005-0000-0000-0000F0170000}"/>
    <cellStyle name="Comma 3 2 3 4 2 6" xfId="31896" xr:uid="{00000000-0005-0000-0000-0000F1170000}"/>
    <cellStyle name="Comma 3 2 3 4 3" xfId="7074" xr:uid="{00000000-0005-0000-0000-0000F2170000}"/>
    <cellStyle name="Comma 3 2 3 4 4" xfId="12590" xr:uid="{00000000-0005-0000-0000-0000F3170000}"/>
    <cellStyle name="Comma 3 2 3 4 5" xfId="18106" xr:uid="{00000000-0005-0000-0000-0000F4170000}"/>
    <cellStyle name="Comma 3 2 3 4 6" xfId="23622" xr:uid="{00000000-0005-0000-0000-0000F5170000}"/>
    <cellStyle name="Comma 3 2 3 4 7" xfId="29138" xr:uid="{00000000-0005-0000-0000-0000F6170000}"/>
    <cellStyle name="Comma 3 2 3 5" xfId="2937" xr:uid="{00000000-0005-0000-0000-0000F7170000}"/>
    <cellStyle name="Comma 3 2 3 5 2" xfId="8453" xr:uid="{00000000-0005-0000-0000-0000F8170000}"/>
    <cellStyle name="Comma 3 2 3 5 3" xfId="13969" xr:uid="{00000000-0005-0000-0000-0000F9170000}"/>
    <cellStyle name="Comma 3 2 3 5 4" xfId="19485" xr:uid="{00000000-0005-0000-0000-0000FA170000}"/>
    <cellStyle name="Comma 3 2 3 5 5" xfId="25001" xr:uid="{00000000-0005-0000-0000-0000FB170000}"/>
    <cellStyle name="Comma 3 2 3 5 6" xfId="30517" xr:uid="{00000000-0005-0000-0000-0000FC170000}"/>
    <cellStyle name="Comma 3 2 3 6" xfId="5695" xr:uid="{00000000-0005-0000-0000-0000FD170000}"/>
    <cellStyle name="Comma 3 2 3 7" xfId="11211" xr:uid="{00000000-0005-0000-0000-0000FE170000}"/>
    <cellStyle name="Comma 3 2 3 8" xfId="16727" xr:uid="{00000000-0005-0000-0000-0000FF170000}"/>
    <cellStyle name="Comma 3 2 3 9" xfId="22243" xr:uid="{00000000-0005-0000-0000-000000180000}"/>
    <cellStyle name="Comma 3 2 4" xfId="215" xr:uid="{00000000-0005-0000-0000-000001180000}"/>
    <cellStyle name="Comma 3 2 4 10" xfId="27795" xr:uid="{00000000-0005-0000-0000-000002180000}"/>
    <cellStyle name="Comma 3 2 4 2" xfId="1105" xr:uid="{00000000-0005-0000-0000-000003180000}"/>
    <cellStyle name="Comma 3 2 4 2 2" xfId="2484" xr:uid="{00000000-0005-0000-0000-000004180000}"/>
    <cellStyle name="Comma 3 2 4 2 2 2" xfId="5242" xr:uid="{00000000-0005-0000-0000-000005180000}"/>
    <cellStyle name="Comma 3 2 4 2 2 2 2" xfId="10758" xr:uid="{00000000-0005-0000-0000-000006180000}"/>
    <cellStyle name="Comma 3 2 4 2 2 2 3" xfId="16274" xr:uid="{00000000-0005-0000-0000-000007180000}"/>
    <cellStyle name="Comma 3 2 4 2 2 2 4" xfId="21790" xr:uid="{00000000-0005-0000-0000-000008180000}"/>
    <cellStyle name="Comma 3 2 4 2 2 2 5" xfId="27306" xr:uid="{00000000-0005-0000-0000-000009180000}"/>
    <cellStyle name="Comma 3 2 4 2 2 2 6" xfId="32822" xr:uid="{00000000-0005-0000-0000-00000A180000}"/>
    <cellStyle name="Comma 3 2 4 2 2 3" xfId="8000" xr:uid="{00000000-0005-0000-0000-00000B180000}"/>
    <cellStyle name="Comma 3 2 4 2 2 4" xfId="13516" xr:uid="{00000000-0005-0000-0000-00000C180000}"/>
    <cellStyle name="Comma 3 2 4 2 2 5" xfId="19032" xr:uid="{00000000-0005-0000-0000-00000D180000}"/>
    <cellStyle name="Comma 3 2 4 2 2 6" xfId="24548" xr:uid="{00000000-0005-0000-0000-00000E180000}"/>
    <cellStyle name="Comma 3 2 4 2 2 7" xfId="30064" xr:uid="{00000000-0005-0000-0000-00000F180000}"/>
    <cellStyle name="Comma 3 2 4 2 3" xfId="3863" xr:uid="{00000000-0005-0000-0000-000010180000}"/>
    <cellStyle name="Comma 3 2 4 2 3 2" xfId="9379" xr:uid="{00000000-0005-0000-0000-000011180000}"/>
    <cellStyle name="Comma 3 2 4 2 3 3" xfId="14895" xr:uid="{00000000-0005-0000-0000-000012180000}"/>
    <cellStyle name="Comma 3 2 4 2 3 4" xfId="20411" xr:uid="{00000000-0005-0000-0000-000013180000}"/>
    <cellStyle name="Comma 3 2 4 2 3 5" xfId="25927" xr:uid="{00000000-0005-0000-0000-000014180000}"/>
    <cellStyle name="Comma 3 2 4 2 3 6" xfId="31443" xr:uid="{00000000-0005-0000-0000-000015180000}"/>
    <cellStyle name="Comma 3 2 4 2 4" xfId="6621" xr:uid="{00000000-0005-0000-0000-000016180000}"/>
    <cellStyle name="Comma 3 2 4 2 5" xfId="12137" xr:uid="{00000000-0005-0000-0000-000017180000}"/>
    <cellStyle name="Comma 3 2 4 2 6" xfId="17653" xr:uid="{00000000-0005-0000-0000-000018180000}"/>
    <cellStyle name="Comma 3 2 4 2 7" xfId="23169" xr:uid="{00000000-0005-0000-0000-000019180000}"/>
    <cellStyle name="Comma 3 2 4 2 8" xfId="28685" xr:uid="{00000000-0005-0000-0000-00001A180000}"/>
    <cellStyle name="Comma 3 2 4 3" xfId="745" xr:uid="{00000000-0005-0000-0000-00001B180000}"/>
    <cellStyle name="Comma 3 2 4 3 2" xfId="2124" xr:uid="{00000000-0005-0000-0000-00001C180000}"/>
    <cellStyle name="Comma 3 2 4 3 2 2" xfId="4882" xr:uid="{00000000-0005-0000-0000-00001D180000}"/>
    <cellStyle name="Comma 3 2 4 3 2 2 2" xfId="10398" xr:uid="{00000000-0005-0000-0000-00001E180000}"/>
    <cellStyle name="Comma 3 2 4 3 2 2 3" xfId="15914" xr:uid="{00000000-0005-0000-0000-00001F180000}"/>
    <cellStyle name="Comma 3 2 4 3 2 2 4" xfId="21430" xr:uid="{00000000-0005-0000-0000-000020180000}"/>
    <cellStyle name="Comma 3 2 4 3 2 2 5" xfId="26946" xr:uid="{00000000-0005-0000-0000-000021180000}"/>
    <cellStyle name="Comma 3 2 4 3 2 2 6" xfId="32462" xr:uid="{00000000-0005-0000-0000-000022180000}"/>
    <cellStyle name="Comma 3 2 4 3 2 3" xfId="7640" xr:uid="{00000000-0005-0000-0000-000023180000}"/>
    <cellStyle name="Comma 3 2 4 3 2 4" xfId="13156" xr:uid="{00000000-0005-0000-0000-000024180000}"/>
    <cellStyle name="Comma 3 2 4 3 2 5" xfId="18672" xr:uid="{00000000-0005-0000-0000-000025180000}"/>
    <cellStyle name="Comma 3 2 4 3 2 6" xfId="24188" xr:uid="{00000000-0005-0000-0000-000026180000}"/>
    <cellStyle name="Comma 3 2 4 3 2 7" xfId="29704" xr:uid="{00000000-0005-0000-0000-000027180000}"/>
    <cellStyle name="Comma 3 2 4 3 3" xfId="3503" xr:uid="{00000000-0005-0000-0000-000028180000}"/>
    <cellStyle name="Comma 3 2 4 3 3 2" xfId="9019" xr:uid="{00000000-0005-0000-0000-000029180000}"/>
    <cellStyle name="Comma 3 2 4 3 3 3" xfId="14535" xr:uid="{00000000-0005-0000-0000-00002A180000}"/>
    <cellStyle name="Comma 3 2 4 3 3 4" xfId="20051" xr:uid="{00000000-0005-0000-0000-00002B180000}"/>
    <cellStyle name="Comma 3 2 4 3 3 5" xfId="25567" xr:uid="{00000000-0005-0000-0000-00002C180000}"/>
    <cellStyle name="Comma 3 2 4 3 3 6" xfId="31083" xr:uid="{00000000-0005-0000-0000-00002D180000}"/>
    <cellStyle name="Comma 3 2 4 3 4" xfId="6261" xr:uid="{00000000-0005-0000-0000-00002E180000}"/>
    <cellStyle name="Comma 3 2 4 3 5" xfId="11777" xr:uid="{00000000-0005-0000-0000-00002F180000}"/>
    <cellStyle name="Comma 3 2 4 3 6" xfId="17293" xr:uid="{00000000-0005-0000-0000-000030180000}"/>
    <cellStyle name="Comma 3 2 4 3 7" xfId="22809" xr:uid="{00000000-0005-0000-0000-000031180000}"/>
    <cellStyle name="Comma 3 2 4 3 8" xfId="28325" xr:uid="{00000000-0005-0000-0000-000032180000}"/>
    <cellStyle name="Comma 3 2 4 4" xfId="1594" xr:uid="{00000000-0005-0000-0000-000033180000}"/>
    <cellStyle name="Comma 3 2 4 4 2" xfId="4352" xr:uid="{00000000-0005-0000-0000-000034180000}"/>
    <cellStyle name="Comma 3 2 4 4 2 2" xfId="9868" xr:uid="{00000000-0005-0000-0000-000035180000}"/>
    <cellStyle name="Comma 3 2 4 4 2 3" xfId="15384" xr:uid="{00000000-0005-0000-0000-000036180000}"/>
    <cellStyle name="Comma 3 2 4 4 2 4" xfId="20900" xr:uid="{00000000-0005-0000-0000-000037180000}"/>
    <cellStyle name="Comma 3 2 4 4 2 5" xfId="26416" xr:uid="{00000000-0005-0000-0000-000038180000}"/>
    <cellStyle name="Comma 3 2 4 4 2 6" xfId="31932" xr:uid="{00000000-0005-0000-0000-000039180000}"/>
    <cellStyle name="Comma 3 2 4 4 3" xfId="7110" xr:uid="{00000000-0005-0000-0000-00003A180000}"/>
    <cellStyle name="Comma 3 2 4 4 4" xfId="12626" xr:uid="{00000000-0005-0000-0000-00003B180000}"/>
    <cellStyle name="Comma 3 2 4 4 5" xfId="18142" xr:uid="{00000000-0005-0000-0000-00003C180000}"/>
    <cellStyle name="Comma 3 2 4 4 6" xfId="23658" xr:uid="{00000000-0005-0000-0000-00003D180000}"/>
    <cellStyle name="Comma 3 2 4 4 7" xfId="29174" xr:uid="{00000000-0005-0000-0000-00003E180000}"/>
    <cellStyle name="Comma 3 2 4 5" xfId="2973" xr:uid="{00000000-0005-0000-0000-00003F180000}"/>
    <cellStyle name="Comma 3 2 4 5 2" xfId="8489" xr:uid="{00000000-0005-0000-0000-000040180000}"/>
    <cellStyle name="Comma 3 2 4 5 3" xfId="14005" xr:uid="{00000000-0005-0000-0000-000041180000}"/>
    <cellStyle name="Comma 3 2 4 5 4" xfId="19521" xr:uid="{00000000-0005-0000-0000-000042180000}"/>
    <cellStyle name="Comma 3 2 4 5 5" xfId="25037" xr:uid="{00000000-0005-0000-0000-000043180000}"/>
    <cellStyle name="Comma 3 2 4 5 6" xfId="30553" xr:uid="{00000000-0005-0000-0000-000044180000}"/>
    <cellStyle name="Comma 3 2 4 6" xfId="5731" xr:uid="{00000000-0005-0000-0000-000045180000}"/>
    <cellStyle name="Comma 3 2 4 7" xfId="11247" xr:uid="{00000000-0005-0000-0000-000046180000}"/>
    <cellStyle name="Comma 3 2 4 8" xfId="16763" xr:uid="{00000000-0005-0000-0000-000047180000}"/>
    <cellStyle name="Comma 3 2 4 9" xfId="22279" xr:uid="{00000000-0005-0000-0000-000048180000}"/>
    <cellStyle name="Comma 3 2 5" xfId="270" xr:uid="{00000000-0005-0000-0000-000049180000}"/>
    <cellStyle name="Comma 3 2 5 10" xfId="27850" xr:uid="{00000000-0005-0000-0000-00004A180000}"/>
    <cellStyle name="Comma 3 2 5 2" xfId="1141" xr:uid="{00000000-0005-0000-0000-00004B180000}"/>
    <cellStyle name="Comma 3 2 5 2 2" xfId="2520" xr:uid="{00000000-0005-0000-0000-00004C180000}"/>
    <cellStyle name="Comma 3 2 5 2 2 2" xfId="5278" xr:uid="{00000000-0005-0000-0000-00004D180000}"/>
    <cellStyle name="Comma 3 2 5 2 2 2 2" xfId="10794" xr:uid="{00000000-0005-0000-0000-00004E180000}"/>
    <cellStyle name="Comma 3 2 5 2 2 2 3" xfId="16310" xr:uid="{00000000-0005-0000-0000-00004F180000}"/>
    <cellStyle name="Comma 3 2 5 2 2 2 4" xfId="21826" xr:uid="{00000000-0005-0000-0000-000050180000}"/>
    <cellStyle name="Comma 3 2 5 2 2 2 5" xfId="27342" xr:uid="{00000000-0005-0000-0000-000051180000}"/>
    <cellStyle name="Comma 3 2 5 2 2 2 6" xfId="32858" xr:uid="{00000000-0005-0000-0000-000052180000}"/>
    <cellStyle name="Comma 3 2 5 2 2 3" xfId="8036" xr:uid="{00000000-0005-0000-0000-000053180000}"/>
    <cellStyle name="Comma 3 2 5 2 2 4" xfId="13552" xr:uid="{00000000-0005-0000-0000-000054180000}"/>
    <cellStyle name="Comma 3 2 5 2 2 5" xfId="19068" xr:uid="{00000000-0005-0000-0000-000055180000}"/>
    <cellStyle name="Comma 3 2 5 2 2 6" xfId="24584" xr:uid="{00000000-0005-0000-0000-000056180000}"/>
    <cellStyle name="Comma 3 2 5 2 2 7" xfId="30100" xr:uid="{00000000-0005-0000-0000-000057180000}"/>
    <cellStyle name="Comma 3 2 5 2 3" xfId="3899" xr:uid="{00000000-0005-0000-0000-000058180000}"/>
    <cellStyle name="Comma 3 2 5 2 3 2" xfId="9415" xr:uid="{00000000-0005-0000-0000-000059180000}"/>
    <cellStyle name="Comma 3 2 5 2 3 3" xfId="14931" xr:uid="{00000000-0005-0000-0000-00005A180000}"/>
    <cellStyle name="Comma 3 2 5 2 3 4" xfId="20447" xr:uid="{00000000-0005-0000-0000-00005B180000}"/>
    <cellStyle name="Comma 3 2 5 2 3 5" xfId="25963" xr:uid="{00000000-0005-0000-0000-00005C180000}"/>
    <cellStyle name="Comma 3 2 5 2 3 6" xfId="31479" xr:uid="{00000000-0005-0000-0000-00005D180000}"/>
    <cellStyle name="Comma 3 2 5 2 4" xfId="6657" xr:uid="{00000000-0005-0000-0000-00005E180000}"/>
    <cellStyle name="Comma 3 2 5 2 5" xfId="12173" xr:uid="{00000000-0005-0000-0000-00005F180000}"/>
    <cellStyle name="Comma 3 2 5 2 6" xfId="17689" xr:uid="{00000000-0005-0000-0000-000060180000}"/>
    <cellStyle name="Comma 3 2 5 2 7" xfId="23205" xr:uid="{00000000-0005-0000-0000-000061180000}"/>
    <cellStyle name="Comma 3 2 5 2 8" xfId="28721" xr:uid="{00000000-0005-0000-0000-000062180000}"/>
    <cellStyle name="Comma 3 2 5 3" xfId="781" xr:uid="{00000000-0005-0000-0000-000063180000}"/>
    <cellStyle name="Comma 3 2 5 3 2" xfId="2160" xr:uid="{00000000-0005-0000-0000-000064180000}"/>
    <cellStyle name="Comma 3 2 5 3 2 2" xfId="4918" xr:uid="{00000000-0005-0000-0000-000065180000}"/>
    <cellStyle name="Comma 3 2 5 3 2 2 2" xfId="10434" xr:uid="{00000000-0005-0000-0000-000066180000}"/>
    <cellStyle name="Comma 3 2 5 3 2 2 3" xfId="15950" xr:uid="{00000000-0005-0000-0000-000067180000}"/>
    <cellStyle name="Comma 3 2 5 3 2 2 4" xfId="21466" xr:uid="{00000000-0005-0000-0000-000068180000}"/>
    <cellStyle name="Comma 3 2 5 3 2 2 5" xfId="26982" xr:uid="{00000000-0005-0000-0000-000069180000}"/>
    <cellStyle name="Comma 3 2 5 3 2 2 6" xfId="32498" xr:uid="{00000000-0005-0000-0000-00006A180000}"/>
    <cellStyle name="Comma 3 2 5 3 2 3" xfId="7676" xr:uid="{00000000-0005-0000-0000-00006B180000}"/>
    <cellStyle name="Comma 3 2 5 3 2 4" xfId="13192" xr:uid="{00000000-0005-0000-0000-00006C180000}"/>
    <cellStyle name="Comma 3 2 5 3 2 5" xfId="18708" xr:uid="{00000000-0005-0000-0000-00006D180000}"/>
    <cellStyle name="Comma 3 2 5 3 2 6" xfId="24224" xr:uid="{00000000-0005-0000-0000-00006E180000}"/>
    <cellStyle name="Comma 3 2 5 3 2 7" xfId="29740" xr:uid="{00000000-0005-0000-0000-00006F180000}"/>
    <cellStyle name="Comma 3 2 5 3 3" xfId="3539" xr:uid="{00000000-0005-0000-0000-000070180000}"/>
    <cellStyle name="Comma 3 2 5 3 3 2" xfId="9055" xr:uid="{00000000-0005-0000-0000-000071180000}"/>
    <cellStyle name="Comma 3 2 5 3 3 3" xfId="14571" xr:uid="{00000000-0005-0000-0000-000072180000}"/>
    <cellStyle name="Comma 3 2 5 3 3 4" xfId="20087" xr:uid="{00000000-0005-0000-0000-000073180000}"/>
    <cellStyle name="Comma 3 2 5 3 3 5" xfId="25603" xr:uid="{00000000-0005-0000-0000-000074180000}"/>
    <cellStyle name="Comma 3 2 5 3 3 6" xfId="31119" xr:uid="{00000000-0005-0000-0000-000075180000}"/>
    <cellStyle name="Comma 3 2 5 3 4" xfId="6297" xr:uid="{00000000-0005-0000-0000-000076180000}"/>
    <cellStyle name="Comma 3 2 5 3 5" xfId="11813" xr:uid="{00000000-0005-0000-0000-000077180000}"/>
    <cellStyle name="Comma 3 2 5 3 6" xfId="17329" xr:uid="{00000000-0005-0000-0000-000078180000}"/>
    <cellStyle name="Comma 3 2 5 3 7" xfId="22845" xr:uid="{00000000-0005-0000-0000-000079180000}"/>
    <cellStyle name="Comma 3 2 5 3 8" xfId="28361" xr:uid="{00000000-0005-0000-0000-00007A180000}"/>
    <cellStyle name="Comma 3 2 5 4" xfId="1649" xr:uid="{00000000-0005-0000-0000-00007B180000}"/>
    <cellStyle name="Comma 3 2 5 4 2" xfId="4407" xr:uid="{00000000-0005-0000-0000-00007C180000}"/>
    <cellStyle name="Comma 3 2 5 4 2 2" xfId="9923" xr:uid="{00000000-0005-0000-0000-00007D180000}"/>
    <cellStyle name="Comma 3 2 5 4 2 3" xfId="15439" xr:uid="{00000000-0005-0000-0000-00007E180000}"/>
    <cellStyle name="Comma 3 2 5 4 2 4" xfId="20955" xr:uid="{00000000-0005-0000-0000-00007F180000}"/>
    <cellStyle name="Comma 3 2 5 4 2 5" xfId="26471" xr:uid="{00000000-0005-0000-0000-000080180000}"/>
    <cellStyle name="Comma 3 2 5 4 2 6" xfId="31987" xr:uid="{00000000-0005-0000-0000-000081180000}"/>
    <cellStyle name="Comma 3 2 5 4 3" xfId="7165" xr:uid="{00000000-0005-0000-0000-000082180000}"/>
    <cellStyle name="Comma 3 2 5 4 4" xfId="12681" xr:uid="{00000000-0005-0000-0000-000083180000}"/>
    <cellStyle name="Comma 3 2 5 4 5" xfId="18197" xr:uid="{00000000-0005-0000-0000-000084180000}"/>
    <cellStyle name="Comma 3 2 5 4 6" xfId="23713" xr:uid="{00000000-0005-0000-0000-000085180000}"/>
    <cellStyle name="Comma 3 2 5 4 7" xfId="29229" xr:uid="{00000000-0005-0000-0000-000086180000}"/>
    <cellStyle name="Comma 3 2 5 5" xfId="3028" xr:uid="{00000000-0005-0000-0000-000087180000}"/>
    <cellStyle name="Comma 3 2 5 5 2" xfId="8544" xr:uid="{00000000-0005-0000-0000-000088180000}"/>
    <cellStyle name="Comma 3 2 5 5 3" xfId="14060" xr:uid="{00000000-0005-0000-0000-000089180000}"/>
    <cellStyle name="Comma 3 2 5 5 4" xfId="19576" xr:uid="{00000000-0005-0000-0000-00008A180000}"/>
    <cellStyle name="Comma 3 2 5 5 5" xfId="25092" xr:uid="{00000000-0005-0000-0000-00008B180000}"/>
    <cellStyle name="Comma 3 2 5 5 6" xfId="30608" xr:uid="{00000000-0005-0000-0000-00008C180000}"/>
    <cellStyle name="Comma 3 2 5 6" xfId="5786" xr:uid="{00000000-0005-0000-0000-00008D180000}"/>
    <cellStyle name="Comma 3 2 5 7" xfId="11302" xr:uid="{00000000-0005-0000-0000-00008E180000}"/>
    <cellStyle name="Comma 3 2 5 8" xfId="16818" xr:uid="{00000000-0005-0000-0000-00008F180000}"/>
    <cellStyle name="Comma 3 2 5 9" xfId="22334" xr:uid="{00000000-0005-0000-0000-000090180000}"/>
    <cellStyle name="Comma 3 2 6" xfId="325" xr:uid="{00000000-0005-0000-0000-000091180000}"/>
    <cellStyle name="Comma 3 2 6 10" xfId="27905" xr:uid="{00000000-0005-0000-0000-000092180000}"/>
    <cellStyle name="Comma 3 2 6 2" xfId="1177" xr:uid="{00000000-0005-0000-0000-000093180000}"/>
    <cellStyle name="Comma 3 2 6 2 2" xfId="2556" xr:uid="{00000000-0005-0000-0000-000094180000}"/>
    <cellStyle name="Comma 3 2 6 2 2 2" xfId="5314" xr:uid="{00000000-0005-0000-0000-000095180000}"/>
    <cellStyle name="Comma 3 2 6 2 2 2 2" xfId="10830" xr:uid="{00000000-0005-0000-0000-000096180000}"/>
    <cellStyle name="Comma 3 2 6 2 2 2 3" xfId="16346" xr:uid="{00000000-0005-0000-0000-000097180000}"/>
    <cellStyle name="Comma 3 2 6 2 2 2 4" xfId="21862" xr:uid="{00000000-0005-0000-0000-000098180000}"/>
    <cellStyle name="Comma 3 2 6 2 2 2 5" xfId="27378" xr:uid="{00000000-0005-0000-0000-000099180000}"/>
    <cellStyle name="Comma 3 2 6 2 2 2 6" xfId="32894" xr:uid="{00000000-0005-0000-0000-00009A180000}"/>
    <cellStyle name="Comma 3 2 6 2 2 3" xfId="8072" xr:uid="{00000000-0005-0000-0000-00009B180000}"/>
    <cellStyle name="Comma 3 2 6 2 2 4" xfId="13588" xr:uid="{00000000-0005-0000-0000-00009C180000}"/>
    <cellStyle name="Comma 3 2 6 2 2 5" xfId="19104" xr:uid="{00000000-0005-0000-0000-00009D180000}"/>
    <cellStyle name="Comma 3 2 6 2 2 6" xfId="24620" xr:uid="{00000000-0005-0000-0000-00009E180000}"/>
    <cellStyle name="Comma 3 2 6 2 2 7" xfId="30136" xr:uid="{00000000-0005-0000-0000-00009F180000}"/>
    <cellStyle name="Comma 3 2 6 2 3" xfId="3935" xr:uid="{00000000-0005-0000-0000-0000A0180000}"/>
    <cellStyle name="Comma 3 2 6 2 3 2" xfId="9451" xr:uid="{00000000-0005-0000-0000-0000A1180000}"/>
    <cellStyle name="Comma 3 2 6 2 3 3" xfId="14967" xr:uid="{00000000-0005-0000-0000-0000A2180000}"/>
    <cellStyle name="Comma 3 2 6 2 3 4" xfId="20483" xr:uid="{00000000-0005-0000-0000-0000A3180000}"/>
    <cellStyle name="Comma 3 2 6 2 3 5" xfId="25999" xr:uid="{00000000-0005-0000-0000-0000A4180000}"/>
    <cellStyle name="Comma 3 2 6 2 3 6" xfId="31515" xr:uid="{00000000-0005-0000-0000-0000A5180000}"/>
    <cellStyle name="Comma 3 2 6 2 4" xfId="6693" xr:uid="{00000000-0005-0000-0000-0000A6180000}"/>
    <cellStyle name="Comma 3 2 6 2 5" xfId="12209" xr:uid="{00000000-0005-0000-0000-0000A7180000}"/>
    <cellStyle name="Comma 3 2 6 2 6" xfId="17725" xr:uid="{00000000-0005-0000-0000-0000A8180000}"/>
    <cellStyle name="Comma 3 2 6 2 7" xfId="23241" xr:uid="{00000000-0005-0000-0000-0000A9180000}"/>
    <cellStyle name="Comma 3 2 6 2 8" xfId="28757" xr:uid="{00000000-0005-0000-0000-0000AA180000}"/>
    <cellStyle name="Comma 3 2 6 3" xfId="817" xr:uid="{00000000-0005-0000-0000-0000AB180000}"/>
    <cellStyle name="Comma 3 2 6 3 2" xfId="2196" xr:uid="{00000000-0005-0000-0000-0000AC180000}"/>
    <cellStyle name="Comma 3 2 6 3 2 2" xfId="4954" xr:uid="{00000000-0005-0000-0000-0000AD180000}"/>
    <cellStyle name="Comma 3 2 6 3 2 2 2" xfId="10470" xr:uid="{00000000-0005-0000-0000-0000AE180000}"/>
    <cellStyle name="Comma 3 2 6 3 2 2 3" xfId="15986" xr:uid="{00000000-0005-0000-0000-0000AF180000}"/>
    <cellStyle name="Comma 3 2 6 3 2 2 4" xfId="21502" xr:uid="{00000000-0005-0000-0000-0000B0180000}"/>
    <cellStyle name="Comma 3 2 6 3 2 2 5" xfId="27018" xr:uid="{00000000-0005-0000-0000-0000B1180000}"/>
    <cellStyle name="Comma 3 2 6 3 2 2 6" xfId="32534" xr:uid="{00000000-0005-0000-0000-0000B2180000}"/>
    <cellStyle name="Comma 3 2 6 3 2 3" xfId="7712" xr:uid="{00000000-0005-0000-0000-0000B3180000}"/>
    <cellStyle name="Comma 3 2 6 3 2 4" xfId="13228" xr:uid="{00000000-0005-0000-0000-0000B4180000}"/>
    <cellStyle name="Comma 3 2 6 3 2 5" xfId="18744" xr:uid="{00000000-0005-0000-0000-0000B5180000}"/>
    <cellStyle name="Comma 3 2 6 3 2 6" xfId="24260" xr:uid="{00000000-0005-0000-0000-0000B6180000}"/>
    <cellStyle name="Comma 3 2 6 3 2 7" xfId="29776" xr:uid="{00000000-0005-0000-0000-0000B7180000}"/>
    <cellStyle name="Comma 3 2 6 3 3" xfId="3575" xr:uid="{00000000-0005-0000-0000-0000B8180000}"/>
    <cellStyle name="Comma 3 2 6 3 3 2" xfId="9091" xr:uid="{00000000-0005-0000-0000-0000B9180000}"/>
    <cellStyle name="Comma 3 2 6 3 3 3" xfId="14607" xr:uid="{00000000-0005-0000-0000-0000BA180000}"/>
    <cellStyle name="Comma 3 2 6 3 3 4" xfId="20123" xr:uid="{00000000-0005-0000-0000-0000BB180000}"/>
    <cellStyle name="Comma 3 2 6 3 3 5" xfId="25639" xr:uid="{00000000-0005-0000-0000-0000BC180000}"/>
    <cellStyle name="Comma 3 2 6 3 3 6" xfId="31155" xr:uid="{00000000-0005-0000-0000-0000BD180000}"/>
    <cellStyle name="Comma 3 2 6 3 4" xfId="6333" xr:uid="{00000000-0005-0000-0000-0000BE180000}"/>
    <cellStyle name="Comma 3 2 6 3 5" xfId="11849" xr:uid="{00000000-0005-0000-0000-0000BF180000}"/>
    <cellStyle name="Comma 3 2 6 3 6" xfId="17365" xr:uid="{00000000-0005-0000-0000-0000C0180000}"/>
    <cellStyle name="Comma 3 2 6 3 7" xfId="22881" xr:uid="{00000000-0005-0000-0000-0000C1180000}"/>
    <cellStyle name="Comma 3 2 6 3 8" xfId="28397" xr:uid="{00000000-0005-0000-0000-0000C2180000}"/>
    <cellStyle name="Comma 3 2 6 4" xfId="1704" xr:uid="{00000000-0005-0000-0000-0000C3180000}"/>
    <cellStyle name="Comma 3 2 6 4 2" xfId="4462" xr:uid="{00000000-0005-0000-0000-0000C4180000}"/>
    <cellStyle name="Comma 3 2 6 4 2 2" xfId="9978" xr:uid="{00000000-0005-0000-0000-0000C5180000}"/>
    <cellStyle name="Comma 3 2 6 4 2 3" xfId="15494" xr:uid="{00000000-0005-0000-0000-0000C6180000}"/>
    <cellStyle name="Comma 3 2 6 4 2 4" xfId="21010" xr:uid="{00000000-0005-0000-0000-0000C7180000}"/>
    <cellStyle name="Comma 3 2 6 4 2 5" xfId="26526" xr:uid="{00000000-0005-0000-0000-0000C8180000}"/>
    <cellStyle name="Comma 3 2 6 4 2 6" xfId="32042" xr:uid="{00000000-0005-0000-0000-0000C9180000}"/>
    <cellStyle name="Comma 3 2 6 4 3" xfId="7220" xr:uid="{00000000-0005-0000-0000-0000CA180000}"/>
    <cellStyle name="Comma 3 2 6 4 4" xfId="12736" xr:uid="{00000000-0005-0000-0000-0000CB180000}"/>
    <cellStyle name="Comma 3 2 6 4 5" xfId="18252" xr:uid="{00000000-0005-0000-0000-0000CC180000}"/>
    <cellStyle name="Comma 3 2 6 4 6" xfId="23768" xr:uid="{00000000-0005-0000-0000-0000CD180000}"/>
    <cellStyle name="Comma 3 2 6 4 7" xfId="29284" xr:uid="{00000000-0005-0000-0000-0000CE180000}"/>
    <cellStyle name="Comma 3 2 6 5" xfId="3083" xr:uid="{00000000-0005-0000-0000-0000CF180000}"/>
    <cellStyle name="Comma 3 2 6 5 2" xfId="8599" xr:uid="{00000000-0005-0000-0000-0000D0180000}"/>
    <cellStyle name="Comma 3 2 6 5 3" xfId="14115" xr:uid="{00000000-0005-0000-0000-0000D1180000}"/>
    <cellStyle name="Comma 3 2 6 5 4" xfId="19631" xr:uid="{00000000-0005-0000-0000-0000D2180000}"/>
    <cellStyle name="Comma 3 2 6 5 5" xfId="25147" xr:uid="{00000000-0005-0000-0000-0000D3180000}"/>
    <cellStyle name="Comma 3 2 6 5 6" xfId="30663" xr:uid="{00000000-0005-0000-0000-0000D4180000}"/>
    <cellStyle name="Comma 3 2 6 6" xfId="5841" xr:uid="{00000000-0005-0000-0000-0000D5180000}"/>
    <cellStyle name="Comma 3 2 6 7" xfId="11357" xr:uid="{00000000-0005-0000-0000-0000D6180000}"/>
    <cellStyle name="Comma 3 2 6 8" xfId="16873" xr:uid="{00000000-0005-0000-0000-0000D7180000}"/>
    <cellStyle name="Comma 3 2 6 9" xfId="22389" xr:uid="{00000000-0005-0000-0000-0000D8180000}"/>
    <cellStyle name="Comma 3 2 7" xfId="381" xr:uid="{00000000-0005-0000-0000-0000D9180000}"/>
    <cellStyle name="Comma 3 2 7 10" xfId="27961" xr:uid="{00000000-0005-0000-0000-0000DA180000}"/>
    <cellStyle name="Comma 3 2 7 2" xfId="1213" xr:uid="{00000000-0005-0000-0000-0000DB180000}"/>
    <cellStyle name="Comma 3 2 7 2 2" xfId="2592" xr:uid="{00000000-0005-0000-0000-0000DC180000}"/>
    <cellStyle name="Comma 3 2 7 2 2 2" xfId="5350" xr:uid="{00000000-0005-0000-0000-0000DD180000}"/>
    <cellStyle name="Comma 3 2 7 2 2 2 2" xfId="10866" xr:uid="{00000000-0005-0000-0000-0000DE180000}"/>
    <cellStyle name="Comma 3 2 7 2 2 2 3" xfId="16382" xr:uid="{00000000-0005-0000-0000-0000DF180000}"/>
    <cellStyle name="Comma 3 2 7 2 2 2 4" xfId="21898" xr:uid="{00000000-0005-0000-0000-0000E0180000}"/>
    <cellStyle name="Comma 3 2 7 2 2 2 5" xfId="27414" xr:uid="{00000000-0005-0000-0000-0000E1180000}"/>
    <cellStyle name="Comma 3 2 7 2 2 2 6" xfId="32930" xr:uid="{00000000-0005-0000-0000-0000E2180000}"/>
    <cellStyle name="Comma 3 2 7 2 2 3" xfId="8108" xr:uid="{00000000-0005-0000-0000-0000E3180000}"/>
    <cellStyle name="Comma 3 2 7 2 2 4" xfId="13624" xr:uid="{00000000-0005-0000-0000-0000E4180000}"/>
    <cellStyle name="Comma 3 2 7 2 2 5" xfId="19140" xr:uid="{00000000-0005-0000-0000-0000E5180000}"/>
    <cellStyle name="Comma 3 2 7 2 2 6" xfId="24656" xr:uid="{00000000-0005-0000-0000-0000E6180000}"/>
    <cellStyle name="Comma 3 2 7 2 2 7" xfId="30172" xr:uid="{00000000-0005-0000-0000-0000E7180000}"/>
    <cellStyle name="Comma 3 2 7 2 3" xfId="3971" xr:uid="{00000000-0005-0000-0000-0000E8180000}"/>
    <cellStyle name="Comma 3 2 7 2 3 2" xfId="9487" xr:uid="{00000000-0005-0000-0000-0000E9180000}"/>
    <cellStyle name="Comma 3 2 7 2 3 3" xfId="15003" xr:uid="{00000000-0005-0000-0000-0000EA180000}"/>
    <cellStyle name="Comma 3 2 7 2 3 4" xfId="20519" xr:uid="{00000000-0005-0000-0000-0000EB180000}"/>
    <cellStyle name="Comma 3 2 7 2 3 5" xfId="26035" xr:uid="{00000000-0005-0000-0000-0000EC180000}"/>
    <cellStyle name="Comma 3 2 7 2 3 6" xfId="31551" xr:uid="{00000000-0005-0000-0000-0000ED180000}"/>
    <cellStyle name="Comma 3 2 7 2 4" xfId="6729" xr:uid="{00000000-0005-0000-0000-0000EE180000}"/>
    <cellStyle name="Comma 3 2 7 2 5" xfId="12245" xr:uid="{00000000-0005-0000-0000-0000EF180000}"/>
    <cellStyle name="Comma 3 2 7 2 6" xfId="17761" xr:uid="{00000000-0005-0000-0000-0000F0180000}"/>
    <cellStyle name="Comma 3 2 7 2 7" xfId="23277" xr:uid="{00000000-0005-0000-0000-0000F1180000}"/>
    <cellStyle name="Comma 3 2 7 2 8" xfId="28793" xr:uid="{00000000-0005-0000-0000-0000F2180000}"/>
    <cellStyle name="Comma 3 2 7 3" xfId="853" xr:uid="{00000000-0005-0000-0000-0000F3180000}"/>
    <cellStyle name="Comma 3 2 7 3 2" xfId="2232" xr:uid="{00000000-0005-0000-0000-0000F4180000}"/>
    <cellStyle name="Comma 3 2 7 3 2 2" xfId="4990" xr:uid="{00000000-0005-0000-0000-0000F5180000}"/>
    <cellStyle name="Comma 3 2 7 3 2 2 2" xfId="10506" xr:uid="{00000000-0005-0000-0000-0000F6180000}"/>
    <cellStyle name="Comma 3 2 7 3 2 2 3" xfId="16022" xr:uid="{00000000-0005-0000-0000-0000F7180000}"/>
    <cellStyle name="Comma 3 2 7 3 2 2 4" xfId="21538" xr:uid="{00000000-0005-0000-0000-0000F8180000}"/>
    <cellStyle name="Comma 3 2 7 3 2 2 5" xfId="27054" xr:uid="{00000000-0005-0000-0000-0000F9180000}"/>
    <cellStyle name="Comma 3 2 7 3 2 2 6" xfId="32570" xr:uid="{00000000-0005-0000-0000-0000FA180000}"/>
    <cellStyle name="Comma 3 2 7 3 2 3" xfId="7748" xr:uid="{00000000-0005-0000-0000-0000FB180000}"/>
    <cellStyle name="Comma 3 2 7 3 2 4" xfId="13264" xr:uid="{00000000-0005-0000-0000-0000FC180000}"/>
    <cellStyle name="Comma 3 2 7 3 2 5" xfId="18780" xr:uid="{00000000-0005-0000-0000-0000FD180000}"/>
    <cellStyle name="Comma 3 2 7 3 2 6" xfId="24296" xr:uid="{00000000-0005-0000-0000-0000FE180000}"/>
    <cellStyle name="Comma 3 2 7 3 2 7" xfId="29812" xr:uid="{00000000-0005-0000-0000-0000FF180000}"/>
    <cellStyle name="Comma 3 2 7 3 3" xfId="3611" xr:uid="{00000000-0005-0000-0000-000000190000}"/>
    <cellStyle name="Comma 3 2 7 3 3 2" xfId="9127" xr:uid="{00000000-0005-0000-0000-000001190000}"/>
    <cellStyle name="Comma 3 2 7 3 3 3" xfId="14643" xr:uid="{00000000-0005-0000-0000-000002190000}"/>
    <cellStyle name="Comma 3 2 7 3 3 4" xfId="20159" xr:uid="{00000000-0005-0000-0000-000003190000}"/>
    <cellStyle name="Comma 3 2 7 3 3 5" xfId="25675" xr:uid="{00000000-0005-0000-0000-000004190000}"/>
    <cellStyle name="Comma 3 2 7 3 3 6" xfId="31191" xr:uid="{00000000-0005-0000-0000-000005190000}"/>
    <cellStyle name="Comma 3 2 7 3 4" xfId="6369" xr:uid="{00000000-0005-0000-0000-000006190000}"/>
    <cellStyle name="Comma 3 2 7 3 5" xfId="11885" xr:uid="{00000000-0005-0000-0000-000007190000}"/>
    <cellStyle name="Comma 3 2 7 3 6" xfId="17401" xr:uid="{00000000-0005-0000-0000-000008190000}"/>
    <cellStyle name="Comma 3 2 7 3 7" xfId="22917" xr:uid="{00000000-0005-0000-0000-000009190000}"/>
    <cellStyle name="Comma 3 2 7 3 8" xfId="28433" xr:uid="{00000000-0005-0000-0000-00000A190000}"/>
    <cellStyle name="Comma 3 2 7 4" xfId="1760" xr:uid="{00000000-0005-0000-0000-00000B190000}"/>
    <cellStyle name="Comma 3 2 7 4 2" xfId="4518" xr:uid="{00000000-0005-0000-0000-00000C190000}"/>
    <cellStyle name="Comma 3 2 7 4 2 2" xfId="10034" xr:uid="{00000000-0005-0000-0000-00000D190000}"/>
    <cellStyle name="Comma 3 2 7 4 2 3" xfId="15550" xr:uid="{00000000-0005-0000-0000-00000E190000}"/>
    <cellStyle name="Comma 3 2 7 4 2 4" xfId="21066" xr:uid="{00000000-0005-0000-0000-00000F190000}"/>
    <cellStyle name="Comma 3 2 7 4 2 5" xfId="26582" xr:uid="{00000000-0005-0000-0000-000010190000}"/>
    <cellStyle name="Comma 3 2 7 4 2 6" xfId="32098" xr:uid="{00000000-0005-0000-0000-000011190000}"/>
    <cellStyle name="Comma 3 2 7 4 3" xfId="7276" xr:uid="{00000000-0005-0000-0000-000012190000}"/>
    <cellStyle name="Comma 3 2 7 4 4" xfId="12792" xr:uid="{00000000-0005-0000-0000-000013190000}"/>
    <cellStyle name="Comma 3 2 7 4 5" xfId="18308" xr:uid="{00000000-0005-0000-0000-000014190000}"/>
    <cellStyle name="Comma 3 2 7 4 6" xfId="23824" xr:uid="{00000000-0005-0000-0000-000015190000}"/>
    <cellStyle name="Comma 3 2 7 4 7" xfId="29340" xr:uid="{00000000-0005-0000-0000-000016190000}"/>
    <cellStyle name="Comma 3 2 7 5" xfId="3139" xr:uid="{00000000-0005-0000-0000-000017190000}"/>
    <cellStyle name="Comma 3 2 7 5 2" xfId="8655" xr:uid="{00000000-0005-0000-0000-000018190000}"/>
    <cellStyle name="Comma 3 2 7 5 3" xfId="14171" xr:uid="{00000000-0005-0000-0000-000019190000}"/>
    <cellStyle name="Comma 3 2 7 5 4" xfId="19687" xr:uid="{00000000-0005-0000-0000-00001A190000}"/>
    <cellStyle name="Comma 3 2 7 5 5" xfId="25203" xr:uid="{00000000-0005-0000-0000-00001B190000}"/>
    <cellStyle name="Comma 3 2 7 5 6" xfId="30719" xr:uid="{00000000-0005-0000-0000-00001C190000}"/>
    <cellStyle name="Comma 3 2 7 6" xfId="5897" xr:uid="{00000000-0005-0000-0000-00001D190000}"/>
    <cellStyle name="Comma 3 2 7 7" xfId="11413" xr:uid="{00000000-0005-0000-0000-00001E190000}"/>
    <cellStyle name="Comma 3 2 7 8" xfId="16929" xr:uid="{00000000-0005-0000-0000-00001F190000}"/>
    <cellStyle name="Comma 3 2 7 9" xfId="22445" xr:uid="{00000000-0005-0000-0000-000020190000}"/>
    <cellStyle name="Comma 3 2 8" xfId="436" xr:uid="{00000000-0005-0000-0000-000021190000}"/>
    <cellStyle name="Comma 3 2 8 10" xfId="28016" xr:uid="{00000000-0005-0000-0000-000022190000}"/>
    <cellStyle name="Comma 3 2 8 2" xfId="1249" xr:uid="{00000000-0005-0000-0000-000023190000}"/>
    <cellStyle name="Comma 3 2 8 2 2" xfId="2628" xr:uid="{00000000-0005-0000-0000-000024190000}"/>
    <cellStyle name="Comma 3 2 8 2 2 2" xfId="5386" xr:uid="{00000000-0005-0000-0000-000025190000}"/>
    <cellStyle name="Comma 3 2 8 2 2 2 2" xfId="10902" xr:uid="{00000000-0005-0000-0000-000026190000}"/>
    <cellStyle name="Comma 3 2 8 2 2 2 3" xfId="16418" xr:uid="{00000000-0005-0000-0000-000027190000}"/>
    <cellStyle name="Comma 3 2 8 2 2 2 4" xfId="21934" xr:uid="{00000000-0005-0000-0000-000028190000}"/>
    <cellStyle name="Comma 3 2 8 2 2 2 5" xfId="27450" xr:uid="{00000000-0005-0000-0000-000029190000}"/>
    <cellStyle name="Comma 3 2 8 2 2 2 6" xfId="32966" xr:uid="{00000000-0005-0000-0000-00002A190000}"/>
    <cellStyle name="Comma 3 2 8 2 2 3" xfId="8144" xr:uid="{00000000-0005-0000-0000-00002B190000}"/>
    <cellStyle name="Comma 3 2 8 2 2 4" xfId="13660" xr:uid="{00000000-0005-0000-0000-00002C190000}"/>
    <cellStyle name="Comma 3 2 8 2 2 5" xfId="19176" xr:uid="{00000000-0005-0000-0000-00002D190000}"/>
    <cellStyle name="Comma 3 2 8 2 2 6" xfId="24692" xr:uid="{00000000-0005-0000-0000-00002E190000}"/>
    <cellStyle name="Comma 3 2 8 2 2 7" xfId="30208" xr:uid="{00000000-0005-0000-0000-00002F190000}"/>
    <cellStyle name="Comma 3 2 8 2 3" xfId="4007" xr:uid="{00000000-0005-0000-0000-000030190000}"/>
    <cellStyle name="Comma 3 2 8 2 3 2" xfId="9523" xr:uid="{00000000-0005-0000-0000-000031190000}"/>
    <cellStyle name="Comma 3 2 8 2 3 3" xfId="15039" xr:uid="{00000000-0005-0000-0000-000032190000}"/>
    <cellStyle name="Comma 3 2 8 2 3 4" xfId="20555" xr:uid="{00000000-0005-0000-0000-000033190000}"/>
    <cellStyle name="Comma 3 2 8 2 3 5" xfId="26071" xr:uid="{00000000-0005-0000-0000-000034190000}"/>
    <cellStyle name="Comma 3 2 8 2 3 6" xfId="31587" xr:uid="{00000000-0005-0000-0000-000035190000}"/>
    <cellStyle name="Comma 3 2 8 2 4" xfId="6765" xr:uid="{00000000-0005-0000-0000-000036190000}"/>
    <cellStyle name="Comma 3 2 8 2 5" xfId="12281" xr:uid="{00000000-0005-0000-0000-000037190000}"/>
    <cellStyle name="Comma 3 2 8 2 6" xfId="17797" xr:uid="{00000000-0005-0000-0000-000038190000}"/>
    <cellStyle name="Comma 3 2 8 2 7" xfId="23313" xr:uid="{00000000-0005-0000-0000-000039190000}"/>
    <cellStyle name="Comma 3 2 8 2 8" xfId="28829" xr:uid="{00000000-0005-0000-0000-00003A190000}"/>
    <cellStyle name="Comma 3 2 8 3" xfId="889" xr:uid="{00000000-0005-0000-0000-00003B190000}"/>
    <cellStyle name="Comma 3 2 8 3 2" xfId="2268" xr:uid="{00000000-0005-0000-0000-00003C190000}"/>
    <cellStyle name="Comma 3 2 8 3 2 2" xfId="5026" xr:uid="{00000000-0005-0000-0000-00003D190000}"/>
    <cellStyle name="Comma 3 2 8 3 2 2 2" xfId="10542" xr:uid="{00000000-0005-0000-0000-00003E190000}"/>
    <cellStyle name="Comma 3 2 8 3 2 2 3" xfId="16058" xr:uid="{00000000-0005-0000-0000-00003F190000}"/>
    <cellStyle name="Comma 3 2 8 3 2 2 4" xfId="21574" xr:uid="{00000000-0005-0000-0000-000040190000}"/>
    <cellStyle name="Comma 3 2 8 3 2 2 5" xfId="27090" xr:uid="{00000000-0005-0000-0000-000041190000}"/>
    <cellStyle name="Comma 3 2 8 3 2 2 6" xfId="32606" xr:uid="{00000000-0005-0000-0000-000042190000}"/>
    <cellStyle name="Comma 3 2 8 3 2 3" xfId="7784" xr:uid="{00000000-0005-0000-0000-000043190000}"/>
    <cellStyle name="Comma 3 2 8 3 2 4" xfId="13300" xr:uid="{00000000-0005-0000-0000-000044190000}"/>
    <cellStyle name="Comma 3 2 8 3 2 5" xfId="18816" xr:uid="{00000000-0005-0000-0000-000045190000}"/>
    <cellStyle name="Comma 3 2 8 3 2 6" xfId="24332" xr:uid="{00000000-0005-0000-0000-000046190000}"/>
    <cellStyle name="Comma 3 2 8 3 2 7" xfId="29848" xr:uid="{00000000-0005-0000-0000-000047190000}"/>
    <cellStyle name="Comma 3 2 8 3 3" xfId="3647" xr:uid="{00000000-0005-0000-0000-000048190000}"/>
    <cellStyle name="Comma 3 2 8 3 3 2" xfId="9163" xr:uid="{00000000-0005-0000-0000-000049190000}"/>
    <cellStyle name="Comma 3 2 8 3 3 3" xfId="14679" xr:uid="{00000000-0005-0000-0000-00004A190000}"/>
    <cellStyle name="Comma 3 2 8 3 3 4" xfId="20195" xr:uid="{00000000-0005-0000-0000-00004B190000}"/>
    <cellStyle name="Comma 3 2 8 3 3 5" xfId="25711" xr:uid="{00000000-0005-0000-0000-00004C190000}"/>
    <cellStyle name="Comma 3 2 8 3 3 6" xfId="31227" xr:uid="{00000000-0005-0000-0000-00004D190000}"/>
    <cellStyle name="Comma 3 2 8 3 4" xfId="6405" xr:uid="{00000000-0005-0000-0000-00004E190000}"/>
    <cellStyle name="Comma 3 2 8 3 5" xfId="11921" xr:uid="{00000000-0005-0000-0000-00004F190000}"/>
    <cellStyle name="Comma 3 2 8 3 6" xfId="17437" xr:uid="{00000000-0005-0000-0000-000050190000}"/>
    <cellStyle name="Comma 3 2 8 3 7" xfId="22953" xr:uid="{00000000-0005-0000-0000-000051190000}"/>
    <cellStyle name="Comma 3 2 8 3 8" xfId="28469" xr:uid="{00000000-0005-0000-0000-000052190000}"/>
    <cellStyle name="Comma 3 2 8 4" xfId="1815" xr:uid="{00000000-0005-0000-0000-000053190000}"/>
    <cellStyle name="Comma 3 2 8 4 2" xfId="4573" xr:uid="{00000000-0005-0000-0000-000054190000}"/>
    <cellStyle name="Comma 3 2 8 4 2 2" xfId="10089" xr:uid="{00000000-0005-0000-0000-000055190000}"/>
    <cellStyle name="Comma 3 2 8 4 2 3" xfId="15605" xr:uid="{00000000-0005-0000-0000-000056190000}"/>
    <cellStyle name="Comma 3 2 8 4 2 4" xfId="21121" xr:uid="{00000000-0005-0000-0000-000057190000}"/>
    <cellStyle name="Comma 3 2 8 4 2 5" xfId="26637" xr:uid="{00000000-0005-0000-0000-000058190000}"/>
    <cellStyle name="Comma 3 2 8 4 2 6" xfId="32153" xr:uid="{00000000-0005-0000-0000-000059190000}"/>
    <cellStyle name="Comma 3 2 8 4 3" xfId="7331" xr:uid="{00000000-0005-0000-0000-00005A190000}"/>
    <cellStyle name="Comma 3 2 8 4 4" xfId="12847" xr:uid="{00000000-0005-0000-0000-00005B190000}"/>
    <cellStyle name="Comma 3 2 8 4 5" xfId="18363" xr:uid="{00000000-0005-0000-0000-00005C190000}"/>
    <cellStyle name="Comma 3 2 8 4 6" xfId="23879" xr:uid="{00000000-0005-0000-0000-00005D190000}"/>
    <cellStyle name="Comma 3 2 8 4 7" xfId="29395" xr:uid="{00000000-0005-0000-0000-00005E190000}"/>
    <cellStyle name="Comma 3 2 8 5" xfId="3194" xr:uid="{00000000-0005-0000-0000-00005F190000}"/>
    <cellStyle name="Comma 3 2 8 5 2" xfId="8710" xr:uid="{00000000-0005-0000-0000-000060190000}"/>
    <cellStyle name="Comma 3 2 8 5 3" xfId="14226" xr:uid="{00000000-0005-0000-0000-000061190000}"/>
    <cellStyle name="Comma 3 2 8 5 4" xfId="19742" xr:uid="{00000000-0005-0000-0000-000062190000}"/>
    <cellStyle name="Comma 3 2 8 5 5" xfId="25258" xr:uid="{00000000-0005-0000-0000-000063190000}"/>
    <cellStyle name="Comma 3 2 8 5 6" xfId="30774" xr:uid="{00000000-0005-0000-0000-000064190000}"/>
    <cellStyle name="Comma 3 2 8 6" xfId="5952" xr:uid="{00000000-0005-0000-0000-000065190000}"/>
    <cellStyle name="Comma 3 2 8 7" xfId="11468" xr:uid="{00000000-0005-0000-0000-000066190000}"/>
    <cellStyle name="Comma 3 2 8 8" xfId="16984" xr:uid="{00000000-0005-0000-0000-000067190000}"/>
    <cellStyle name="Comma 3 2 8 9" xfId="22500" xr:uid="{00000000-0005-0000-0000-000068190000}"/>
    <cellStyle name="Comma 3 2 9" xfId="491" xr:uid="{00000000-0005-0000-0000-000069190000}"/>
    <cellStyle name="Comma 3 2 9 10" xfId="28071" xr:uid="{00000000-0005-0000-0000-00006A190000}"/>
    <cellStyle name="Comma 3 2 9 2" xfId="1285" xr:uid="{00000000-0005-0000-0000-00006B190000}"/>
    <cellStyle name="Comma 3 2 9 2 2" xfId="2664" xr:uid="{00000000-0005-0000-0000-00006C190000}"/>
    <cellStyle name="Comma 3 2 9 2 2 2" xfId="5422" xr:uid="{00000000-0005-0000-0000-00006D190000}"/>
    <cellStyle name="Comma 3 2 9 2 2 2 2" xfId="10938" xr:uid="{00000000-0005-0000-0000-00006E190000}"/>
    <cellStyle name="Comma 3 2 9 2 2 2 3" xfId="16454" xr:uid="{00000000-0005-0000-0000-00006F190000}"/>
    <cellStyle name="Comma 3 2 9 2 2 2 4" xfId="21970" xr:uid="{00000000-0005-0000-0000-000070190000}"/>
    <cellStyle name="Comma 3 2 9 2 2 2 5" xfId="27486" xr:uid="{00000000-0005-0000-0000-000071190000}"/>
    <cellStyle name="Comma 3 2 9 2 2 2 6" xfId="33002" xr:uid="{00000000-0005-0000-0000-000072190000}"/>
    <cellStyle name="Comma 3 2 9 2 2 3" xfId="8180" xr:uid="{00000000-0005-0000-0000-000073190000}"/>
    <cellStyle name="Comma 3 2 9 2 2 4" xfId="13696" xr:uid="{00000000-0005-0000-0000-000074190000}"/>
    <cellStyle name="Comma 3 2 9 2 2 5" xfId="19212" xr:uid="{00000000-0005-0000-0000-000075190000}"/>
    <cellStyle name="Comma 3 2 9 2 2 6" xfId="24728" xr:uid="{00000000-0005-0000-0000-000076190000}"/>
    <cellStyle name="Comma 3 2 9 2 2 7" xfId="30244" xr:uid="{00000000-0005-0000-0000-000077190000}"/>
    <cellStyle name="Comma 3 2 9 2 3" xfId="4043" xr:uid="{00000000-0005-0000-0000-000078190000}"/>
    <cellStyle name="Comma 3 2 9 2 3 2" xfId="9559" xr:uid="{00000000-0005-0000-0000-000079190000}"/>
    <cellStyle name="Comma 3 2 9 2 3 3" xfId="15075" xr:uid="{00000000-0005-0000-0000-00007A190000}"/>
    <cellStyle name="Comma 3 2 9 2 3 4" xfId="20591" xr:uid="{00000000-0005-0000-0000-00007B190000}"/>
    <cellStyle name="Comma 3 2 9 2 3 5" xfId="26107" xr:uid="{00000000-0005-0000-0000-00007C190000}"/>
    <cellStyle name="Comma 3 2 9 2 3 6" xfId="31623" xr:uid="{00000000-0005-0000-0000-00007D190000}"/>
    <cellStyle name="Comma 3 2 9 2 4" xfId="6801" xr:uid="{00000000-0005-0000-0000-00007E190000}"/>
    <cellStyle name="Comma 3 2 9 2 5" xfId="12317" xr:uid="{00000000-0005-0000-0000-00007F190000}"/>
    <cellStyle name="Comma 3 2 9 2 6" xfId="17833" xr:uid="{00000000-0005-0000-0000-000080190000}"/>
    <cellStyle name="Comma 3 2 9 2 7" xfId="23349" xr:uid="{00000000-0005-0000-0000-000081190000}"/>
    <cellStyle name="Comma 3 2 9 2 8" xfId="28865" xr:uid="{00000000-0005-0000-0000-000082190000}"/>
    <cellStyle name="Comma 3 2 9 3" xfId="925" xr:uid="{00000000-0005-0000-0000-000083190000}"/>
    <cellStyle name="Comma 3 2 9 3 2" xfId="2304" xr:uid="{00000000-0005-0000-0000-000084190000}"/>
    <cellStyle name="Comma 3 2 9 3 2 2" xfId="5062" xr:uid="{00000000-0005-0000-0000-000085190000}"/>
    <cellStyle name="Comma 3 2 9 3 2 2 2" xfId="10578" xr:uid="{00000000-0005-0000-0000-000086190000}"/>
    <cellStyle name="Comma 3 2 9 3 2 2 3" xfId="16094" xr:uid="{00000000-0005-0000-0000-000087190000}"/>
    <cellStyle name="Comma 3 2 9 3 2 2 4" xfId="21610" xr:uid="{00000000-0005-0000-0000-000088190000}"/>
    <cellStyle name="Comma 3 2 9 3 2 2 5" xfId="27126" xr:uid="{00000000-0005-0000-0000-000089190000}"/>
    <cellStyle name="Comma 3 2 9 3 2 2 6" xfId="32642" xr:uid="{00000000-0005-0000-0000-00008A190000}"/>
    <cellStyle name="Comma 3 2 9 3 2 3" xfId="7820" xr:uid="{00000000-0005-0000-0000-00008B190000}"/>
    <cellStyle name="Comma 3 2 9 3 2 4" xfId="13336" xr:uid="{00000000-0005-0000-0000-00008C190000}"/>
    <cellStyle name="Comma 3 2 9 3 2 5" xfId="18852" xr:uid="{00000000-0005-0000-0000-00008D190000}"/>
    <cellStyle name="Comma 3 2 9 3 2 6" xfId="24368" xr:uid="{00000000-0005-0000-0000-00008E190000}"/>
    <cellStyle name="Comma 3 2 9 3 2 7" xfId="29884" xr:uid="{00000000-0005-0000-0000-00008F190000}"/>
    <cellStyle name="Comma 3 2 9 3 3" xfId="3683" xr:uid="{00000000-0005-0000-0000-000090190000}"/>
    <cellStyle name="Comma 3 2 9 3 3 2" xfId="9199" xr:uid="{00000000-0005-0000-0000-000091190000}"/>
    <cellStyle name="Comma 3 2 9 3 3 3" xfId="14715" xr:uid="{00000000-0005-0000-0000-000092190000}"/>
    <cellStyle name="Comma 3 2 9 3 3 4" xfId="20231" xr:uid="{00000000-0005-0000-0000-000093190000}"/>
    <cellStyle name="Comma 3 2 9 3 3 5" xfId="25747" xr:uid="{00000000-0005-0000-0000-000094190000}"/>
    <cellStyle name="Comma 3 2 9 3 3 6" xfId="31263" xr:uid="{00000000-0005-0000-0000-000095190000}"/>
    <cellStyle name="Comma 3 2 9 3 4" xfId="6441" xr:uid="{00000000-0005-0000-0000-000096190000}"/>
    <cellStyle name="Comma 3 2 9 3 5" xfId="11957" xr:uid="{00000000-0005-0000-0000-000097190000}"/>
    <cellStyle name="Comma 3 2 9 3 6" xfId="17473" xr:uid="{00000000-0005-0000-0000-000098190000}"/>
    <cellStyle name="Comma 3 2 9 3 7" xfId="22989" xr:uid="{00000000-0005-0000-0000-000099190000}"/>
    <cellStyle name="Comma 3 2 9 3 8" xfId="28505" xr:uid="{00000000-0005-0000-0000-00009A190000}"/>
    <cellStyle name="Comma 3 2 9 4" xfId="1870" xr:uid="{00000000-0005-0000-0000-00009B190000}"/>
    <cellStyle name="Comma 3 2 9 4 2" xfId="4628" xr:uid="{00000000-0005-0000-0000-00009C190000}"/>
    <cellStyle name="Comma 3 2 9 4 2 2" xfId="10144" xr:uid="{00000000-0005-0000-0000-00009D190000}"/>
    <cellStyle name="Comma 3 2 9 4 2 3" xfId="15660" xr:uid="{00000000-0005-0000-0000-00009E190000}"/>
    <cellStyle name="Comma 3 2 9 4 2 4" xfId="21176" xr:uid="{00000000-0005-0000-0000-00009F190000}"/>
    <cellStyle name="Comma 3 2 9 4 2 5" xfId="26692" xr:uid="{00000000-0005-0000-0000-0000A0190000}"/>
    <cellStyle name="Comma 3 2 9 4 2 6" xfId="32208" xr:uid="{00000000-0005-0000-0000-0000A1190000}"/>
    <cellStyle name="Comma 3 2 9 4 3" xfId="7386" xr:uid="{00000000-0005-0000-0000-0000A2190000}"/>
    <cellStyle name="Comma 3 2 9 4 4" xfId="12902" xr:uid="{00000000-0005-0000-0000-0000A3190000}"/>
    <cellStyle name="Comma 3 2 9 4 5" xfId="18418" xr:uid="{00000000-0005-0000-0000-0000A4190000}"/>
    <cellStyle name="Comma 3 2 9 4 6" xfId="23934" xr:uid="{00000000-0005-0000-0000-0000A5190000}"/>
    <cellStyle name="Comma 3 2 9 4 7" xfId="29450" xr:uid="{00000000-0005-0000-0000-0000A6190000}"/>
    <cellStyle name="Comma 3 2 9 5" xfId="3249" xr:uid="{00000000-0005-0000-0000-0000A7190000}"/>
    <cellStyle name="Comma 3 2 9 5 2" xfId="8765" xr:uid="{00000000-0005-0000-0000-0000A8190000}"/>
    <cellStyle name="Comma 3 2 9 5 3" xfId="14281" xr:uid="{00000000-0005-0000-0000-0000A9190000}"/>
    <cellStyle name="Comma 3 2 9 5 4" xfId="19797" xr:uid="{00000000-0005-0000-0000-0000AA190000}"/>
    <cellStyle name="Comma 3 2 9 5 5" xfId="25313" xr:uid="{00000000-0005-0000-0000-0000AB190000}"/>
    <cellStyle name="Comma 3 2 9 5 6" xfId="30829" xr:uid="{00000000-0005-0000-0000-0000AC190000}"/>
    <cellStyle name="Comma 3 2 9 6" xfId="6007" xr:uid="{00000000-0005-0000-0000-0000AD190000}"/>
    <cellStyle name="Comma 3 2 9 7" xfId="11523" xr:uid="{00000000-0005-0000-0000-0000AE190000}"/>
    <cellStyle name="Comma 3 2 9 8" xfId="17039" xr:uid="{00000000-0005-0000-0000-0000AF190000}"/>
    <cellStyle name="Comma 3 2 9 9" xfId="22555" xr:uid="{00000000-0005-0000-0000-0000B0190000}"/>
    <cellStyle name="Comma 3 20" xfId="11065" xr:uid="{00000000-0005-0000-0000-0000B1190000}"/>
    <cellStyle name="Comma 3 21" xfId="16581" xr:uid="{00000000-0005-0000-0000-0000B2190000}"/>
    <cellStyle name="Comma 3 22" xfId="22097" xr:uid="{00000000-0005-0000-0000-0000B3190000}"/>
    <cellStyle name="Comma 3 23" xfId="27613" xr:uid="{00000000-0005-0000-0000-0000B4190000}"/>
    <cellStyle name="Comma 3 3" xfId="52" xr:uid="{00000000-0005-0000-0000-0000B5190000}"/>
    <cellStyle name="Comma 3 3 10" xfId="584" xr:uid="{00000000-0005-0000-0000-0000B6190000}"/>
    <cellStyle name="Comma 3 3 10 2" xfId="1963" xr:uid="{00000000-0005-0000-0000-0000B7190000}"/>
    <cellStyle name="Comma 3 3 10 2 2" xfId="4721" xr:uid="{00000000-0005-0000-0000-0000B8190000}"/>
    <cellStyle name="Comma 3 3 10 2 2 2" xfId="10237" xr:uid="{00000000-0005-0000-0000-0000B9190000}"/>
    <cellStyle name="Comma 3 3 10 2 2 3" xfId="15753" xr:uid="{00000000-0005-0000-0000-0000BA190000}"/>
    <cellStyle name="Comma 3 3 10 2 2 4" xfId="21269" xr:uid="{00000000-0005-0000-0000-0000BB190000}"/>
    <cellStyle name="Comma 3 3 10 2 2 5" xfId="26785" xr:uid="{00000000-0005-0000-0000-0000BC190000}"/>
    <cellStyle name="Comma 3 3 10 2 2 6" xfId="32301" xr:uid="{00000000-0005-0000-0000-0000BD190000}"/>
    <cellStyle name="Comma 3 3 10 2 3" xfId="7479" xr:uid="{00000000-0005-0000-0000-0000BE190000}"/>
    <cellStyle name="Comma 3 3 10 2 4" xfId="12995" xr:uid="{00000000-0005-0000-0000-0000BF190000}"/>
    <cellStyle name="Comma 3 3 10 2 5" xfId="18511" xr:uid="{00000000-0005-0000-0000-0000C0190000}"/>
    <cellStyle name="Comma 3 3 10 2 6" xfId="24027" xr:uid="{00000000-0005-0000-0000-0000C1190000}"/>
    <cellStyle name="Comma 3 3 10 2 7" xfId="29543" xr:uid="{00000000-0005-0000-0000-0000C2190000}"/>
    <cellStyle name="Comma 3 3 10 3" xfId="3342" xr:uid="{00000000-0005-0000-0000-0000C3190000}"/>
    <cellStyle name="Comma 3 3 10 3 2" xfId="8858" xr:uid="{00000000-0005-0000-0000-0000C4190000}"/>
    <cellStyle name="Comma 3 3 10 3 3" xfId="14374" xr:uid="{00000000-0005-0000-0000-0000C5190000}"/>
    <cellStyle name="Comma 3 3 10 3 4" xfId="19890" xr:uid="{00000000-0005-0000-0000-0000C6190000}"/>
    <cellStyle name="Comma 3 3 10 3 5" xfId="25406" xr:uid="{00000000-0005-0000-0000-0000C7190000}"/>
    <cellStyle name="Comma 3 3 10 3 6" xfId="30922" xr:uid="{00000000-0005-0000-0000-0000C8190000}"/>
    <cellStyle name="Comma 3 3 10 4" xfId="6100" xr:uid="{00000000-0005-0000-0000-0000C9190000}"/>
    <cellStyle name="Comma 3 3 10 5" xfId="11616" xr:uid="{00000000-0005-0000-0000-0000CA190000}"/>
    <cellStyle name="Comma 3 3 10 6" xfId="17132" xr:uid="{00000000-0005-0000-0000-0000CB190000}"/>
    <cellStyle name="Comma 3 3 10 7" xfId="22648" xr:uid="{00000000-0005-0000-0000-0000CC190000}"/>
    <cellStyle name="Comma 3 3 10 8" xfId="28164" xr:uid="{00000000-0005-0000-0000-0000CD190000}"/>
    <cellStyle name="Comma 3 3 11" xfId="656" xr:uid="{00000000-0005-0000-0000-0000CE190000}"/>
    <cellStyle name="Comma 3 3 11 2" xfId="2035" xr:uid="{00000000-0005-0000-0000-0000CF190000}"/>
    <cellStyle name="Comma 3 3 11 2 2" xfId="4793" xr:uid="{00000000-0005-0000-0000-0000D0190000}"/>
    <cellStyle name="Comma 3 3 11 2 2 2" xfId="10309" xr:uid="{00000000-0005-0000-0000-0000D1190000}"/>
    <cellStyle name="Comma 3 3 11 2 2 3" xfId="15825" xr:uid="{00000000-0005-0000-0000-0000D2190000}"/>
    <cellStyle name="Comma 3 3 11 2 2 4" xfId="21341" xr:uid="{00000000-0005-0000-0000-0000D3190000}"/>
    <cellStyle name="Comma 3 3 11 2 2 5" xfId="26857" xr:uid="{00000000-0005-0000-0000-0000D4190000}"/>
    <cellStyle name="Comma 3 3 11 2 2 6" xfId="32373" xr:uid="{00000000-0005-0000-0000-0000D5190000}"/>
    <cellStyle name="Comma 3 3 11 2 3" xfId="7551" xr:uid="{00000000-0005-0000-0000-0000D6190000}"/>
    <cellStyle name="Comma 3 3 11 2 4" xfId="13067" xr:uid="{00000000-0005-0000-0000-0000D7190000}"/>
    <cellStyle name="Comma 3 3 11 2 5" xfId="18583" xr:uid="{00000000-0005-0000-0000-0000D8190000}"/>
    <cellStyle name="Comma 3 3 11 2 6" xfId="24099" xr:uid="{00000000-0005-0000-0000-0000D9190000}"/>
    <cellStyle name="Comma 3 3 11 2 7" xfId="29615" xr:uid="{00000000-0005-0000-0000-0000DA190000}"/>
    <cellStyle name="Comma 3 3 11 3" xfId="3414" xr:uid="{00000000-0005-0000-0000-0000DB190000}"/>
    <cellStyle name="Comma 3 3 11 3 2" xfId="8930" xr:uid="{00000000-0005-0000-0000-0000DC190000}"/>
    <cellStyle name="Comma 3 3 11 3 3" xfId="14446" xr:uid="{00000000-0005-0000-0000-0000DD190000}"/>
    <cellStyle name="Comma 3 3 11 3 4" xfId="19962" xr:uid="{00000000-0005-0000-0000-0000DE190000}"/>
    <cellStyle name="Comma 3 3 11 3 5" xfId="25478" xr:uid="{00000000-0005-0000-0000-0000DF190000}"/>
    <cellStyle name="Comma 3 3 11 3 6" xfId="30994" xr:uid="{00000000-0005-0000-0000-0000E0190000}"/>
    <cellStyle name="Comma 3 3 11 4" xfId="6172" xr:uid="{00000000-0005-0000-0000-0000E1190000}"/>
    <cellStyle name="Comma 3 3 11 5" xfId="11688" xr:uid="{00000000-0005-0000-0000-0000E2190000}"/>
    <cellStyle name="Comma 3 3 11 6" xfId="17204" xr:uid="{00000000-0005-0000-0000-0000E3190000}"/>
    <cellStyle name="Comma 3 3 11 7" xfId="22720" xr:uid="{00000000-0005-0000-0000-0000E4190000}"/>
    <cellStyle name="Comma 3 3 11 8" xfId="28236" xr:uid="{00000000-0005-0000-0000-0000E5190000}"/>
    <cellStyle name="Comma 3 3 12" xfId="1431" xr:uid="{00000000-0005-0000-0000-0000E6190000}"/>
    <cellStyle name="Comma 3 3 12 2" xfId="4189" xr:uid="{00000000-0005-0000-0000-0000E7190000}"/>
    <cellStyle name="Comma 3 3 12 2 2" xfId="9705" xr:uid="{00000000-0005-0000-0000-0000E8190000}"/>
    <cellStyle name="Comma 3 3 12 2 3" xfId="15221" xr:uid="{00000000-0005-0000-0000-0000E9190000}"/>
    <cellStyle name="Comma 3 3 12 2 4" xfId="20737" xr:uid="{00000000-0005-0000-0000-0000EA190000}"/>
    <cellStyle name="Comma 3 3 12 2 5" xfId="26253" xr:uid="{00000000-0005-0000-0000-0000EB190000}"/>
    <cellStyle name="Comma 3 3 12 2 6" xfId="31769" xr:uid="{00000000-0005-0000-0000-0000EC190000}"/>
    <cellStyle name="Comma 3 3 12 3" xfId="6947" xr:uid="{00000000-0005-0000-0000-0000ED190000}"/>
    <cellStyle name="Comma 3 3 12 4" xfId="12463" xr:uid="{00000000-0005-0000-0000-0000EE190000}"/>
    <cellStyle name="Comma 3 3 12 5" xfId="17979" xr:uid="{00000000-0005-0000-0000-0000EF190000}"/>
    <cellStyle name="Comma 3 3 12 6" xfId="23495" xr:uid="{00000000-0005-0000-0000-0000F0190000}"/>
    <cellStyle name="Comma 3 3 12 7" xfId="29011" xr:uid="{00000000-0005-0000-0000-0000F1190000}"/>
    <cellStyle name="Comma 3 3 13" xfId="2810" xr:uid="{00000000-0005-0000-0000-0000F2190000}"/>
    <cellStyle name="Comma 3 3 13 2" xfId="8326" xr:uid="{00000000-0005-0000-0000-0000F3190000}"/>
    <cellStyle name="Comma 3 3 13 3" xfId="13842" xr:uid="{00000000-0005-0000-0000-0000F4190000}"/>
    <cellStyle name="Comma 3 3 13 4" xfId="19358" xr:uid="{00000000-0005-0000-0000-0000F5190000}"/>
    <cellStyle name="Comma 3 3 13 5" xfId="24874" xr:uid="{00000000-0005-0000-0000-0000F6190000}"/>
    <cellStyle name="Comma 3 3 13 6" xfId="30390" xr:uid="{00000000-0005-0000-0000-0000F7190000}"/>
    <cellStyle name="Comma 3 3 14" xfId="5568" xr:uid="{00000000-0005-0000-0000-0000F8190000}"/>
    <cellStyle name="Comma 3 3 15" xfId="11084" xr:uid="{00000000-0005-0000-0000-0000F9190000}"/>
    <cellStyle name="Comma 3 3 16" xfId="16600" xr:uid="{00000000-0005-0000-0000-0000FA190000}"/>
    <cellStyle name="Comma 3 3 17" xfId="22116" xr:uid="{00000000-0005-0000-0000-0000FB190000}"/>
    <cellStyle name="Comma 3 3 18" xfId="27632" xr:uid="{00000000-0005-0000-0000-0000FC190000}"/>
    <cellStyle name="Comma 3 3 2" xfId="107" xr:uid="{00000000-0005-0000-0000-0000FD190000}"/>
    <cellStyle name="Comma 3 3 2 2" xfId="1016" xr:uid="{00000000-0005-0000-0000-0000FE190000}"/>
    <cellStyle name="Comma 3 3 2 2 2" xfId="2395" xr:uid="{00000000-0005-0000-0000-0000FF190000}"/>
    <cellStyle name="Comma 3 3 2 2 2 2" xfId="5153" xr:uid="{00000000-0005-0000-0000-0000001A0000}"/>
    <cellStyle name="Comma 3 3 2 2 2 2 2" xfId="10669" xr:uid="{00000000-0005-0000-0000-0000011A0000}"/>
    <cellStyle name="Comma 3 3 2 2 2 2 3" xfId="16185" xr:uid="{00000000-0005-0000-0000-0000021A0000}"/>
    <cellStyle name="Comma 3 3 2 2 2 2 4" xfId="21701" xr:uid="{00000000-0005-0000-0000-0000031A0000}"/>
    <cellStyle name="Comma 3 3 2 2 2 2 5" xfId="27217" xr:uid="{00000000-0005-0000-0000-0000041A0000}"/>
    <cellStyle name="Comma 3 3 2 2 2 2 6" xfId="32733" xr:uid="{00000000-0005-0000-0000-0000051A0000}"/>
    <cellStyle name="Comma 3 3 2 2 2 3" xfId="7911" xr:uid="{00000000-0005-0000-0000-0000061A0000}"/>
    <cellStyle name="Comma 3 3 2 2 2 4" xfId="13427" xr:uid="{00000000-0005-0000-0000-0000071A0000}"/>
    <cellStyle name="Comma 3 3 2 2 2 5" xfId="18943" xr:uid="{00000000-0005-0000-0000-0000081A0000}"/>
    <cellStyle name="Comma 3 3 2 2 2 6" xfId="24459" xr:uid="{00000000-0005-0000-0000-0000091A0000}"/>
    <cellStyle name="Comma 3 3 2 2 2 7" xfId="29975" xr:uid="{00000000-0005-0000-0000-00000A1A0000}"/>
    <cellStyle name="Comma 3 3 2 2 3" xfId="3774" xr:uid="{00000000-0005-0000-0000-00000B1A0000}"/>
    <cellStyle name="Comma 3 3 2 2 3 2" xfId="9290" xr:uid="{00000000-0005-0000-0000-00000C1A0000}"/>
    <cellStyle name="Comma 3 3 2 2 3 3" xfId="14806" xr:uid="{00000000-0005-0000-0000-00000D1A0000}"/>
    <cellStyle name="Comma 3 3 2 2 3 4" xfId="20322" xr:uid="{00000000-0005-0000-0000-00000E1A0000}"/>
    <cellStyle name="Comma 3 3 2 2 3 5" xfId="25838" xr:uid="{00000000-0005-0000-0000-00000F1A0000}"/>
    <cellStyle name="Comma 3 3 2 2 3 6" xfId="31354" xr:uid="{00000000-0005-0000-0000-0000101A0000}"/>
    <cellStyle name="Comma 3 3 2 2 4" xfId="6532" xr:uid="{00000000-0005-0000-0000-0000111A0000}"/>
    <cellStyle name="Comma 3 3 2 2 5" xfId="12048" xr:uid="{00000000-0005-0000-0000-0000121A0000}"/>
    <cellStyle name="Comma 3 3 2 2 6" xfId="17564" xr:uid="{00000000-0005-0000-0000-0000131A0000}"/>
    <cellStyle name="Comma 3 3 2 2 7" xfId="23080" xr:uid="{00000000-0005-0000-0000-0000141A0000}"/>
    <cellStyle name="Comma 3 3 2 2 8" xfId="28596" xr:uid="{00000000-0005-0000-0000-0000151A0000}"/>
    <cellStyle name="Comma 3 3 2 3" xfId="1486" xr:uid="{00000000-0005-0000-0000-0000161A0000}"/>
    <cellStyle name="Comma 3 3 2 3 2" xfId="4244" xr:uid="{00000000-0005-0000-0000-0000171A0000}"/>
    <cellStyle name="Comma 3 3 2 3 2 2" xfId="9760" xr:uid="{00000000-0005-0000-0000-0000181A0000}"/>
    <cellStyle name="Comma 3 3 2 3 2 3" xfId="15276" xr:uid="{00000000-0005-0000-0000-0000191A0000}"/>
    <cellStyle name="Comma 3 3 2 3 2 4" xfId="20792" xr:uid="{00000000-0005-0000-0000-00001A1A0000}"/>
    <cellStyle name="Comma 3 3 2 3 2 5" xfId="26308" xr:uid="{00000000-0005-0000-0000-00001B1A0000}"/>
    <cellStyle name="Comma 3 3 2 3 2 6" xfId="31824" xr:uid="{00000000-0005-0000-0000-00001C1A0000}"/>
    <cellStyle name="Comma 3 3 2 3 3" xfId="7002" xr:uid="{00000000-0005-0000-0000-00001D1A0000}"/>
    <cellStyle name="Comma 3 3 2 3 4" xfId="12518" xr:uid="{00000000-0005-0000-0000-00001E1A0000}"/>
    <cellStyle name="Comma 3 3 2 3 5" xfId="18034" xr:uid="{00000000-0005-0000-0000-00001F1A0000}"/>
    <cellStyle name="Comma 3 3 2 3 6" xfId="23550" xr:uid="{00000000-0005-0000-0000-0000201A0000}"/>
    <cellStyle name="Comma 3 3 2 3 7" xfId="29066" xr:uid="{00000000-0005-0000-0000-0000211A0000}"/>
    <cellStyle name="Comma 3 3 2 4" xfId="2865" xr:uid="{00000000-0005-0000-0000-0000221A0000}"/>
    <cellStyle name="Comma 3 3 2 4 2" xfId="8381" xr:uid="{00000000-0005-0000-0000-0000231A0000}"/>
    <cellStyle name="Comma 3 3 2 4 3" xfId="13897" xr:uid="{00000000-0005-0000-0000-0000241A0000}"/>
    <cellStyle name="Comma 3 3 2 4 4" xfId="19413" xr:uid="{00000000-0005-0000-0000-0000251A0000}"/>
    <cellStyle name="Comma 3 3 2 4 5" xfId="24929" xr:uid="{00000000-0005-0000-0000-0000261A0000}"/>
    <cellStyle name="Comma 3 3 2 4 6" xfId="30445" xr:uid="{00000000-0005-0000-0000-0000271A0000}"/>
    <cellStyle name="Comma 3 3 2 5" xfId="5623" xr:uid="{00000000-0005-0000-0000-0000281A0000}"/>
    <cellStyle name="Comma 3 3 2 6" xfId="11139" xr:uid="{00000000-0005-0000-0000-0000291A0000}"/>
    <cellStyle name="Comma 3 3 2 7" xfId="16655" xr:uid="{00000000-0005-0000-0000-00002A1A0000}"/>
    <cellStyle name="Comma 3 3 2 8" xfId="22171" xr:uid="{00000000-0005-0000-0000-00002B1A0000}"/>
    <cellStyle name="Comma 3 3 2 9" xfId="27687" xr:uid="{00000000-0005-0000-0000-00002C1A0000}"/>
    <cellStyle name="Comma 3 3 3" xfId="162" xr:uid="{00000000-0005-0000-0000-00002D1A0000}"/>
    <cellStyle name="Comma 3 3 3 2" xfId="1541" xr:uid="{00000000-0005-0000-0000-00002E1A0000}"/>
    <cellStyle name="Comma 3 3 3 2 2" xfId="4299" xr:uid="{00000000-0005-0000-0000-00002F1A0000}"/>
    <cellStyle name="Comma 3 3 3 2 2 2" xfId="9815" xr:uid="{00000000-0005-0000-0000-0000301A0000}"/>
    <cellStyle name="Comma 3 3 3 2 2 3" xfId="15331" xr:uid="{00000000-0005-0000-0000-0000311A0000}"/>
    <cellStyle name="Comma 3 3 3 2 2 4" xfId="20847" xr:uid="{00000000-0005-0000-0000-0000321A0000}"/>
    <cellStyle name="Comma 3 3 3 2 2 5" xfId="26363" xr:uid="{00000000-0005-0000-0000-0000331A0000}"/>
    <cellStyle name="Comma 3 3 3 2 2 6" xfId="31879" xr:uid="{00000000-0005-0000-0000-0000341A0000}"/>
    <cellStyle name="Comma 3 3 3 2 3" xfId="7057" xr:uid="{00000000-0005-0000-0000-0000351A0000}"/>
    <cellStyle name="Comma 3 3 3 2 4" xfId="12573" xr:uid="{00000000-0005-0000-0000-0000361A0000}"/>
    <cellStyle name="Comma 3 3 3 2 5" xfId="18089" xr:uid="{00000000-0005-0000-0000-0000371A0000}"/>
    <cellStyle name="Comma 3 3 3 2 6" xfId="23605" xr:uid="{00000000-0005-0000-0000-0000381A0000}"/>
    <cellStyle name="Comma 3 3 3 2 7" xfId="29121" xr:uid="{00000000-0005-0000-0000-0000391A0000}"/>
    <cellStyle name="Comma 3 3 3 3" xfId="2920" xr:uid="{00000000-0005-0000-0000-00003A1A0000}"/>
    <cellStyle name="Comma 3 3 3 3 2" xfId="8436" xr:uid="{00000000-0005-0000-0000-00003B1A0000}"/>
    <cellStyle name="Comma 3 3 3 3 3" xfId="13952" xr:uid="{00000000-0005-0000-0000-00003C1A0000}"/>
    <cellStyle name="Comma 3 3 3 3 4" xfId="19468" xr:uid="{00000000-0005-0000-0000-00003D1A0000}"/>
    <cellStyle name="Comma 3 3 3 3 5" xfId="24984" xr:uid="{00000000-0005-0000-0000-00003E1A0000}"/>
    <cellStyle name="Comma 3 3 3 3 6" xfId="30500" xr:uid="{00000000-0005-0000-0000-00003F1A0000}"/>
    <cellStyle name="Comma 3 3 3 4" xfId="5678" xr:uid="{00000000-0005-0000-0000-0000401A0000}"/>
    <cellStyle name="Comma 3 3 3 5" xfId="11194" xr:uid="{00000000-0005-0000-0000-0000411A0000}"/>
    <cellStyle name="Comma 3 3 3 6" xfId="16710" xr:uid="{00000000-0005-0000-0000-0000421A0000}"/>
    <cellStyle name="Comma 3 3 3 7" xfId="22226" xr:uid="{00000000-0005-0000-0000-0000431A0000}"/>
    <cellStyle name="Comma 3 3 3 8" xfId="27742" xr:uid="{00000000-0005-0000-0000-0000441A0000}"/>
    <cellStyle name="Comma 3 3 4" xfId="253" xr:uid="{00000000-0005-0000-0000-0000451A0000}"/>
    <cellStyle name="Comma 3 3 4 2" xfId="1632" xr:uid="{00000000-0005-0000-0000-0000461A0000}"/>
    <cellStyle name="Comma 3 3 4 2 2" xfId="4390" xr:uid="{00000000-0005-0000-0000-0000471A0000}"/>
    <cellStyle name="Comma 3 3 4 2 2 2" xfId="9906" xr:uid="{00000000-0005-0000-0000-0000481A0000}"/>
    <cellStyle name="Comma 3 3 4 2 2 3" xfId="15422" xr:uid="{00000000-0005-0000-0000-0000491A0000}"/>
    <cellStyle name="Comma 3 3 4 2 2 4" xfId="20938" xr:uid="{00000000-0005-0000-0000-00004A1A0000}"/>
    <cellStyle name="Comma 3 3 4 2 2 5" xfId="26454" xr:uid="{00000000-0005-0000-0000-00004B1A0000}"/>
    <cellStyle name="Comma 3 3 4 2 2 6" xfId="31970" xr:uid="{00000000-0005-0000-0000-00004C1A0000}"/>
    <cellStyle name="Comma 3 3 4 2 3" xfId="7148" xr:uid="{00000000-0005-0000-0000-00004D1A0000}"/>
    <cellStyle name="Comma 3 3 4 2 4" xfId="12664" xr:uid="{00000000-0005-0000-0000-00004E1A0000}"/>
    <cellStyle name="Comma 3 3 4 2 5" xfId="18180" xr:uid="{00000000-0005-0000-0000-00004F1A0000}"/>
    <cellStyle name="Comma 3 3 4 2 6" xfId="23696" xr:uid="{00000000-0005-0000-0000-0000501A0000}"/>
    <cellStyle name="Comma 3 3 4 2 7" xfId="29212" xr:uid="{00000000-0005-0000-0000-0000511A0000}"/>
    <cellStyle name="Comma 3 3 4 3" xfId="3011" xr:uid="{00000000-0005-0000-0000-0000521A0000}"/>
    <cellStyle name="Comma 3 3 4 3 2" xfId="8527" xr:uid="{00000000-0005-0000-0000-0000531A0000}"/>
    <cellStyle name="Comma 3 3 4 3 3" xfId="14043" xr:uid="{00000000-0005-0000-0000-0000541A0000}"/>
    <cellStyle name="Comma 3 3 4 3 4" xfId="19559" xr:uid="{00000000-0005-0000-0000-0000551A0000}"/>
    <cellStyle name="Comma 3 3 4 3 5" xfId="25075" xr:uid="{00000000-0005-0000-0000-0000561A0000}"/>
    <cellStyle name="Comma 3 3 4 3 6" xfId="30591" xr:uid="{00000000-0005-0000-0000-0000571A0000}"/>
    <cellStyle name="Comma 3 3 4 4" xfId="5769" xr:uid="{00000000-0005-0000-0000-0000581A0000}"/>
    <cellStyle name="Comma 3 3 4 5" xfId="11285" xr:uid="{00000000-0005-0000-0000-0000591A0000}"/>
    <cellStyle name="Comma 3 3 4 6" xfId="16801" xr:uid="{00000000-0005-0000-0000-00005A1A0000}"/>
    <cellStyle name="Comma 3 3 4 7" xfId="22317" xr:uid="{00000000-0005-0000-0000-00005B1A0000}"/>
    <cellStyle name="Comma 3 3 4 8" xfId="27833" xr:uid="{00000000-0005-0000-0000-00005C1A0000}"/>
    <cellStyle name="Comma 3 3 5" xfId="308" xr:uid="{00000000-0005-0000-0000-00005D1A0000}"/>
    <cellStyle name="Comma 3 3 5 2" xfId="1687" xr:uid="{00000000-0005-0000-0000-00005E1A0000}"/>
    <cellStyle name="Comma 3 3 5 2 2" xfId="4445" xr:uid="{00000000-0005-0000-0000-00005F1A0000}"/>
    <cellStyle name="Comma 3 3 5 2 2 2" xfId="9961" xr:uid="{00000000-0005-0000-0000-0000601A0000}"/>
    <cellStyle name="Comma 3 3 5 2 2 3" xfId="15477" xr:uid="{00000000-0005-0000-0000-0000611A0000}"/>
    <cellStyle name="Comma 3 3 5 2 2 4" xfId="20993" xr:uid="{00000000-0005-0000-0000-0000621A0000}"/>
    <cellStyle name="Comma 3 3 5 2 2 5" xfId="26509" xr:uid="{00000000-0005-0000-0000-0000631A0000}"/>
    <cellStyle name="Comma 3 3 5 2 2 6" xfId="32025" xr:uid="{00000000-0005-0000-0000-0000641A0000}"/>
    <cellStyle name="Comma 3 3 5 2 3" xfId="7203" xr:uid="{00000000-0005-0000-0000-0000651A0000}"/>
    <cellStyle name="Comma 3 3 5 2 4" xfId="12719" xr:uid="{00000000-0005-0000-0000-0000661A0000}"/>
    <cellStyle name="Comma 3 3 5 2 5" xfId="18235" xr:uid="{00000000-0005-0000-0000-0000671A0000}"/>
    <cellStyle name="Comma 3 3 5 2 6" xfId="23751" xr:uid="{00000000-0005-0000-0000-0000681A0000}"/>
    <cellStyle name="Comma 3 3 5 2 7" xfId="29267" xr:uid="{00000000-0005-0000-0000-0000691A0000}"/>
    <cellStyle name="Comma 3 3 5 3" xfId="3066" xr:uid="{00000000-0005-0000-0000-00006A1A0000}"/>
    <cellStyle name="Comma 3 3 5 3 2" xfId="8582" xr:uid="{00000000-0005-0000-0000-00006B1A0000}"/>
    <cellStyle name="Comma 3 3 5 3 3" xfId="14098" xr:uid="{00000000-0005-0000-0000-00006C1A0000}"/>
    <cellStyle name="Comma 3 3 5 3 4" xfId="19614" xr:uid="{00000000-0005-0000-0000-00006D1A0000}"/>
    <cellStyle name="Comma 3 3 5 3 5" xfId="25130" xr:uid="{00000000-0005-0000-0000-00006E1A0000}"/>
    <cellStyle name="Comma 3 3 5 3 6" xfId="30646" xr:uid="{00000000-0005-0000-0000-00006F1A0000}"/>
    <cellStyle name="Comma 3 3 5 4" xfId="5824" xr:uid="{00000000-0005-0000-0000-0000701A0000}"/>
    <cellStyle name="Comma 3 3 5 5" xfId="11340" xr:uid="{00000000-0005-0000-0000-0000711A0000}"/>
    <cellStyle name="Comma 3 3 5 6" xfId="16856" xr:uid="{00000000-0005-0000-0000-0000721A0000}"/>
    <cellStyle name="Comma 3 3 5 7" xfId="22372" xr:uid="{00000000-0005-0000-0000-0000731A0000}"/>
    <cellStyle name="Comma 3 3 5 8" xfId="27888" xr:uid="{00000000-0005-0000-0000-0000741A0000}"/>
    <cellStyle name="Comma 3 3 6" xfId="364" xr:uid="{00000000-0005-0000-0000-0000751A0000}"/>
    <cellStyle name="Comma 3 3 6 2" xfId="1743" xr:uid="{00000000-0005-0000-0000-0000761A0000}"/>
    <cellStyle name="Comma 3 3 6 2 2" xfId="4501" xr:uid="{00000000-0005-0000-0000-0000771A0000}"/>
    <cellStyle name="Comma 3 3 6 2 2 2" xfId="10017" xr:uid="{00000000-0005-0000-0000-0000781A0000}"/>
    <cellStyle name="Comma 3 3 6 2 2 3" xfId="15533" xr:uid="{00000000-0005-0000-0000-0000791A0000}"/>
    <cellStyle name="Comma 3 3 6 2 2 4" xfId="21049" xr:uid="{00000000-0005-0000-0000-00007A1A0000}"/>
    <cellStyle name="Comma 3 3 6 2 2 5" xfId="26565" xr:uid="{00000000-0005-0000-0000-00007B1A0000}"/>
    <cellStyle name="Comma 3 3 6 2 2 6" xfId="32081" xr:uid="{00000000-0005-0000-0000-00007C1A0000}"/>
    <cellStyle name="Comma 3 3 6 2 3" xfId="7259" xr:uid="{00000000-0005-0000-0000-00007D1A0000}"/>
    <cellStyle name="Comma 3 3 6 2 4" xfId="12775" xr:uid="{00000000-0005-0000-0000-00007E1A0000}"/>
    <cellStyle name="Comma 3 3 6 2 5" xfId="18291" xr:uid="{00000000-0005-0000-0000-00007F1A0000}"/>
    <cellStyle name="Comma 3 3 6 2 6" xfId="23807" xr:uid="{00000000-0005-0000-0000-0000801A0000}"/>
    <cellStyle name="Comma 3 3 6 2 7" xfId="29323" xr:uid="{00000000-0005-0000-0000-0000811A0000}"/>
    <cellStyle name="Comma 3 3 6 3" xfId="3122" xr:uid="{00000000-0005-0000-0000-0000821A0000}"/>
    <cellStyle name="Comma 3 3 6 3 2" xfId="8638" xr:uid="{00000000-0005-0000-0000-0000831A0000}"/>
    <cellStyle name="Comma 3 3 6 3 3" xfId="14154" xr:uid="{00000000-0005-0000-0000-0000841A0000}"/>
    <cellStyle name="Comma 3 3 6 3 4" xfId="19670" xr:uid="{00000000-0005-0000-0000-0000851A0000}"/>
    <cellStyle name="Comma 3 3 6 3 5" xfId="25186" xr:uid="{00000000-0005-0000-0000-0000861A0000}"/>
    <cellStyle name="Comma 3 3 6 3 6" xfId="30702" xr:uid="{00000000-0005-0000-0000-0000871A0000}"/>
    <cellStyle name="Comma 3 3 6 4" xfId="5880" xr:uid="{00000000-0005-0000-0000-0000881A0000}"/>
    <cellStyle name="Comma 3 3 6 5" xfId="11396" xr:uid="{00000000-0005-0000-0000-0000891A0000}"/>
    <cellStyle name="Comma 3 3 6 6" xfId="16912" xr:uid="{00000000-0005-0000-0000-00008A1A0000}"/>
    <cellStyle name="Comma 3 3 6 7" xfId="22428" xr:uid="{00000000-0005-0000-0000-00008B1A0000}"/>
    <cellStyle name="Comma 3 3 6 8" xfId="27944" xr:uid="{00000000-0005-0000-0000-00008C1A0000}"/>
    <cellStyle name="Comma 3 3 7" xfId="419" xr:uid="{00000000-0005-0000-0000-00008D1A0000}"/>
    <cellStyle name="Comma 3 3 7 2" xfId="1798" xr:uid="{00000000-0005-0000-0000-00008E1A0000}"/>
    <cellStyle name="Comma 3 3 7 2 2" xfId="4556" xr:uid="{00000000-0005-0000-0000-00008F1A0000}"/>
    <cellStyle name="Comma 3 3 7 2 2 2" xfId="10072" xr:uid="{00000000-0005-0000-0000-0000901A0000}"/>
    <cellStyle name="Comma 3 3 7 2 2 3" xfId="15588" xr:uid="{00000000-0005-0000-0000-0000911A0000}"/>
    <cellStyle name="Comma 3 3 7 2 2 4" xfId="21104" xr:uid="{00000000-0005-0000-0000-0000921A0000}"/>
    <cellStyle name="Comma 3 3 7 2 2 5" xfId="26620" xr:uid="{00000000-0005-0000-0000-0000931A0000}"/>
    <cellStyle name="Comma 3 3 7 2 2 6" xfId="32136" xr:uid="{00000000-0005-0000-0000-0000941A0000}"/>
    <cellStyle name="Comma 3 3 7 2 3" xfId="7314" xr:uid="{00000000-0005-0000-0000-0000951A0000}"/>
    <cellStyle name="Comma 3 3 7 2 4" xfId="12830" xr:uid="{00000000-0005-0000-0000-0000961A0000}"/>
    <cellStyle name="Comma 3 3 7 2 5" xfId="18346" xr:uid="{00000000-0005-0000-0000-0000971A0000}"/>
    <cellStyle name="Comma 3 3 7 2 6" xfId="23862" xr:uid="{00000000-0005-0000-0000-0000981A0000}"/>
    <cellStyle name="Comma 3 3 7 2 7" xfId="29378" xr:uid="{00000000-0005-0000-0000-0000991A0000}"/>
    <cellStyle name="Comma 3 3 7 3" xfId="3177" xr:uid="{00000000-0005-0000-0000-00009A1A0000}"/>
    <cellStyle name="Comma 3 3 7 3 2" xfId="8693" xr:uid="{00000000-0005-0000-0000-00009B1A0000}"/>
    <cellStyle name="Comma 3 3 7 3 3" xfId="14209" xr:uid="{00000000-0005-0000-0000-00009C1A0000}"/>
    <cellStyle name="Comma 3 3 7 3 4" xfId="19725" xr:uid="{00000000-0005-0000-0000-00009D1A0000}"/>
    <cellStyle name="Comma 3 3 7 3 5" xfId="25241" xr:uid="{00000000-0005-0000-0000-00009E1A0000}"/>
    <cellStyle name="Comma 3 3 7 3 6" xfId="30757" xr:uid="{00000000-0005-0000-0000-00009F1A0000}"/>
    <cellStyle name="Comma 3 3 7 4" xfId="5935" xr:uid="{00000000-0005-0000-0000-0000A01A0000}"/>
    <cellStyle name="Comma 3 3 7 5" xfId="11451" xr:uid="{00000000-0005-0000-0000-0000A11A0000}"/>
    <cellStyle name="Comma 3 3 7 6" xfId="16967" xr:uid="{00000000-0005-0000-0000-0000A21A0000}"/>
    <cellStyle name="Comma 3 3 7 7" xfId="22483" xr:uid="{00000000-0005-0000-0000-0000A31A0000}"/>
    <cellStyle name="Comma 3 3 7 8" xfId="27999" xr:uid="{00000000-0005-0000-0000-0000A41A0000}"/>
    <cellStyle name="Comma 3 3 8" xfId="474" xr:uid="{00000000-0005-0000-0000-0000A51A0000}"/>
    <cellStyle name="Comma 3 3 8 2" xfId="1853" xr:uid="{00000000-0005-0000-0000-0000A61A0000}"/>
    <cellStyle name="Comma 3 3 8 2 2" xfId="4611" xr:uid="{00000000-0005-0000-0000-0000A71A0000}"/>
    <cellStyle name="Comma 3 3 8 2 2 2" xfId="10127" xr:uid="{00000000-0005-0000-0000-0000A81A0000}"/>
    <cellStyle name="Comma 3 3 8 2 2 3" xfId="15643" xr:uid="{00000000-0005-0000-0000-0000A91A0000}"/>
    <cellStyle name="Comma 3 3 8 2 2 4" xfId="21159" xr:uid="{00000000-0005-0000-0000-0000AA1A0000}"/>
    <cellStyle name="Comma 3 3 8 2 2 5" xfId="26675" xr:uid="{00000000-0005-0000-0000-0000AB1A0000}"/>
    <cellStyle name="Comma 3 3 8 2 2 6" xfId="32191" xr:uid="{00000000-0005-0000-0000-0000AC1A0000}"/>
    <cellStyle name="Comma 3 3 8 2 3" xfId="7369" xr:uid="{00000000-0005-0000-0000-0000AD1A0000}"/>
    <cellStyle name="Comma 3 3 8 2 4" xfId="12885" xr:uid="{00000000-0005-0000-0000-0000AE1A0000}"/>
    <cellStyle name="Comma 3 3 8 2 5" xfId="18401" xr:uid="{00000000-0005-0000-0000-0000AF1A0000}"/>
    <cellStyle name="Comma 3 3 8 2 6" xfId="23917" xr:uid="{00000000-0005-0000-0000-0000B01A0000}"/>
    <cellStyle name="Comma 3 3 8 2 7" xfId="29433" xr:uid="{00000000-0005-0000-0000-0000B11A0000}"/>
    <cellStyle name="Comma 3 3 8 3" xfId="3232" xr:uid="{00000000-0005-0000-0000-0000B21A0000}"/>
    <cellStyle name="Comma 3 3 8 3 2" xfId="8748" xr:uid="{00000000-0005-0000-0000-0000B31A0000}"/>
    <cellStyle name="Comma 3 3 8 3 3" xfId="14264" xr:uid="{00000000-0005-0000-0000-0000B41A0000}"/>
    <cellStyle name="Comma 3 3 8 3 4" xfId="19780" xr:uid="{00000000-0005-0000-0000-0000B51A0000}"/>
    <cellStyle name="Comma 3 3 8 3 5" xfId="25296" xr:uid="{00000000-0005-0000-0000-0000B61A0000}"/>
    <cellStyle name="Comma 3 3 8 3 6" xfId="30812" xr:uid="{00000000-0005-0000-0000-0000B71A0000}"/>
    <cellStyle name="Comma 3 3 8 4" xfId="5990" xr:uid="{00000000-0005-0000-0000-0000B81A0000}"/>
    <cellStyle name="Comma 3 3 8 5" xfId="11506" xr:uid="{00000000-0005-0000-0000-0000B91A0000}"/>
    <cellStyle name="Comma 3 3 8 6" xfId="17022" xr:uid="{00000000-0005-0000-0000-0000BA1A0000}"/>
    <cellStyle name="Comma 3 3 8 7" xfId="22538" xr:uid="{00000000-0005-0000-0000-0000BB1A0000}"/>
    <cellStyle name="Comma 3 3 8 8" xfId="28054" xr:uid="{00000000-0005-0000-0000-0000BC1A0000}"/>
    <cellStyle name="Comma 3 3 9" xfId="529" xr:uid="{00000000-0005-0000-0000-0000BD1A0000}"/>
    <cellStyle name="Comma 3 3 9 2" xfId="1908" xr:uid="{00000000-0005-0000-0000-0000BE1A0000}"/>
    <cellStyle name="Comma 3 3 9 2 2" xfId="4666" xr:uid="{00000000-0005-0000-0000-0000BF1A0000}"/>
    <cellStyle name="Comma 3 3 9 2 2 2" xfId="10182" xr:uid="{00000000-0005-0000-0000-0000C01A0000}"/>
    <cellStyle name="Comma 3 3 9 2 2 3" xfId="15698" xr:uid="{00000000-0005-0000-0000-0000C11A0000}"/>
    <cellStyle name="Comma 3 3 9 2 2 4" xfId="21214" xr:uid="{00000000-0005-0000-0000-0000C21A0000}"/>
    <cellStyle name="Comma 3 3 9 2 2 5" xfId="26730" xr:uid="{00000000-0005-0000-0000-0000C31A0000}"/>
    <cellStyle name="Comma 3 3 9 2 2 6" xfId="32246" xr:uid="{00000000-0005-0000-0000-0000C41A0000}"/>
    <cellStyle name="Comma 3 3 9 2 3" xfId="7424" xr:uid="{00000000-0005-0000-0000-0000C51A0000}"/>
    <cellStyle name="Comma 3 3 9 2 4" xfId="12940" xr:uid="{00000000-0005-0000-0000-0000C61A0000}"/>
    <cellStyle name="Comma 3 3 9 2 5" xfId="18456" xr:uid="{00000000-0005-0000-0000-0000C71A0000}"/>
    <cellStyle name="Comma 3 3 9 2 6" xfId="23972" xr:uid="{00000000-0005-0000-0000-0000C81A0000}"/>
    <cellStyle name="Comma 3 3 9 2 7" xfId="29488" xr:uid="{00000000-0005-0000-0000-0000C91A0000}"/>
    <cellStyle name="Comma 3 3 9 3" xfId="3287" xr:uid="{00000000-0005-0000-0000-0000CA1A0000}"/>
    <cellStyle name="Comma 3 3 9 3 2" xfId="8803" xr:uid="{00000000-0005-0000-0000-0000CB1A0000}"/>
    <cellStyle name="Comma 3 3 9 3 3" xfId="14319" xr:uid="{00000000-0005-0000-0000-0000CC1A0000}"/>
    <cellStyle name="Comma 3 3 9 3 4" xfId="19835" xr:uid="{00000000-0005-0000-0000-0000CD1A0000}"/>
    <cellStyle name="Comma 3 3 9 3 5" xfId="25351" xr:uid="{00000000-0005-0000-0000-0000CE1A0000}"/>
    <cellStyle name="Comma 3 3 9 3 6" xfId="30867" xr:uid="{00000000-0005-0000-0000-0000CF1A0000}"/>
    <cellStyle name="Comma 3 3 9 4" xfId="6045" xr:uid="{00000000-0005-0000-0000-0000D01A0000}"/>
    <cellStyle name="Comma 3 3 9 5" xfId="11561" xr:uid="{00000000-0005-0000-0000-0000D11A0000}"/>
    <cellStyle name="Comma 3 3 9 6" xfId="17077" xr:uid="{00000000-0005-0000-0000-0000D21A0000}"/>
    <cellStyle name="Comma 3 3 9 7" xfId="22593" xr:uid="{00000000-0005-0000-0000-0000D31A0000}"/>
    <cellStyle name="Comma 3 3 9 8" xfId="28109" xr:uid="{00000000-0005-0000-0000-0000D41A0000}"/>
    <cellStyle name="Comma 3 4" xfId="88" xr:uid="{00000000-0005-0000-0000-0000D51A0000}"/>
    <cellStyle name="Comma 3 4 10" xfId="27668" xr:uid="{00000000-0005-0000-0000-0000D61A0000}"/>
    <cellStyle name="Comma 3 4 2" xfId="1052" xr:uid="{00000000-0005-0000-0000-0000D71A0000}"/>
    <cellStyle name="Comma 3 4 2 2" xfId="2431" xr:uid="{00000000-0005-0000-0000-0000D81A0000}"/>
    <cellStyle name="Comma 3 4 2 2 2" xfId="5189" xr:uid="{00000000-0005-0000-0000-0000D91A0000}"/>
    <cellStyle name="Comma 3 4 2 2 2 2" xfId="10705" xr:uid="{00000000-0005-0000-0000-0000DA1A0000}"/>
    <cellStyle name="Comma 3 4 2 2 2 3" xfId="16221" xr:uid="{00000000-0005-0000-0000-0000DB1A0000}"/>
    <cellStyle name="Comma 3 4 2 2 2 4" xfId="21737" xr:uid="{00000000-0005-0000-0000-0000DC1A0000}"/>
    <cellStyle name="Comma 3 4 2 2 2 5" xfId="27253" xr:uid="{00000000-0005-0000-0000-0000DD1A0000}"/>
    <cellStyle name="Comma 3 4 2 2 2 6" xfId="32769" xr:uid="{00000000-0005-0000-0000-0000DE1A0000}"/>
    <cellStyle name="Comma 3 4 2 2 3" xfId="7947" xr:uid="{00000000-0005-0000-0000-0000DF1A0000}"/>
    <cellStyle name="Comma 3 4 2 2 4" xfId="13463" xr:uid="{00000000-0005-0000-0000-0000E01A0000}"/>
    <cellStyle name="Comma 3 4 2 2 5" xfId="18979" xr:uid="{00000000-0005-0000-0000-0000E11A0000}"/>
    <cellStyle name="Comma 3 4 2 2 6" xfId="24495" xr:uid="{00000000-0005-0000-0000-0000E21A0000}"/>
    <cellStyle name="Comma 3 4 2 2 7" xfId="30011" xr:uid="{00000000-0005-0000-0000-0000E31A0000}"/>
    <cellStyle name="Comma 3 4 2 3" xfId="3810" xr:uid="{00000000-0005-0000-0000-0000E41A0000}"/>
    <cellStyle name="Comma 3 4 2 3 2" xfId="9326" xr:uid="{00000000-0005-0000-0000-0000E51A0000}"/>
    <cellStyle name="Comma 3 4 2 3 3" xfId="14842" xr:uid="{00000000-0005-0000-0000-0000E61A0000}"/>
    <cellStyle name="Comma 3 4 2 3 4" xfId="20358" xr:uid="{00000000-0005-0000-0000-0000E71A0000}"/>
    <cellStyle name="Comma 3 4 2 3 5" xfId="25874" xr:uid="{00000000-0005-0000-0000-0000E81A0000}"/>
    <cellStyle name="Comma 3 4 2 3 6" xfId="31390" xr:uid="{00000000-0005-0000-0000-0000E91A0000}"/>
    <cellStyle name="Comma 3 4 2 4" xfId="6568" xr:uid="{00000000-0005-0000-0000-0000EA1A0000}"/>
    <cellStyle name="Comma 3 4 2 5" xfId="12084" xr:uid="{00000000-0005-0000-0000-0000EB1A0000}"/>
    <cellStyle name="Comma 3 4 2 6" xfId="17600" xr:uid="{00000000-0005-0000-0000-0000EC1A0000}"/>
    <cellStyle name="Comma 3 4 2 7" xfId="23116" xr:uid="{00000000-0005-0000-0000-0000ED1A0000}"/>
    <cellStyle name="Comma 3 4 2 8" xfId="28632" xr:uid="{00000000-0005-0000-0000-0000EE1A0000}"/>
    <cellStyle name="Comma 3 4 3" xfId="692" xr:uid="{00000000-0005-0000-0000-0000EF1A0000}"/>
    <cellStyle name="Comma 3 4 3 2" xfId="2071" xr:uid="{00000000-0005-0000-0000-0000F01A0000}"/>
    <cellStyle name="Comma 3 4 3 2 2" xfId="4829" xr:uid="{00000000-0005-0000-0000-0000F11A0000}"/>
    <cellStyle name="Comma 3 4 3 2 2 2" xfId="10345" xr:uid="{00000000-0005-0000-0000-0000F21A0000}"/>
    <cellStyle name="Comma 3 4 3 2 2 3" xfId="15861" xr:uid="{00000000-0005-0000-0000-0000F31A0000}"/>
    <cellStyle name="Comma 3 4 3 2 2 4" xfId="21377" xr:uid="{00000000-0005-0000-0000-0000F41A0000}"/>
    <cellStyle name="Comma 3 4 3 2 2 5" xfId="26893" xr:uid="{00000000-0005-0000-0000-0000F51A0000}"/>
    <cellStyle name="Comma 3 4 3 2 2 6" xfId="32409" xr:uid="{00000000-0005-0000-0000-0000F61A0000}"/>
    <cellStyle name="Comma 3 4 3 2 3" xfId="7587" xr:uid="{00000000-0005-0000-0000-0000F71A0000}"/>
    <cellStyle name="Comma 3 4 3 2 4" xfId="13103" xr:uid="{00000000-0005-0000-0000-0000F81A0000}"/>
    <cellStyle name="Comma 3 4 3 2 5" xfId="18619" xr:uid="{00000000-0005-0000-0000-0000F91A0000}"/>
    <cellStyle name="Comma 3 4 3 2 6" xfId="24135" xr:uid="{00000000-0005-0000-0000-0000FA1A0000}"/>
    <cellStyle name="Comma 3 4 3 2 7" xfId="29651" xr:uid="{00000000-0005-0000-0000-0000FB1A0000}"/>
    <cellStyle name="Comma 3 4 3 3" xfId="3450" xr:uid="{00000000-0005-0000-0000-0000FC1A0000}"/>
    <cellStyle name="Comma 3 4 3 3 2" xfId="8966" xr:uid="{00000000-0005-0000-0000-0000FD1A0000}"/>
    <cellStyle name="Comma 3 4 3 3 3" xfId="14482" xr:uid="{00000000-0005-0000-0000-0000FE1A0000}"/>
    <cellStyle name="Comma 3 4 3 3 4" xfId="19998" xr:uid="{00000000-0005-0000-0000-0000FF1A0000}"/>
    <cellStyle name="Comma 3 4 3 3 5" xfId="25514" xr:uid="{00000000-0005-0000-0000-0000001B0000}"/>
    <cellStyle name="Comma 3 4 3 3 6" xfId="31030" xr:uid="{00000000-0005-0000-0000-0000011B0000}"/>
    <cellStyle name="Comma 3 4 3 4" xfId="6208" xr:uid="{00000000-0005-0000-0000-0000021B0000}"/>
    <cellStyle name="Comma 3 4 3 5" xfId="11724" xr:uid="{00000000-0005-0000-0000-0000031B0000}"/>
    <cellStyle name="Comma 3 4 3 6" xfId="17240" xr:uid="{00000000-0005-0000-0000-0000041B0000}"/>
    <cellStyle name="Comma 3 4 3 7" xfId="22756" xr:uid="{00000000-0005-0000-0000-0000051B0000}"/>
    <cellStyle name="Comma 3 4 3 8" xfId="28272" xr:uid="{00000000-0005-0000-0000-0000061B0000}"/>
    <cellStyle name="Comma 3 4 4" xfId="1467" xr:uid="{00000000-0005-0000-0000-0000071B0000}"/>
    <cellStyle name="Comma 3 4 4 2" xfId="4225" xr:uid="{00000000-0005-0000-0000-0000081B0000}"/>
    <cellStyle name="Comma 3 4 4 2 2" xfId="9741" xr:uid="{00000000-0005-0000-0000-0000091B0000}"/>
    <cellStyle name="Comma 3 4 4 2 3" xfId="15257" xr:uid="{00000000-0005-0000-0000-00000A1B0000}"/>
    <cellStyle name="Comma 3 4 4 2 4" xfId="20773" xr:uid="{00000000-0005-0000-0000-00000B1B0000}"/>
    <cellStyle name="Comma 3 4 4 2 5" xfId="26289" xr:uid="{00000000-0005-0000-0000-00000C1B0000}"/>
    <cellStyle name="Comma 3 4 4 2 6" xfId="31805" xr:uid="{00000000-0005-0000-0000-00000D1B0000}"/>
    <cellStyle name="Comma 3 4 4 3" xfId="6983" xr:uid="{00000000-0005-0000-0000-00000E1B0000}"/>
    <cellStyle name="Comma 3 4 4 4" xfId="12499" xr:uid="{00000000-0005-0000-0000-00000F1B0000}"/>
    <cellStyle name="Comma 3 4 4 5" xfId="18015" xr:uid="{00000000-0005-0000-0000-0000101B0000}"/>
    <cellStyle name="Comma 3 4 4 6" xfId="23531" xr:uid="{00000000-0005-0000-0000-0000111B0000}"/>
    <cellStyle name="Comma 3 4 4 7" xfId="29047" xr:uid="{00000000-0005-0000-0000-0000121B0000}"/>
    <cellStyle name="Comma 3 4 5" xfId="2846" xr:uid="{00000000-0005-0000-0000-0000131B0000}"/>
    <cellStyle name="Comma 3 4 5 2" xfId="8362" xr:uid="{00000000-0005-0000-0000-0000141B0000}"/>
    <cellStyle name="Comma 3 4 5 3" xfId="13878" xr:uid="{00000000-0005-0000-0000-0000151B0000}"/>
    <cellStyle name="Comma 3 4 5 4" xfId="19394" xr:uid="{00000000-0005-0000-0000-0000161B0000}"/>
    <cellStyle name="Comma 3 4 5 5" xfId="24910" xr:uid="{00000000-0005-0000-0000-0000171B0000}"/>
    <cellStyle name="Comma 3 4 5 6" xfId="30426" xr:uid="{00000000-0005-0000-0000-0000181B0000}"/>
    <cellStyle name="Comma 3 4 6" xfId="5604" xr:uid="{00000000-0005-0000-0000-0000191B0000}"/>
    <cellStyle name="Comma 3 4 7" xfId="11120" xr:uid="{00000000-0005-0000-0000-00001A1B0000}"/>
    <cellStyle name="Comma 3 4 8" xfId="16636" xr:uid="{00000000-0005-0000-0000-00001B1B0000}"/>
    <cellStyle name="Comma 3 4 9" xfId="22152" xr:uid="{00000000-0005-0000-0000-00001C1B0000}"/>
    <cellStyle name="Comma 3 5" xfId="143" xr:uid="{00000000-0005-0000-0000-00001D1B0000}"/>
    <cellStyle name="Comma 3 5 10" xfId="27723" xr:uid="{00000000-0005-0000-0000-00001E1B0000}"/>
    <cellStyle name="Comma 3 5 2" xfId="1088" xr:uid="{00000000-0005-0000-0000-00001F1B0000}"/>
    <cellStyle name="Comma 3 5 2 2" xfId="2467" xr:uid="{00000000-0005-0000-0000-0000201B0000}"/>
    <cellStyle name="Comma 3 5 2 2 2" xfId="5225" xr:uid="{00000000-0005-0000-0000-0000211B0000}"/>
    <cellStyle name="Comma 3 5 2 2 2 2" xfId="10741" xr:uid="{00000000-0005-0000-0000-0000221B0000}"/>
    <cellStyle name="Comma 3 5 2 2 2 3" xfId="16257" xr:uid="{00000000-0005-0000-0000-0000231B0000}"/>
    <cellStyle name="Comma 3 5 2 2 2 4" xfId="21773" xr:uid="{00000000-0005-0000-0000-0000241B0000}"/>
    <cellStyle name="Comma 3 5 2 2 2 5" xfId="27289" xr:uid="{00000000-0005-0000-0000-0000251B0000}"/>
    <cellStyle name="Comma 3 5 2 2 2 6" xfId="32805" xr:uid="{00000000-0005-0000-0000-0000261B0000}"/>
    <cellStyle name="Comma 3 5 2 2 3" xfId="7983" xr:uid="{00000000-0005-0000-0000-0000271B0000}"/>
    <cellStyle name="Comma 3 5 2 2 4" xfId="13499" xr:uid="{00000000-0005-0000-0000-0000281B0000}"/>
    <cellStyle name="Comma 3 5 2 2 5" xfId="19015" xr:uid="{00000000-0005-0000-0000-0000291B0000}"/>
    <cellStyle name="Comma 3 5 2 2 6" xfId="24531" xr:uid="{00000000-0005-0000-0000-00002A1B0000}"/>
    <cellStyle name="Comma 3 5 2 2 7" xfId="30047" xr:uid="{00000000-0005-0000-0000-00002B1B0000}"/>
    <cellStyle name="Comma 3 5 2 3" xfId="3846" xr:uid="{00000000-0005-0000-0000-00002C1B0000}"/>
    <cellStyle name="Comma 3 5 2 3 2" xfId="9362" xr:uid="{00000000-0005-0000-0000-00002D1B0000}"/>
    <cellStyle name="Comma 3 5 2 3 3" xfId="14878" xr:uid="{00000000-0005-0000-0000-00002E1B0000}"/>
    <cellStyle name="Comma 3 5 2 3 4" xfId="20394" xr:uid="{00000000-0005-0000-0000-00002F1B0000}"/>
    <cellStyle name="Comma 3 5 2 3 5" xfId="25910" xr:uid="{00000000-0005-0000-0000-0000301B0000}"/>
    <cellStyle name="Comma 3 5 2 3 6" xfId="31426" xr:uid="{00000000-0005-0000-0000-0000311B0000}"/>
    <cellStyle name="Comma 3 5 2 4" xfId="6604" xr:uid="{00000000-0005-0000-0000-0000321B0000}"/>
    <cellStyle name="Comma 3 5 2 5" xfId="12120" xr:uid="{00000000-0005-0000-0000-0000331B0000}"/>
    <cellStyle name="Comma 3 5 2 6" xfId="17636" xr:uid="{00000000-0005-0000-0000-0000341B0000}"/>
    <cellStyle name="Comma 3 5 2 7" xfId="23152" xr:uid="{00000000-0005-0000-0000-0000351B0000}"/>
    <cellStyle name="Comma 3 5 2 8" xfId="28668" xr:uid="{00000000-0005-0000-0000-0000361B0000}"/>
    <cellStyle name="Comma 3 5 3" xfId="728" xr:uid="{00000000-0005-0000-0000-0000371B0000}"/>
    <cellStyle name="Comma 3 5 3 2" xfId="2107" xr:uid="{00000000-0005-0000-0000-0000381B0000}"/>
    <cellStyle name="Comma 3 5 3 2 2" xfId="4865" xr:uid="{00000000-0005-0000-0000-0000391B0000}"/>
    <cellStyle name="Comma 3 5 3 2 2 2" xfId="10381" xr:uid="{00000000-0005-0000-0000-00003A1B0000}"/>
    <cellStyle name="Comma 3 5 3 2 2 3" xfId="15897" xr:uid="{00000000-0005-0000-0000-00003B1B0000}"/>
    <cellStyle name="Comma 3 5 3 2 2 4" xfId="21413" xr:uid="{00000000-0005-0000-0000-00003C1B0000}"/>
    <cellStyle name="Comma 3 5 3 2 2 5" xfId="26929" xr:uid="{00000000-0005-0000-0000-00003D1B0000}"/>
    <cellStyle name="Comma 3 5 3 2 2 6" xfId="32445" xr:uid="{00000000-0005-0000-0000-00003E1B0000}"/>
    <cellStyle name="Comma 3 5 3 2 3" xfId="7623" xr:uid="{00000000-0005-0000-0000-00003F1B0000}"/>
    <cellStyle name="Comma 3 5 3 2 4" xfId="13139" xr:uid="{00000000-0005-0000-0000-0000401B0000}"/>
    <cellStyle name="Comma 3 5 3 2 5" xfId="18655" xr:uid="{00000000-0005-0000-0000-0000411B0000}"/>
    <cellStyle name="Comma 3 5 3 2 6" xfId="24171" xr:uid="{00000000-0005-0000-0000-0000421B0000}"/>
    <cellStyle name="Comma 3 5 3 2 7" xfId="29687" xr:uid="{00000000-0005-0000-0000-0000431B0000}"/>
    <cellStyle name="Comma 3 5 3 3" xfId="3486" xr:uid="{00000000-0005-0000-0000-0000441B0000}"/>
    <cellStyle name="Comma 3 5 3 3 2" xfId="9002" xr:uid="{00000000-0005-0000-0000-0000451B0000}"/>
    <cellStyle name="Comma 3 5 3 3 3" xfId="14518" xr:uid="{00000000-0005-0000-0000-0000461B0000}"/>
    <cellStyle name="Comma 3 5 3 3 4" xfId="20034" xr:uid="{00000000-0005-0000-0000-0000471B0000}"/>
    <cellStyle name="Comma 3 5 3 3 5" xfId="25550" xr:uid="{00000000-0005-0000-0000-0000481B0000}"/>
    <cellStyle name="Comma 3 5 3 3 6" xfId="31066" xr:uid="{00000000-0005-0000-0000-0000491B0000}"/>
    <cellStyle name="Comma 3 5 3 4" xfId="6244" xr:uid="{00000000-0005-0000-0000-00004A1B0000}"/>
    <cellStyle name="Comma 3 5 3 5" xfId="11760" xr:uid="{00000000-0005-0000-0000-00004B1B0000}"/>
    <cellStyle name="Comma 3 5 3 6" xfId="17276" xr:uid="{00000000-0005-0000-0000-00004C1B0000}"/>
    <cellStyle name="Comma 3 5 3 7" xfId="22792" xr:uid="{00000000-0005-0000-0000-00004D1B0000}"/>
    <cellStyle name="Comma 3 5 3 8" xfId="28308" xr:uid="{00000000-0005-0000-0000-00004E1B0000}"/>
    <cellStyle name="Comma 3 5 4" xfId="1522" xr:uid="{00000000-0005-0000-0000-00004F1B0000}"/>
    <cellStyle name="Comma 3 5 4 2" xfId="4280" xr:uid="{00000000-0005-0000-0000-0000501B0000}"/>
    <cellStyle name="Comma 3 5 4 2 2" xfId="9796" xr:uid="{00000000-0005-0000-0000-0000511B0000}"/>
    <cellStyle name="Comma 3 5 4 2 3" xfId="15312" xr:uid="{00000000-0005-0000-0000-0000521B0000}"/>
    <cellStyle name="Comma 3 5 4 2 4" xfId="20828" xr:uid="{00000000-0005-0000-0000-0000531B0000}"/>
    <cellStyle name="Comma 3 5 4 2 5" xfId="26344" xr:uid="{00000000-0005-0000-0000-0000541B0000}"/>
    <cellStyle name="Comma 3 5 4 2 6" xfId="31860" xr:uid="{00000000-0005-0000-0000-0000551B0000}"/>
    <cellStyle name="Comma 3 5 4 3" xfId="7038" xr:uid="{00000000-0005-0000-0000-0000561B0000}"/>
    <cellStyle name="Comma 3 5 4 4" xfId="12554" xr:uid="{00000000-0005-0000-0000-0000571B0000}"/>
    <cellStyle name="Comma 3 5 4 5" xfId="18070" xr:uid="{00000000-0005-0000-0000-0000581B0000}"/>
    <cellStyle name="Comma 3 5 4 6" xfId="23586" xr:uid="{00000000-0005-0000-0000-0000591B0000}"/>
    <cellStyle name="Comma 3 5 4 7" xfId="29102" xr:uid="{00000000-0005-0000-0000-00005A1B0000}"/>
    <cellStyle name="Comma 3 5 5" xfId="2901" xr:uid="{00000000-0005-0000-0000-00005B1B0000}"/>
    <cellStyle name="Comma 3 5 5 2" xfId="8417" xr:uid="{00000000-0005-0000-0000-00005C1B0000}"/>
    <cellStyle name="Comma 3 5 5 3" xfId="13933" xr:uid="{00000000-0005-0000-0000-00005D1B0000}"/>
    <cellStyle name="Comma 3 5 5 4" xfId="19449" xr:uid="{00000000-0005-0000-0000-00005E1B0000}"/>
    <cellStyle name="Comma 3 5 5 5" xfId="24965" xr:uid="{00000000-0005-0000-0000-00005F1B0000}"/>
    <cellStyle name="Comma 3 5 5 6" xfId="30481" xr:uid="{00000000-0005-0000-0000-0000601B0000}"/>
    <cellStyle name="Comma 3 5 6" xfId="5659" xr:uid="{00000000-0005-0000-0000-0000611B0000}"/>
    <cellStyle name="Comma 3 5 7" xfId="11175" xr:uid="{00000000-0005-0000-0000-0000621B0000}"/>
    <cellStyle name="Comma 3 5 8" xfId="16691" xr:uid="{00000000-0005-0000-0000-0000631B0000}"/>
    <cellStyle name="Comma 3 5 9" xfId="22207" xr:uid="{00000000-0005-0000-0000-0000641B0000}"/>
    <cellStyle name="Comma 3 6" xfId="198" xr:uid="{00000000-0005-0000-0000-0000651B0000}"/>
    <cellStyle name="Comma 3 6 10" xfId="27778" xr:uid="{00000000-0005-0000-0000-0000661B0000}"/>
    <cellStyle name="Comma 3 6 2" xfId="1124" xr:uid="{00000000-0005-0000-0000-0000671B0000}"/>
    <cellStyle name="Comma 3 6 2 2" xfId="2503" xr:uid="{00000000-0005-0000-0000-0000681B0000}"/>
    <cellStyle name="Comma 3 6 2 2 2" xfId="5261" xr:uid="{00000000-0005-0000-0000-0000691B0000}"/>
    <cellStyle name="Comma 3 6 2 2 2 2" xfId="10777" xr:uid="{00000000-0005-0000-0000-00006A1B0000}"/>
    <cellStyle name="Comma 3 6 2 2 2 3" xfId="16293" xr:uid="{00000000-0005-0000-0000-00006B1B0000}"/>
    <cellStyle name="Comma 3 6 2 2 2 4" xfId="21809" xr:uid="{00000000-0005-0000-0000-00006C1B0000}"/>
    <cellStyle name="Comma 3 6 2 2 2 5" xfId="27325" xr:uid="{00000000-0005-0000-0000-00006D1B0000}"/>
    <cellStyle name="Comma 3 6 2 2 2 6" xfId="32841" xr:uid="{00000000-0005-0000-0000-00006E1B0000}"/>
    <cellStyle name="Comma 3 6 2 2 3" xfId="8019" xr:uid="{00000000-0005-0000-0000-00006F1B0000}"/>
    <cellStyle name="Comma 3 6 2 2 4" xfId="13535" xr:uid="{00000000-0005-0000-0000-0000701B0000}"/>
    <cellStyle name="Comma 3 6 2 2 5" xfId="19051" xr:uid="{00000000-0005-0000-0000-0000711B0000}"/>
    <cellStyle name="Comma 3 6 2 2 6" xfId="24567" xr:uid="{00000000-0005-0000-0000-0000721B0000}"/>
    <cellStyle name="Comma 3 6 2 2 7" xfId="30083" xr:uid="{00000000-0005-0000-0000-0000731B0000}"/>
    <cellStyle name="Comma 3 6 2 3" xfId="3882" xr:uid="{00000000-0005-0000-0000-0000741B0000}"/>
    <cellStyle name="Comma 3 6 2 3 2" xfId="9398" xr:uid="{00000000-0005-0000-0000-0000751B0000}"/>
    <cellStyle name="Comma 3 6 2 3 3" xfId="14914" xr:uid="{00000000-0005-0000-0000-0000761B0000}"/>
    <cellStyle name="Comma 3 6 2 3 4" xfId="20430" xr:uid="{00000000-0005-0000-0000-0000771B0000}"/>
    <cellStyle name="Comma 3 6 2 3 5" xfId="25946" xr:uid="{00000000-0005-0000-0000-0000781B0000}"/>
    <cellStyle name="Comma 3 6 2 3 6" xfId="31462" xr:uid="{00000000-0005-0000-0000-0000791B0000}"/>
    <cellStyle name="Comma 3 6 2 4" xfId="6640" xr:uid="{00000000-0005-0000-0000-00007A1B0000}"/>
    <cellStyle name="Comma 3 6 2 5" xfId="12156" xr:uid="{00000000-0005-0000-0000-00007B1B0000}"/>
    <cellStyle name="Comma 3 6 2 6" xfId="17672" xr:uid="{00000000-0005-0000-0000-00007C1B0000}"/>
    <cellStyle name="Comma 3 6 2 7" xfId="23188" xr:uid="{00000000-0005-0000-0000-00007D1B0000}"/>
    <cellStyle name="Comma 3 6 2 8" xfId="28704" xr:uid="{00000000-0005-0000-0000-00007E1B0000}"/>
    <cellStyle name="Comma 3 6 3" xfId="764" xr:uid="{00000000-0005-0000-0000-00007F1B0000}"/>
    <cellStyle name="Comma 3 6 3 2" xfId="2143" xr:uid="{00000000-0005-0000-0000-0000801B0000}"/>
    <cellStyle name="Comma 3 6 3 2 2" xfId="4901" xr:uid="{00000000-0005-0000-0000-0000811B0000}"/>
    <cellStyle name="Comma 3 6 3 2 2 2" xfId="10417" xr:uid="{00000000-0005-0000-0000-0000821B0000}"/>
    <cellStyle name="Comma 3 6 3 2 2 3" xfId="15933" xr:uid="{00000000-0005-0000-0000-0000831B0000}"/>
    <cellStyle name="Comma 3 6 3 2 2 4" xfId="21449" xr:uid="{00000000-0005-0000-0000-0000841B0000}"/>
    <cellStyle name="Comma 3 6 3 2 2 5" xfId="26965" xr:uid="{00000000-0005-0000-0000-0000851B0000}"/>
    <cellStyle name="Comma 3 6 3 2 2 6" xfId="32481" xr:uid="{00000000-0005-0000-0000-0000861B0000}"/>
    <cellStyle name="Comma 3 6 3 2 3" xfId="7659" xr:uid="{00000000-0005-0000-0000-0000871B0000}"/>
    <cellStyle name="Comma 3 6 3 2 4" xfId="13175" xr:uid="{00000000-0005-0000-0000-0000881B0000}"/>
    <cellStyle name="Comma 3 6 3 2 5" xfId="18691" xr:uid="{00000000-0005-0000-0000-0000891B0000}"/>
    <cellStyle name="Comma 3 6 3 2 6" xfId="24207" xr:uid="{00000000-0005-0000-0000-00008A1B0000}"/>
    <cellStyle name="Comma 3 6 3 2 7" xfId="29723" xr:uid="{00000000-0005-0000-0000-00008B1B0000}"/>
    <cellStyle name="Comma 3 6 3 3" xfId="3522" xr:uid="{00000000-0005-0000-0000-00008C1B0000}"/>
    <cellStyle name="Comma 3 6 3 3 2" xfId="9038" xr:uid="{00000000-0005-0000-0000-00008D1B0000}"/>
    <cellStyle name="Comma 3 6 3 3 3" xfId="14554" xr:uid="{00000000-0005-0000-0000-00008E1B0000}"/>
    <cellStyle name="Comma 3 6 3 3 4" xfId="20070" xr:uid="{00000000-0005-0000-0000-00008F1B0000}"/>
    <cellStyle name="Comma 3 6 3 3 5" xfId="25586" xr:uid="{00000000-0005-0000-0000-0000901B0000}"/>
    <cellStyle name="Comma 3 6 3 3 6" xfId="31102" xr:uid="{00000000-0005-0000-0000-0000911B0000}"/>
    <cellStyle name="Comma 3 6 3 4" xfId="6280" xr:uid="{00000000-0005-0000-0000-0000921B0000}"/>
    <cellStyle name="Comma 3 6 3 5" xfId="11796" xr:uid="{00000000-0005-0000-0000-0000931B0000}"/>
    <cellStyle name="Comma 3 6 3 6" xfId="17312" xr:uid="{00000000-0005-0000-0000-0000941B0000}"/>
    <cellStyle name="Comma 3 6 3 7" xfId="22828" xr:uid="{00000000-0005-0000-0000-0000951B0000}"/>
    <cellStyle name="Comma 3 6 3 8" xfId="28344" xr:uid="{00000000-0005-0000-0000-0000961B0000}"/>
    <cellStyle name="Comma 3 6 4" xfId="1577" xr:uid="{00000000-0005-0000-0000-0000971B0000}"/>
    <cellStyle name="Comma 3 6 4 2" xfId="4335" xr:uid="{00000000-0005-0000-0000-0000981B0000}"/>
    <cellStyle name="Comma 3 6 4 2 2" xfId="9851" xr:uid="{00000000-0005-0000-0000-0000991B0000}"/>
    <cellStyle name="Comma 3 6 4 2 3" xfId="15367" xr:uid="{00000000-0005-0000-0000-00009A1B0000}"/>
    <cellStyle name="Comma 3 6 4 2 4" xfId="20883" xr:uid="{00000000-0005-0000-0000-00009B1B0000}"/>
    <cellStyle name="Comma 3 6 4 2 5" xfId="26399" xr:uid="{00000000-0005-0000-0000-00009C1B0000}"/>
    <cellStyle name="Comma 3 6 4 2 6" xfId="31915" xr:uid="{00000000-0005-0000-0000-00009D1B0000}"/>
    <cellStyle name="Comma 3 6 4 3" xfId="7093" xr:uid="{00000000-0005-0000-0000-00009E1B0000}"/>
    <cellStyle name="Comma 3 6 4 4" xfId="12609" xr:uid="{00000000-0005-0000-0000-00009F1B0000}"/>
    <cellStyle name="Comma 3 6 4 5" xfId="18125" xr:uid="{00000000-0005-0000-0000-0000A01B0000}"/>
    <cellStyle name="Comma 3 6 4 6" xfId="23641" xr:uid="{00000000-0005-0000-0000-0000A11B0000}"/>
    <cellStyle name="Comma 3 6 4 7" xfId="29157" xr:uid="{00000000-0005-0000-0000-0000A21B0000}"/>
    <cellStyle name="Comma 3 6 5" xfId="2956" xr:uid="{00000000-0005-0000-0000-0000A31B0000}"/>
    <cellStyle name="Comma 3 6 5 2" xfId="8472" xr:uid="{00000000-0005-0000-0000-0000A41B0000}"/>
    <cellStyle name="Comma 3 6 5 3" xfId="13988" xr:uid="{00000000-0005-0000-0000-0000A51B0000}"/>
    <cellStyle name="Comma 3 6 5 4" xfId="19504" xr:uid="{00000000-0005-0000-0000-0000A61B0000}"/>
    <cellStyle name="Comma 3 6 5 5" xfId="25020" xr:uid="{00000000-0005-0000-0000-0000A71B0000}"/>
    <cellStyle name="Comma 3 6 5 6" xfId="30536" xr:uid="{00000000-0005-0000-0000-0000A81B0000}"/>
    <cellStyle name="Comma 3 6 6" xfId="5714" xr:uid="{00000000-0005-0000-0000-0000A91B0000}"/>
    <cellStyle name="Comma 3 6 7" xfId="11230" xr:uid="{00000000-0005-0000-0000-0000AA1B0000}"/>
    <cellStyle name="Comma 3 6 8" xfId="16746" xr:uid="{00000000-0005-0000-0000-0000AB1B0000}"/>
    <cellStyle name="Comma 3 6 9" xfId="22262" xr:uid="{00000000-0005-0000-0000-0000AC1B0000}"/>
    <cellStyle name="Comma 3 7" xfId="234" xr:uid="{00000000-0005-0000-0000-0000AD1B0000}"/>
    <cellStyle name="Comma 3 7 10" xfId="27814" xr:uid="{00000000-0005-0000-0000-0000AE1B0000}"/>
    <cellStyle name="Comma 3 7 2" xfId="1160" xr:uid="{00000000-0005-0000-0000-0000AF1B0000}"/>
    <cellStyle name="Comma 3 7 2 2" xfId="2539" xr:uid="{00000000-0005-0000-0000-0000B01B0000}"/>
    <cellStyle name="Comma 3 7 2 2 2" xfId="5297" xr:uid="{00000000-0005-0000-0000-0000B11B0000}"/>
    <cellStyle name="Comma 3 7 2 2 2 2" xfId="10813" xr:uid="{00000000-0005-0000-0000-0000B21B0000}"/>
    <cellStyle name="Comma 3 7 2 2 2 3" xfId="16329" xr:uid="{00000000-0005-0000-0000-0000B31B0000}"/>
    <cellStyle name="Comma 3 7 2 2 2 4" xfId="21845" xr:uid="{00000000-0005-0000-0000-0000B41B0000}"/>
    <cellStyle name="Comma 3 7 2 2 2 5" xfId="27361" xr:uid="{00000000-0005-0000-0000-0000B51B0000}"/>
    <cellStyle name="Comma 3 7 2 2 2 6" xfId="32877" xr:uid="{00000000-0005-0000-0000-0000B61B0000}"/>
    <cellStyle name="Comma 3 7 2 2 3" xfId="8055" xr:uid="{00000000-0005-0000-0000-0000B71B0000}"/>
    <cellStyle name="Comma 3 7 2 2 4" xfId="13571" xr:uid="{00000000-0005-0000-0000-0000B81B0000}"/>
    <cellStyle name="Comma 3 7 2 2 5" xfId="19087" xr:uid="{00000000-0005-0000-0000-0000B91B0000}"/>
    <cellStyle name="Comma 3 7 2 2 6" xfId="24603" xr:uid="{00000000-0005-0000-0000-0000BA1B0000}"/>
    <cellStyle name="Comma 3 7 2 2 7" xfId="30119" xr:uid="{00000000-0005-0000-0000-0000BB1B0000}"/>
    <cellStyle name="Comma 3 7 2 3" xfId="3918" xr:uid="{00000000-0005-0000-0000-0000BC1B0000}"/>
    <cellStyle name="Comma 3 7 2 3 2" xfId="9434" xr:uid="{00000000-0005-0000-0000-0000BD1B0000}"/>
    <cellStyle name="Comma 3 7 2 3 3" xfId="14950" xr:uid="{00000000-0005-0000-0000-0000BE1B0000}"/>
    <cellStyle name="Comma 3 7 2 3 4" xfId="20466" xr:uid="{00000000-0005-0000-0000-0000BF1B0000}"/>
    <cellStyle name="Comma 3 7 2 3 5" xfId="25982" xr:uid="{00000000-0005-0000-0000-0000C01B0000}"/>
    <cellStyle name="Comma 3 7 2 3 6" xfId="31498" xr:uid="{00000000-0005-0000-0000-0000C11B0000}"/>
    <cellStyle name="Comma 3 7 2 4" xfId="6676" xr:uid="{00000000-0005-0000-0000-0000C21B0000}"/>
    <cellStyle name="Comma 3 7 2 5" xfId="12192" xr:uid="{00000000-0005-0000-0000-0000C31B0000}"/>
    <cellStyle name="Comma 3 7 2 6" xfId="17708" xr:uid="{00000000-0005-0000-0000-0000C41B0000}"/>
    <cellStyle name="Comma 3 7 2 7" xfId="23224" xr:uid="{00000000-0005-0000-0000-0000C51B0000}"/>
    <cellStyle name="Comma 3 7 2 8" xfId="28740" xr:uid="{00000000-0005-0000-0000-0000C61B0000}"/>
    <cellStyle name="Comma 3 7 3" xfId="800" xr:uid="{00000000-0005-0000-0000-0000C71B0000}"/>
    <cellStyle name="Comma 3 7 3 2" xfId="2179" xr:uid="{00000000-0005-0000-0000-0000C81B0000}"/>
    <cellStyle name="Comma 3 7 3 2 2" xfId="4937" xr:uid="{00000000-0005-0000-0000-0000C91B0000}"/>
    <cellStyle name="Comma 3 7 3 2 2 2" xfId="10453" xr:uid="{00000000-0005-0000-0000-0000CA1B0000}"/>
    <cellStyle name="Comma 3 7 3 2 2 3" xfId="15969" xr:uid="{00000000-0005-0000-0000-0000CB1B0000}"/>
    <cellStyle name="Comma 3 7 3 2 2 4" xfId="21485" xr:uid="{00000000-0005-0000-0000-0000CC1B0000}"/>
    <cellStyle name="Comma 3 7 3 2 2 5" xfId="27001" xr:uid="{00000000-0005-0000-0000-0000CD1B0000}"/>
    <cellStyle name="Comma 3 7 3 2 2 6" xfId="32517" xr:uid="{00000000-0005-0000-0000-0000CE1B0000}"/>
    <cellStyle name="Comma 3 7 3 2 3" xfId="7695" xr:uid="{00000000-0005-0000-0000-0000CF1B0000}"/>
    <cellStyle name="Comma 3 7 3 2 4" xfId="13211" xr:uid="{00000000-0005-0000-0000-0000D01B0000}"/>
    <cellStyle name="Comma 3 7 3 2 5" xfId="18727" xr:uid="{00000000-0005-0000-0000-0000D11B0000}"/>
    <cellStyle name="Comma 3 7 3 2 6" xfId="24243" xr:uid="{00000000-0005-0000-0000-0000D21B0000}"/>
    <cellStyle name="Comma 3 7 3 2 7" xfId="29759" xr:uid="{00000000-0005-0000-0000-0000D31B0000}"/>
    <cellStyle name="Comma 3 7 3 3" xfId="3558" xr:uid="{00000000-0005-0000-0000-0000D41B0000}"/>
    <cellStyle name="Comma 3 7 3 3 2" xfId="9074" xr:uid="{00000000-0005-0000-0000-0000D51B0000}"/>
    <cellStyle name="Comma 3 7 3 3 3" xfId="14590" xr:uid="{00000000-0005-0000-0000-0000D61B0000}"/>
    <cellStyle name="Comma 3 7 3 3 4" xfId="20106" xr:uid="{00000000-0005-0000-0000-0000D71B0000}"/>
    <cellStyle name="Comma 3 7 3 3 5" xfId="25622" xr:uid="{00000000-0005-0000-0000-0000D81B0000}"/>
    <cellStyle name="Comma 3 7 3 3 6" xfId="31138" xr:uid="{00000000-0005-0000-0000-0000D91B0000}"/>
    <cellStyle name="Comma 3 7 3 4" xfId="6316" xr:uid="{00000000-0005-0000-0000-0000DA1B0000}"/>
    <cellStyle name="Comma 3 7 3 5" xfId="11832" xr:uid="{00000000-0005-0000-0000-0000DB1B0000}"/>
    <cellStyle name="Comma 3 7 3 6" xfId="17348" xr:uid="{00000000-0005-0000-0000-0000DC1B0000}"/>
    <cellStyle name="Comma 3 7 3 7" xfId="22864" xr:uid="{00000000-0005-0000-0000-0000DD1B0000}"/>
    <cellStyle name="Comma 3 7 3 8" xfId="28380" xr:uid="{00000000-0005-0000-0000-0000DE1B0000}"/>
    <cellStyle name="Comma 3 7 4" xfId="1613" xr:uid="{00000000-0005-0000-0000-0000DF1B0000}"/>
    <cellStyle name="Comma 3 7 4 2" xfId="4371" xr:uid="{00000000-0005-0000-0000-0000E01B0000}"/>
    <cellStyle name="Comma 3 7 4 2 2" xfId="9887" xr:uid="{00000000-0005-0000-0000-0000E11B0000}"/>
    <cellStyle name="Comma 3 7 4 2 3" xfId="15403" xr:uid="{00000000-0005-0000-0000-0000E21B0000}"/>
    <cellStyle name="Comma 3 7 4 2 4" xfId="20919" xr:uid="{00000000-0005-0000-0000-0000E31B0000}"/>
    <cellStyle name="Comma 3 7 4 2 5" xfId="26435" xr:uid="{00000000-0005-0000-0000-0000E41B0000}"/>
    <cellStyle name="Comma 3 7 4 2 6" xfId="31951" xr:uid="{00000000-0005-0000-0000-0000E51B0000}"/>
    <cellStyle name="Comma 3 7 4 3" xfId="7129" xr:uid="{00000000-0005-0000-0000-0000E61B0000}"/>
    <cellStyle name="Comma 3 7 4 4" xfId="12645" xr:uid="{00000000-0005-0000-0000-0000E71B0000}"/>
    <cellStyle name="Comma 3 7 4 5" xfId="18161" xr:uid="{00000000-0005-0000-0000-0000E81B0000}"/>
    <cellStyle name="Comma 3 7 4 6" xfId="23677" xr:uid="{00000000-0005-0000-0000-0000E91B0000}"/>
    <cellStyle name="Comma 3 7 4 7" xfId="29193" xr:uid="{00000000-0005-0000-0000-0000EA1B0000}"/>
    <cellStyle name="Comma 3 7 5" xfId="2992" xr:uid="{00000000-0005-0000-0000-0000EB1B0000}"/>
    <cellStyle name="Comma 3 7 5 2" xfId="8508" xr:uid="{00000000-0005-0000-0000-0000EC1B0000}"/>
    <cellStyle name="Comma 3 7 5 3" xfId="14024" xr:uid="{00000000-0005-0000-0000-0000ED1B0000}"/>
    <cellStyle name="Comma 3 7 5 4" xfId="19540" xr:uid="{00000000-0005-0000-0000-0000EE1B0000}"/>
    <cellStyle name="Comma 3 7 5 5" xfId="25056" xr:uid="{00000000-0005-0000-0000-0000EF1B0000}"/>
    <cellStyle name="Comma 3 7 5 6" xfId="30572" xr:uid="{00000000-0005-0000-0000-0000F01B0000}"/>
    <cellStyle name="Comma 3 7 6" xfId="5750" xr:uid="{00000000-0005-0000-0000-0000F11B0000}"/>
    <cellStyle name="Comma 3 7 7" xfId="11266" xr:uid="{00000000-0005-0000-0000-0000F21B0000}"/>
    <cellStyle name="Comma 3 7 8" xfId="16782" xr:uid="{00000000-0005-0000-0000-0000F31B0000}"/>
    <cellStyle name="Comma 3 7 9" xfId="22298" xr:uid="{00000000-0005-0000-0000-0000F41B0000}"/>
    <cellStyle name="Comma 3 8" xfId="289" xr:uid="{00000000-0005-0000-0000-0000F51B0000}"/>
    <cellStyle name="Comma 3 8 10" xfId="27869" xr:uid="{00000000-0005-0000-0000-0000F61B0000}"/>
    <cellStyle name="Comma 3 8 2" xfId="1196" xr:uid="{00000000-0005-0000-0000-0000F71B0000}"/>
    <cellStyle name="Comma 3 8 2 2" xfId="2575" xr:uid="{00000000-0005-0000-0000-0000F81B0000}"/>
    <cellStyle name="Comma 3 8 2 2 2" xfId="5333" xr:uid="{00000000-0005-0000-0000-0000F91B0000}"/>
    <cellStyle name="Comma 3 8 2 2 2 2" xfId="10849" xr:uid="{00000000-0005-0000-0000-0000FA1B0000}"/>
    <cellStyle name="Comma 3 8 2 2 2 3" xfId="16365" xr:uid="{00000000-0005-0000-0000-0000FB1B0000}"/>
    <cellStyle name="Comma 3 8 2 2 2 4" xfId="21881" xr:uid="{00000000-0005-0000-0000-0000FC1B0000}"/>
    <cellStyle name="Comma 3 8 2 2 2 5" xfId="27397" xr:uid="{00000000-0005-0000-0000-0000FD1B0000}"/>
    <cellStyle name="Comma 3 8 2 2 2 6" xfId="32913" xr:uid="{00000000-0005-0000-0000-0000FE1B0000}"/>
    <cellStyle name="Comma 3 8 2 2 3" xfId="8091" xr:uid="{00000000-0005-0000-0000-0000FF1B0000}"/>
    <cellStyle name="Comma 3 8 2 2 4" xfId="13607" xr:uid="{00000000-0005-0000-0000-0000001C0000}"/>
    <cellStyle name="Comma 3 8 2 2 5" xfId="19123" xr:uid="{00000000-0005-0000-0000-0000011C0000}"/>
    <cellStyle name="Comma 3 8 2 2 6" xfId="24639" xr:uid="{00000000-0005-0000-0000-0000021C0000}"/>
    <cellStyle name="Comma 3 8 2 2 7" xfId="30155" xr:uid="{00000000-0005-0000-0000-0000031C0000}"/>
    <cellStyle name="Comma 3 8 2 3" xfId="3954" xr:uid="{00000000-0005-0000-0000-0000041C0000}"/>
    <cellStyle name="Comma 3 8 2 3 2" xfId="9470" xr:uid="{00000000-0005-0000-0000-0000051C0000}"/>
    <cellStyle name="Comma 3 8 2 3 3" xfId="14986" xr:uid="{00000000-0005-0000-0000-0000061C0000}"/>
    <cellStyle name="Comma 3 8 2 3 4" xfId="20502" xr:uid="{00000000-0005-0000-0000-0000071C0000}"/>
    <cellStyle name="Comma 3 8 2 3 5" xfId="26018" xr:uid="{00000000-0005-0000-0000-0000081C0000}"/>
    <cellStyle name="Comma 3 8 2 3 6" xfId="31534" xr:uid="{00000000-0005-0000-0000-0000091C0000}"/>
    <cellStyle name="Comma 3 8 2 4" xfId="6712" xr:uid="{00000000-0005-0000-0000-00000A1C0000}"/>
    <cellStyle name="Comma 3 8 2 5" xfId="12228" xr:uid="{00000000-0005-0000-0000-00000B1C0000}"/>
    <cellStyle name="Comma 3 8 2 6" xfId="17744" xr:uid="{00000000-0005-0000-0000-00000C1C0000}"/>
    <cellStyle name="Comma 3 8 2 7" xfId="23260" xr:uid="{00000000-0005-0000-0000-00000D1C0000}"/>
    <cellStyle name="Comma 3 8 2 8" xfId="28776" xr:uid="{00000000-0005-0000-0000-00000E1C0000}"/>
    <cellStyle name="Comma 3 8 3" xfId="836" xr:uid="{00000000-0005-0000-0000-00000F1C0000}"/>
    <cellStyle name="Comma 3 8 3 2" xfId="2215" xr:uid="{00000000-0005-0000-0000-0000101C0000}"/>
    <cellStyle name="Comma 3 8 3 2 2" xfId="4973" xr:uid="{00000000-0005-0000-0000-0000111C0000}"/>
    <cellStyle name="Comma 3 8 3 2 2 2" xfId="10489" xr:uid="{00000000-0005-0000-0000-0000121C0000}"/>
    <cellStyle name="Comma 3 8 3 2 2 3" xfId="16005" xr:uid="{00000000-0005-0000-0000-0000131C0000}"/>
    <cellStyle name="Comma 3 8 3 2 2 4" xfId="21521" xr:uid="{00000000-0005-0000-0000-0000141C0000}"/>
    <cellStyle name="Comma 3 8 3 2 2 5" xfId="27037" xr:uid="{00000000-0005-0000-0000-0000151C0000}"/>
    <cellStyle name="Comma 3 8 3 2 2 6" xfId="32553" xr:uid="{00000000-0005-0000-0000-0000161C0000}"/>
    <cellStyle name="Comma 3 8 3 2 3" xfId="7731" xr:uid="{00000000-0005-0000-0000-0000171C0000}"/>
    <cellStyle name="Comma 3 8 3 2 4" xfId="13247" xr:uid="{00000000-0005-0000-0000-0000181C0000}"/>
    <cellStyle name="Comma 3 8 3 2 5" xfId="18763" xr:uid="{00000000-0005-0000-0000-0000191C0000}"/>
    <cellStyle name="Comma 3 8 3 2 6" xfId="24279" xr:uid="{00000000-0005-0000-0000-00001A1C0000}"/>
    <cellStyle name="Comma 3 8 3 2 7" xfId="29795" xr:uid="{00000000-0005-0000-0000-00001B1C0000}"/>
    <cellStyle name="Comma 3 8 3 3" xfId="3594" xr:uid="{00000000-0005-0000-0000-00001C1C0000}"/>
    <cellStyle name="Comma 3 8 3 3 2" xfId="9110" xr:uid="{00000000-0005-0000-0000-00001D1C0000}"/>
    <cellStyle name="Comma 3 8 3 3 3" xfId="14626" xr:uid="{00000000-0005-0000-0000-00001E1C0000}"/>
    <cellStyle name="Comma 3 8 3 3 4" xfId="20142" xr:uid="{00000000-0005-0000-0000-00001F1C0000}"/>
    <cellStyle name="Comma 3 8 3 3 5" xfId="25658" xr:uid="{00000000-0005-0000-0000-0000201C0000}"/>
    <cellStyle name="Comma 3 8 3 3 6" xfId="31174" xr:uid="{00000000-0005-0000-0000-0000211C0000}"/>
    <cellStyle name="Comma 3 8 3 4" xfId="6352" xr:uid="{00000000-0005-0000-0000-0000221C0000}"/>
    <cellStyle name="Comma 3 8 3 5" xfId="11868" xr:uid="{00000000-0005-0000-0000-0000231C0000}"/>
    <cellStyle name="Comma 3 8 3 6" xfId="17384" xr:uid="{00000000-0005-0000-0000-0000241C0000}"/>
    <cellStyle name="Comma 3 8 3 7" xfId="22900" xr:uid="{00000000-0005-0000-0000-0000251C0000}"/>
    <cellStyle name="Comma 3 8 3 8" xfId="28416" xr:uid="{00000000-0005-0000-0000-0000261C0000}"/>
    <cellStyle name="Comma 3 8 4" xfId="1668" xr:uid="{00000000-0005-0000-0000-0000271C0000}"/>
    <cellStyle name="Comma 3 8 4 2" xfId="4426" xr:uid="{00000000-0005-0000-0000-0000281C0000}"/>
    <cellStyle name="Comma 3 8 4 2 2" xfId="9942" xr:uid="{00000000-0005-0000-0000-0000291C0000}"/>
    <cellStyle name="Comma 3 8 4 2 3" xfId="15458" xr:uid="{00000000-0005-0000-0000-00002A1C0000}"/>
    <cellStyle name="Comma 3 8 4 2 4" xfId="20974" xr:uid="{00000000-0005-0000-0000-00002B1C0000}"/>
    <cellStyle name="Comma 3 8 4 2 5" xfId="26490" xr:uid="{00000000-0005-0000-0000-00002C1C0000}"/>
    <cellStyle name="Comma 3 8 4 2 6" xfId="32006" xr:uid="{00000000-0005-0000-0000-00002D1C0000}"/>
    <cellStyle name="Comma 3 8 4 3" xfId="7184" xr:uid="{00000000-0005-0000-0000-00002E1C0000}"/>
    <cellStyle name="Comma 3 8 4 4" xfId="12700" xr:uid="{00000000-0005-0000-0000-00002F1C0000}"/>
    <cellStyle name="Comma 3 8 4 5" xfId="18216" xr:uid="{00000000-0005-0000-0000-0000301C0000}"/>
    <cellStyle name="Comma 3 8 4 6" xfId="23732" xr:uid="{00000000-0005-0000-0000-0000311C0000}"/>
    <cellStyle name="Comma 3 8 4 7" xfId="29248" xr:uid="{00000000-0005-0000-0000-0000321C0000}"/>
    <cellStyle name="Comma 3 8 5" xfId="3047" xr:uid="{00000000-0005-0000-0000-0000331C0000}"/>
    <cellStyle name="Comma 3 8 5 2" xfId="8563" xr:uid="{00000000-0005-0000-0000-0000341C0000}"/>
    <cellStyle name="Comma 3 8 5 3" xfId="14079" xr:uid="{00000000-0005-0000-0000-0000351C0000}"/>
    <cellStyle name="Comma 3 8 5 4" xfId="19595" xr:uid="{00000000-0005-0000-0000-0000361C0000}"/>
    <cellStyle name="Comma 3 8 5 5" xfId="25111" xr:uid="{00000000-0005-0000-0000-0000371C0000}"/>
    <cellStyle name="Comma 3 8 5 6" xfId="30627" xr:uid="{00000000-0005-0000-0000-0000381C0000}"/>
    <cellStyle name="Comma 3 8 6" xfId="5805" xr:uid="{00000000-0005-0000-0000-0000391C0000}"/>
    <cellStyle name="Comma 3 8 7" xfId="11321" xr:uid="{00000000-0005-0000-0000-00003A1C0000}"/>
    <cellStyle name="Comma 3 8 8" xfId="16837" xr:uid="{00000000-0005-0000-0000-00003B1C0000}"/>
    <cellStyle name="Comma 3 8 9" xfId="22353" xr:uid="{00000000-0005-0000-0000-00003C1C0000}"/>
    <cellStyle name="Comma 3 9" xfId="345" xr:uid="{00000000-0005-0000-0000-00003D1C0000}"/>
    <cellStyle name="Comma 3 9 10" xfId="27925" xr:uid="{00000000-0005-0000-0000-00003E1C0000}"/>
    <cellStyle name="Comma 3 9 2" xfId="1232" xr:uid="{00000000-0005-0000-0000-00003F1C0000}"/>
    <cellStyle name="Comma 3 9 2 2" xfId="2611" xr:uid="{00000000-0005-0000-0000-0000401C0000}"/>
    <cellStyle name="Comma 3 9 2 2 2" xfId="5369" xr:uid="{00000000-0005-0000-0000-0000411C0000}"/>
    <cellStyle name="Comma 3 9 2 2 2 2" xfId="10885" xr:uid="{00000000-0005-0000-0000-0000421C0000}"/>
    <cellStyle name="Comma 3 9 2 2 2 3" xfId="16401" xr:uid="{00000000-0005-0000-0000-0000431C0000}"/>
    <cellStyle name="Comma 3 9 2 2 2 4" xfId="21917" xr:uid="{00000000-0005-0000-0000-0000441C0000}"/>
    <cellStyle name="Comma 3 9 2 2 2 5" xfId="27433" xr:uid="{00000000-0005-0000-0000-0000451C0000}"/>
    <cellStyle name="Comma 3 9 2 2 2 6" xfId="32949" xr:uid="{00000000-0005-0000-0000-0000461C0000}"/>
    <cellStyle name="Comma 3 9 2 2 3" xfId="8127" xr:uid="{00000000-0005-0000-0000-0000471C0000}"/>
    <cellStyle name="Comma 3 9 2 2 4" xfId="13643" xr:uid="{00000000-0005-0000-0000-0000481C0000}"/>
    <cellStyle name="Comma 3 9 2 2 5" xfId="19159" xr:uid="{00000000-0005-0000-0000-0000491C0000}"/>
    <cellStyle name="Comma 3 9 2 2 6" xfId="24675" xr:uid="{00000000-0005-0000-0000-00004A1C0000}"/>
    <cellStyle name="Comma 3 9 2 2 7" xfId="30191" xr:uid="{00000000-0005-0000-0000-00004B1C0000}"/>
    <cellStyle name="Comma 3 9 2 3" xfId="3990" xr:uid="{00000000-0005-0000-0000-00004C1C0000}"/>
    <cellStyle name="Comma 3 9 2 3 2" xfId="9506" xr:uid="{00000000-0005-0000-0000-00004D1C0000}"/>
    <cellStyle name="Comma 3 9 2 3 3" xfId="15022" xr:uid="{00000000-0005-0000-0000-00004E1C0000}"/>
    <cellStyle name="Comma 3 9 2 3 4" xfId="20538" xr:uid="{00000000-0005-0000-0000-00004F1C0000}"/>
    <cellStyle name="Comma 3 9 2 3 5" xfId="26054" xr:uid="{00000000-0005-0000-0000-0000501C0000}"/>
    <cellStyle name="Comma 3 9 2 3 6" xfId="31570" xr:uid="{00000000-0005-0000-0000-0000511C0000}"/>
    <cellStyle name="Comma 3 9 2 4" xfId="6748" xr:uid="{00000000-0005-0000-0000-0000521C0000}"/>
    <cellStyle name="Comma 3 9 2 5" xfId="12264" xr:uid="{00000000-0005-0000-0000-0000531C0000}"/>
    <cellStyle name="Comma 3 9 2 6" xfId="17780" xr:uid="{00000000-0005-0000-0000-0000541C0000}"/>
    <cellStyle name="Comma 3 9 2 7" xfId="23296" xr:uid="{00000000-0005-0000-0000-0000551C0000}"/>
    <cellStyle name="Comma 3 9 2 8" xfId="28812" xr:uid="{00000000-0005-0000-0000-0000561C0000}"/>
    <cellStyle name="Comma 3 9 3" xfId="872" xr:uid="{00000000-0005-0000-0000-0000571C0000}"/>
    <cellStyle name="Comma 3 9 3 2" xfId="2251" xr:uid="{00000000-0005-0000-0000-0000581C0000}"/>
    <cellStyle name="Comma 3 9 3 2 2" xfId="5009" xr:uid="{00000000-0005-0000-0000-0000591C0000}"/>
    <cellStyle name="Comma 3 9 3 2 2 2" xfId="10525" xr:uid="{00000000-0005-0000-0000-00005A1C0000}"/>
    <cellStyle name="Comma 3 9 3 2 2 3" xfId="16041" xr:uid="{00000000-0005-0000-0000-00005B1C0000}"/>
    <cellStyle name="Comma 3 9 3 2 2 4" xfId="21557" xr:uid="{00000000-0005-0000-0000-00005C1C0000}"/>
    <cellStyle name="Comma 3 9 3 2 2 5" xfId="27073" xr:uid="{00000000-0005-0000-0000-00005D1C0000}"/>
    <cellStyle name="Comma 3 9 3 2 2 6" xfId="32589" xr:uid="{00000000-0005-0000-0000-00005E1C0000}"/>
    <cellStyle name="Comma 3 9 3 2 3" xfId="7767" xr:uid="{00000000-0005-0000-0000-00005F1C0000}"/>
    <cellStyle name="Comma 3 9 3 2 4" xfId="13283" xr:uid="{00000000-0005-0000-0000-0000601C0000}"/>
    <cellStyle name="Comma 3 9 3 2 5" xfId="18799" xr:uid="{00000000-0005-0000-0000-0000611C0000}"/>
    <cellStyle name="Comma 3 9 3 2 6" xfId="24315" xr:uid="{00000000-0005-0000-0000-0000621C0000}"/>
    <cellStyle name="Comma 3 9 3 2 7" xfId="29831" xr:uid="{00000000-0005-0000-0000-0000631C0000}"/>
    <cellStyle name="Comma 3 9 3 3" xfId="3630" xr:uid="{00000000-0005-0000-0000-0000641C0000}"/>
    <cellStyle name="Comma 3 9 3 3 2" xfId="9146" xr:uid="{00000000-0005-0000-0000-0000651C0000}"/>
    <cellStyle name="Comma 3 9 3 3 3" xfId="14662" xr:uid="{00000000-0005-0000-0000-0000661C0000}"/>
    <cellStyle name="Comma 3 9 3 3 4" xfId="20178" xr:uid="{00000000-0005-0000-0000-0000671C0000}"/>
    <cellStyle name="Comma 3 9 3 3 5" xfId="25694" xr:uid="{00000000-0005-0000-0000-0000681C0000}"/>
    <cellStyle name="Comma 3 9 3 3 6" xfId="31210" xr:uid="{00000000-0005-0000-0000-0000691C0000}"/>
    <cellStyle name="Comma 3 9 3 4" xfId="6388" xr:uid="{00000000-0005-0000-0000-00006A1C0000}"/>
    <cellStyle name="Comma 3 9 3 5" xfId="11904" xr:uid="{00000000-0005-0000-0000-00006B1C0000}"/>
    <cellStyle name="Comma 3 9 3 6" xfId="17420" xr:uid="{00000000-0005-0000-0000-00006C1C0000}"/>
    <cellStyle name="Comma 3 9 3 7" xfId="22936" xr:uid="{00000000-0005-0000-0000-00006D1C0000}"/>
    <cellStyle name="Comma 3 9 3 8" xfId="28452" xr:uid="{00000000-0005-0000-0000-00006E1C0000}"/>
    <cellStyle name="Comma 3 9 4" xfId="1724" xr:uid="{00000000-0005-0000-0000-00006F1C0000}"/>
    <cellStyle name="Comma 3 9 4 2" xfId="4482" xr:uid="{00000000-0005-0000-0000-0000701C0000}"/>
    <cellStyle name="Comma 3 9 4 2 2" xfId="9998" xr:uid="{00000000-0005-0000-0000-0000711C0000}"/>
    <cellStyle name="Comma 3 9 4 2 3" xfId="15514" xr:uid="{00000000-0005-0000-0000-0000721C0000}"/>
    <cellStyle name="Comma 3 9 4 2 4" xfId="21030" xr:uid="{00000000-0005-0000-0000-0000731C0000}"/>
    <cellStyle name="Comma 3 9 4 2 5" xfId="26546" xr:uid="{00000000-0005-0000-0000-0000741C0000}"/>
    <cellStyle name="Comma 3 9 4 2 6" xfId="32062" xr:uid="{00000000-0005-0000-0000-0000751C0000}"/>
    <cellStyle name="Comma 3 9 4 3" xfId="7240" xr:uid="{00000000-0005-0000-0000-0000761C0000}"/>
    <cellStyle name="Comma 3 9 4 4" xfId="12756" xr:uid="{00000000-0005-0000-0000-0000771C0000}"/>
    <cellStyle name="Comma 3 9 4 5" xfId="18272" xr:uid="{00000000-0005-0000-0000-0000781C0000}"/>
    <cellStyle name="Comma 3 9 4 6" xfId="23788" xr:uid="{00000000-0005-0000-0000-0000791C0000}"/>
    <cellStyle name="Comma 3 9 4 7" xfId="29304" xr:uid="{00000000-0005-0000-0000-00007A1C0000}"/>
    <cellStyle name="Comma 3 9 5" xfId="3103" xr:uid="{00000000-0005-0000-0000-00007B1C0000}"/>
    <cellStyle name="Comma 3 9 5 2" xfId="8619" xr:uid="{00000000-0005-0000-0000-00007C1C0000}"/>
    <cellStyle name="Comma 3 9 5 3" xfId="14135" xr:uid="{00000000-0005-0000-0000-00007D1C0000}"/>
    <cellStyle name="Comma 3 9 5 4" xfId="19651" xr:uid="{00000000-0005-0000-0000-00007E1C0000}"/>
    <cellStyle name="Comma 3 9 5 5" xfId="25167" xr:uid="{00000000-0005-0000-0000-00007F1C0000}"/>
    <cellStyle name="Comma 3 9 5 6" xfId="30683" xr:uid="{00000000-0005-0000-0000-0000801C0000}"/>
    <cellStyle name="Comma 3 9 6" xfId="5861" xr:uid="{00000000-0005-0000-0000-0000811C0000}"/>
    <cellStyle name="Comma 3 9 7" xfId="11377" xr:uid="{00000000-0005-0000-0000-0000821C0000}"/>
    <cellStyle name="Comma 3 9 8" xfId="16893" xr:uid="{00000000-0005-0000-0000-0000831C0000}"/>
    <cellStyle name="Comma 3 9 9" xfId="22409" xr:uid="{00000000-0005-0000-0000-0000841C0000}"/>
    <cellStyle name="Comma 4" xfId="35" xr:uid="{00000000-0005-0000-0000-0000851C0000}"/>
    <cellStyle name="Comma 4 10" xfId="457" xr:uid="{00000000-0005-0000-0000-0000861C0000}"/>
    <cellStyle name="Comma 4 10 2" xfId="963" xr:uid="{00000000-0005-0000-0000-0000871C0000}"/>
    <cellStyle name="Comma 4 10 2 2" xfId="2342" xr:uid="{00000000-0005-0000-0000-0000881C0000}"/>
    <cellStyle name="Comma 4 10 2 2 2" xfId="5100" xr:uid="{00000000-0005-0000-0000-0000891C0000}"/>
    <cellStyle name="Comma 4 10 2 2 2 2" xfId="10616" xr:uid="{00000000-0005-0000-0000-00008A1C0000}"/>
    <cellStyle name="Comma 4 10 2 2 2 3" xfId="16132" xr:uid="{00000000-0005-0000-0000-00008B1C0000}"/>
    <cellStyle name="Comma 4 10 2 2 2 4" xfId="21648" xr:uid="{00000000-0005-0000-0000-00008C1C0000}"/>
    <cellStyle name="Comma 4 10 2 2 2 5" xfId="27164" xr:uid="{00000000-0005-0000-0000-00008D1C0000}"/>
    <cellStyle name="Comma 4 10 2 2 2 6" xfId="32680" xr:uid="{00000000-0005-0000-0000-00008E1C0000}"/>
    <cellStyle name="Comma 4 10 2 2 3" xfId="7858" xr:uid="{00000000-0005-0000-0000-00008F1C0000}"/>
    <cellStyle name="Comma 4 10 2 2 4" xfId="13374" xr:uid="{00000000-0005-0000-0000-0000901C0000}"/>
    <cellStyle name="Comma 4 10 2 2 5" xfId="18890" xr:uid="{00000000-0005-0000-0000-0000911C0000}"/>
    <cellStyle name="Comma 4 10 2 2 6" xfId="24406" xr:uid="{00000000-0005-0000-0000-0000921C0000}"/>
    <cellStyle name="Comma 4 10 2 2 7" xfId="29922" xr:uid="{00000000-0005-0000-0000-0000931C0000}"/>
    <cellStyle name="Comma 4 10 2 3" xfId="3721" xr:uid="{00000000-0005-0000-0000-0000941C0000}"/>
    <cellStyle name="Comma 4 10 2 3 2" xfId="9237" xr:uid="{00000000-0005-0000-0000-0000951C0000}"/>
    <cellStyle name="Comma 4 10 2 3 3" xfId="14753" xr:uid="{00000000-0005-0000-0000-0000961C0000}"/>
    <cellStyle name="Comma 4 10 2 3 4" xfId="20269" xr:uid="{00000000-0005-0000-0000-0000971C0000}"/>
    <cellStyle name="Comma 4 10 2 3 5" xfId="25785" xr:uid="{00000000-0005-0000-0000-0000981C0000}"/>
    <cellStyle name="Comma 4 10 2 3 6" xfId="31301" xr:uid="{00000000-0005-0000-0000-0000991C0000}"/>
    <cellStyle name="Comma 4 10 2 4" xfId="6479" xr:uid="{00000000-0005-0000-0000-00009A1C0000}"/>
    <cellStyle name="Comma 4 10 2 5" xfId="11995" xr:uid="{00000000-0005-0000-0000-00009B1C0000}"/>
    <cellStyle name="Comma 4 10 2 6" xfId="17511" xr:uid="{00000000-0005-0000-0000-00009C1C0000}"/>
    <cellStyle name="Comma 4 10 2 7" xfId="23027" xr:uid="{00000000-0005-0000-0000-00009D1C0000}"/>
    <cellStyle name="Comma 4 10 2 8" xfId="28543" xr:uid="{00000000-0005-0000-0000-00009E1C0000}"/>
    <cellStyle name="Comma 4 10 3" xfId="1836" xr:uid="{00000000-0005-0000-0000-00009F1C0000}"/>
    <cellStyle name="Comma 4 10 3 2" xfId="4594" xr:uid="{00000000-0005-0000-0000-0000A01C0000}"/>
    <cellStyle name="Comma 4 10 3 2 2" xfId="10110" xr:uid="{00000000-0005-0000-0000-0000A11C0000}"/>
    <cellStyle name="Comma 4 10 3 2 3" xfId="15626" xr:uid="{00000000-0005-0000-0000-0000A21C0000}"/>
    <cellStyle name="Comma 4 10 3 2 4" xfId="21142" xr:uid="{00000000-0005-0000-0000-0000A31C0000}"/>
    <cellStyle name="Comma 4 10 3 2 5" xfId="26658" xr:uid="{00000000-0005-0000-0000-0000A41C0000}"/>
    <cellStyle name="Comma 4 10 3 2 6" xfId="32174" xr:uid="{00000000-0005-0000-0000-0000A51C0000}"/>
    <cellStyle name="Comma 4 10 3 3" xfId="7352" xr:uid="{00000000-0005-0000-0000-0000A61C0000}"/>
    <cellStyle name="Comma 4 10 3 4" xfId="12868" xr:uid="{00000000-0005-0000-0000-0000A71C0000}"/>
    <cellStyle name="Comma 4 10 3 5" xfId="18384" xr:uid="{00000000-0005-0000-0000-0000A81C0000}"/>
    <cellStyle name="Comma 4 10 3 6" xfId="23900" xr:uid="{00000000-0005-0000-0000-0000A91C0000}"/>
    <cellStyle name="Comma 4 10 3 7" xfId="29416" xr:uid="{00000000-0005-0000-0000-0000AA1C0000}"/>
    <cellStyle name="Comma 4 10 4" xfId="3215" xr:uid="{00000000-0005-0000-0000-0000AB1C0000}"/>
    <cellStyle name="Comma 4 10 4 2" xfId="8731" xr:uid="{00000000-0005-0000-0000-0000AC1C0000}"/>
    <cellStyle name="Comma 4 10 4 3" xfId="14247" xr:uid="{00000000-0005-0000-0000-0000AD1C0000}"/>
    <cellStyle name="Comma 4 10 4 4" xfId="19763" xr:uid="{00000000-0005-0000-0000-0000AE1C0000}"/>
    <cellStyle name="Comma 4 10 4 5" xfId="25279" xr:uid="{00000000-0005-0000-0000-0000AF1C0000}"/>
    <cellStyle name="Comma 4 10 4 6" xfId="30795" xr:uid="{00000000-0005-0000-0000-0000B01C0000}"/>
    <cellStyle name="Comma 4 10 5" xfId="5973" xr:uid="{00000000-0005-0000-0000-0000B11C0000}"/>
    <cellStyle name="Comma 4 10 6" xfId="11489" xr:uid="{00000000-0005-0000-0000-0000B21C0000}"/>
    <cellStyle name="Comma 4 10 7" xfId="17005" xr:uid="{00000000-0005-0000-0000-0000B31C0000}"/>
    <cellStyle name="Comma 4 10 8" xfId="22521" xr:uid="{00000000-0005-0000-0000-0000B41C0000}"/>
    <cellStyle name="Comma 4 10 9" xfId="28037" xr:uid="{00000000-0005-0000-0000-0000B51C0000}"/>
    <cellStyle name="Comma 4 11" xfId="512" xr:uid="{00000000-0005-0000-0000-0000B61C0000}"/>
    <cellStyle name="Comma 4 11 2" xfId="999" xr:uid="{00000000-0005-0000-0000-0000B71C0000}"/>
    <cellStyle name="Comma 4 11 2 2" xfId="2378" xr:uid="{00000000-0005-0000-0000-0000B81C0000}"/>
    <cellStyle name="Comma 4 11 2 2 2" xfId="5136" xr:uid="{00000000-0005-0000-0000-0000B91C0000}"/>
    <cellStyle name="Comma 4 11 2 2 2 2" xfId="10652" xr:uid="{00000000-0005-0000-0000-0000BA1C0000}"/>
    <cellStyle name="Comma 4 11 2 2 2 3" xfId="16168" xr:uid="{00000000-0005-0000-0000-0000BB1C0000}"/>
    <cellStyle name="Comma 4 11 2 2 2 4" xfId="21684" xr:uid="{00000000-0005-0000-0000-0000BC1C0000}"/>
    <cellStyle name="Comma 4 11 2 2 2 5" xfId="27200" xr:uid="{00000000-0005-0000-0000-0000BD1C0000}"/>
    <cellStyle name="Comma 4 11 2 2 2 6" xfId="32716" xr:uid="{00000000-0005-0000-0000-0000BE1C0000}"/>
    <cellStyle name="Comma 4 11 2 2 3" xfId="7894" xr:uid="{00000000-0005-0000-0000-0000BF1C0000}"/>
    <cellStyle name="Comma 4 11 2 2 4" xfId="13410" xr:uid="{00000000-0005-0000-0000-0000C01C0000}"/>
    <cellStyle name="Comma 4 11 2 2 5" xfId="18926" xr:uid="{00000000-0005-0000-0000-0000C11C0000}"/>
    <cellStyle name="Comma 4 11 2 2 6" xfId="24442" xr:uid="{00000000-0005-0000-0000-0000C21C0000}"/>
    <cellStyle name="Comma 4 11 2 2 7" xfId="29958" xr:uid="{00000000-0005-0000-0000-0000C31C0000}"/>
    <cellStyle name="Comma 4 11 2 3" xfId="3757" xr:uid="{00000000-0005-0000-0000-0000C41C0000}"/>
    <cellStyle name="Comma 4 11 2 3 2" xfId="9273" xr:uid="{00000000-0005-0000-0000-0000C51C0000}"/>
    <cellStyle name="Comma 4 11 2 3 3" xfId="14789" xr:uid="{00000000-0005-0000-0000-0000C61C0000}"/>
    <cellStyle name="Comma 4 11 2 3 4" xfId="20305" xr:uid="{00000000-0005-0000-0000-0000C71C0000}"/>
    <cellStyle name="Comma 4 11 2 3 5" xfId="25821" xr:uid="{00000000-0005-0000-0000-0000C81C0000}"/>
    <cellStyle name="Comma 4 11 2 3 6" xfId="31337" xr:uid="{00000000-0005-0000-0000-0000C91C0000}"/>
    <cellStyle name="Comma 4 11 2 4" xfId="6515" xr:uid="{00000000-0005-0000-0000-0000CA1C0000}"/>
    <cellStyle name="Comma 4 11 2 5" xfId="12031" xr:uid="{00000000-0005-0000-0000-0000CB1C0000}"/>
    <cellStyle name="Comma 4 11 2 6" xfId="17547" xr:uid="{00000000-0005-0000-0000-0000CC1C0000}"/>
    <cellStyle name="Comma 4 11 2 7" xfId="23063" xr:uid="{00000000-0005-0000-0000-0000CD1C0000}"/>
    <cellStyle name="Comma 4 11 2 8" xfId="28579" xr:uid="{00000000-0005-0000-0000-0000CE1C0000}"/>
    <cellStyle name="Comma 4 11 3" xfId="1891" xr:uid="{00000000-0005-0000-0000-0000CF1C0000}"/>
    <cellStyle name="Comma 4 11 3 2" xfId="4649" xr:uid="{00000000-0005-0000-0000-0000D01C0000}"/>
    <cellStyle name="Comma 4 11 3 2 2" xfId="10165" xr:uid="{00000000-0005-0000-0000-0000D11C0000}"/>
    <cellStyle name="Comma 4 11 3 2 3" xfId="15681" xr:uid="{00000000-0005-0000-0000-0000D21C0000}"/>
    <cellStyle name="Comma 4 11 3 2 4" xfId="21197" xr:uid="{00000000-0005-0000-0000-0000D31C0000}"/>
    <cellStyle name="Comma 4 11 3 2 5" xfId="26713" xr:uid="{00000000-0005-0000-0000-0000D41C0000}"/>
    <cellStyle name="Comma 4 11 3 2 6" xfId="32229" xr:uid="{00000000-0005-0000-0000-0000D51C0000}"/>
    <cellStyle name="Comma 4 11 3 3" xfId="7407" xr:uid="{00000000-0005-0000-0000-0000D61C0000}"/>
    <cellStyle name="Comma 4 11 3 4" xfId="12923" xr:uid="{00000000-0005-0000-0000-0000D71C0000}"/>
    <cellStyle name="Comma 4 11 3 5" xfId="18439" xr:uid="{00000000-0005-0000-0000-0000D81C0000}"/>
    <cellStyle name="Comma 4 11 3 6" xfId="23955" xr:uid="{00000000-0005-0000-0000-0000D91C0000}"/>
    <cellStyle name="Comma 4 11 3 7" xfId="29471" xr:uid="{00000000-0005-0000-0000-0000DA1C0000}"/>
    <cellStyle name="Comma 4 11 4" xfId="3270" xr:uid="{00000000-0005-0000-0000-0000DB1C0000}"/>
    <cellStyle name="Comma 4 11 4 2" xfId="8786" xr:uid="{00000000-0005-0000-0000-0000DC1C0000}"/>
    <cellStyle name="Comma 4 11 4 3" xfId="14302" xr:uid="{00000000-0005-0000-0000-0000DD1C0000}"/>
    <cellStyle name="Comma 4 11 4 4" xfId="19818" xr:uid="{00000000-0005-0000-0000-0000DE1C0000}"/>
    <cellStyle name="Comma 4 11 4 5" xfId="25334" xr:uid="{00000000-0005-0000-0000-0000DF1C0000}"/>
    <cellStyle name="Comma 4 11 4 6" xfId="30850" xr:uid="{00000000-0005-0000-0000-0000E01C0000}"/>
    <cellStyle name="Comma 4 11 5" xfId="6028" xr:uid="{00000000-0005-0000-0000-0000E11C0000}"/>
    <cellStyle name="Comma 4 11 6" xfId="11544" xr:uid="{00000000-0005-0000-0000-0000E21C0000}"/>
    <cellStyle name="Comma 4 11 7" xfId="17060" xr:uid="{00000000-0005-0000-0000-0000E31C0000}"/>
    <cellStyle name="Comma 4 11 8" xfId="22576" xr:uid="{00000000-0005-0000-0000-0000E41C0000}"/>
    <cellStyle name="Comma 4 11 9" xfId="28092" xr:uid="{00000000-0005-0000-0000-0000E51C0000}"/>
    <cellStyle name="Comma 4 12" xfId="567" xr:uid="{00000000-0005-0000-0000-0000E61C0000}"/>
    <cellStyle name="Comma 4 12 2" xfId="1323" xr:uid="{00000000-0005-0000-0000-0000E71C0000}"/>
    <cellStyle name="Comma 4 12 2 2" xfId="2702" xr:uid="{00000000-0005-0000-0000-0000E81C0000}"/>
    <cellStyle name="Comma 4 12 2 2 2" xfId="5460" xr:uid="{00000000-0005-0000-0000-0000E91C0000}"/>
    <cellStyle name="Comma 4 12 2 2 2 2" xfId="10976" xr:uid="{00000000-0005-0000-0000-0000EA1C0000}"/>
    <cellStyle name="Comma 4 12 2 2 2 3" xfId="16492" xr:uid="{00000000-0005-0000-0000-0000EB1C0000}"/>
    <cellStyle name="Comma 4 12 2 2 2 4" xfId="22008" xr:uid="{00000000-0005-0000-0000-0000EC1C0000}"/>
    <cellStyle name="Comma 4 12 2 2 2 5" xfId="27524" xr:uid="{00000000-0005-0000-0000-0000ED1C0000}"/>
    <cellStyle name="Comma 4 12 2 2 2 6" xfId="33040" xr:uid="{00000000-0005-0000-0000-0000EE1C0000}"/>
    <cellStyle name="Comma 4 12 2 2 3" xfId="8218" xr:uid="{00000000-0005-0000-0000-0000EF1C0000}"/>
    <cellStyle name="Comma 4 12 2 2 4" xfId="13734" xr:uid="{00000000-0005-0000-0000-0000F01C0000}"/>
    <cellStyle name="Comma 4 12 2 2 5" xfId="19250" xr:uid="{00000000-0005-0000-0000-0000F11C0000}"/>
    <cellStyle name="Comma 4 12 2 2 6" xfId="24766" xr:uid="{00000000-0005-0000-0000-0000F21C0000}"/>
    <cellStyle name="Comma 4 12 2 2 7" xfId="30282" xr:uid="{00000000-0005-0000-0000-0000F31C0000}"/>
    <cellStyle name="Comma 4 12 2 3" xfId="4081" xr:uid="{00000000-0005-0000-0000-0000F41C0000}"/>
    <cellStyle name="Comma 4 12 2 3 2" xfId="9597" xr:uid="{00000000-0005-0000-0000-0000F51C0000}"/>
    <cellStyle name="Comma 4 12 2 3 3" xfId="15113" xr:uid="{00000000-0005-0000-0000-0000F61C0000}"/>
    <cellStyle name="Comma 4 12 2 3 4" xfId="20629" xr:uid="{00000000-0005-0000-0000-0000F71C0000}"/>
    <cellStyle name="Comma 4 12 2 3 5" xfId="26145" xr:uid="{00000000-0005-0000-0000-0000F81C0000}"/>
    <cellStyle name="Comma 4 12 2 3 6" xfId="31661" xr:uid="{00000000-0005-0000-0000-0000F91C0000}"/>
    <cellStyle name="Comma 4 12 2 4" xfId="6839" xr:uid="{00000000-0005-0000-0000-0000FA1C0000}"/>
    <cellStyle name="Comma 4 12 2 5" xfId="12355" xr:uid="{00000000-0005-0000-0000-0000FB1C0000}"/>
    <cellStyle name="Comma 4 12 2 6" xfId="17871" xr:uid="{00000000-0005-0000-0000-0000FC1C0000}"/>
    <cellStyle name="Comma 4 12 2 7" xfId="23387" xr:uid="{00000000-0005-0000-0000-0000FD1C0000}"/>
    <cellStyle name="Comma 4 12 2 8" xfId="28903" xr:uid="{00000000-0005-0000-0000-0000FE1C0000}"/>
    <cellStyle name="Comma 4 12 3" xfId="1946" xr:uid="{00000000-0005-0000-0000-0000FF1C0000}"/>
    <cellStyle name="Comma 4 12 3 2" xfId="4704" xr:uid="{00000000-0005-0000-0000-0000001D0000}"/>
    <cellStyle name="Comma 4 12 3 2 2" xfId="10220" xr:uid="{00000000-0005-0000-0000-0000011D0000}"/>
    <cellStyle name="Comma 4 12 3 2 3" xfId="15736" xr:uid="{00000000-0005-0000-0000-0000021D0000}"/>
    <cellStyle name="Comma 4 12 3 2 4" xfId="21252" xr:uid="{00000000-0005-0000-0000-0000031D0000}"/>
    <cellStyle name="Comma 4 12 3 2 5" xfId="26768" xr:uid="{00000000-0005-0000-0000-0000041D0000}"/>
    <cellStyle name="Comma 4 12 3 2 6" xfId="32284" xr:uid="{00000000-0005-0000-0000-0000051D0000}"/>
    <cellStyle name="Comma 4 12 3 3" xfId="7462" xr:uid="{00000000-0005-0000-0000-0000061D0000}"/>
    <cellStyle name="Comma 4 12 3 4" xfId="12978" xr:uid="{00000000-0005-0000-0000-0000071D0000}"/>
    <cellStyle name="Comma 4 12 3 5" xfId="18494" xr:uid="{00000000-0005-0000-0000-0000081D0000}"/>
    <cellStyle name="Comma 4 12 3 6" xfId="24010" xr:uid="{00000000-0005-0000-0000-0000091D0000}"/>
    <cellStyle name="Comma 4 12 3 7" xfId="29526" xr:uid="{00000000-0005-0000-0000-00000A1D0000}"/>
    <cellStyle name="Comma 4 12 4" xfId="3325" xr:uid="{00000000-0005-0000-0000-00000B1D0000}"/>
    <cellStyle name="Comma 4 12 4 2" xfId="8841" xr:uid="{00000000-0005-0000-0000-00000C1D0000}"/>
    <cellStyle name="Comma 4 12 4 3" xfId="14357" xr:uid="{00000000-0005-0000-0000-00000D1D0000}"/>
    <cellStyle name="Comma 4 12 4 4" xfId="19873" xr:uid="{00000000-0005-0000-0000-00000E1D0000}"/>
    <cellStyle name="Comma 4 12 4 5" xfId="25389" xr:uid="{00000000-0005-0000-0000-00000F1D0000}"/>
    <cellStyle name="Comma 4 12 4 6" xfId="30905" xr:uid="{00000000-0005-0000-0000-0000101D0000}"/>
    <cellStyle name="Comma 4 12 5" xfId="6083" xr:uid="{00000000-0005-0000-0000-0000111D0000}"/>
    <cellStyle name="Comma 4 12 6" xfId="11599" xr:uid="{00000000-0005-0000-0000-0000121D0000}"/>
    <cellStyle name="Comma 4 12 7" xfId="17115" xr:uid="{00000000-0005-0000-0000-0000131D0000}"/>
    <cellStyle name="Comma 4 12 8" xfId="22631" xr:uid="{00000000-0005-0000-0000-0000141D0000}"/>
    <cellStyle name="Comma 4 12 9" xfId="28147" xr:uid="{00000000-0005-0000-0000-0000151D0000}"/>
    <cellStyle name="Comma 4 13" xfId="1359" xr:uid="{00000000-0005-0000-0000-0000161D0000}"/>
    <cellStyle name="Comma 4 13 2" xfId="2738" xr:uid="{00000000-0005-0000-0000-0000171D0000}"/>
    <cellStyle name="Comma 4 13 2 2" xfId="5496" xr:uid="{00000000-0005-0000-0000-0000181D0000}"/>
    <cellStyle name="Comma 4 13 2 2 2" xfId="11012" xr:uid="{00000000-0005-0000-0000-0000191D0000}"/>
    <cellStyle name="Comma 4 13 2 2 3" xfId="16528" xr:uid="{00000000-0005-0000-0000-00001A1D0000}"/>
    <cellStyle name="Comma 4 13 2 2 4" xfId="22044" xr:uid="{00000000-0005-0000-0000-00001B1D0000}"/>
    <cellStyle name="Comma 4 13 2 2 5" xfId="27560" xr:uid="{00000000-0005-0000-0000-00001C1D0000}"/>
    <cellStyle name="Comma 4 13 2 2 6" xfId="33076" xr:uid="{00000000-0005-0000-0000-00001D1D0000}"/>
    <cellStyle name="Comma 4 13 2 3" xfId="8254" xr:uid="{00000000-0005-0000-0000-00001E1D0000}"/>
    <cellStyle name="Comma 4 13 2 4" xfId="13770" xr:uid="{00000000-0005-0000-0000-00001F1D0000}"/>
    <cellStyle name="Comma 4 13 2 5" xfId="19286" xr:uid="{00000000-0005-0000-0000-0000201D0000}"/>
    <cellStyle name="Comma 4 13 2 6" xfId="24802" xr:uid="{00000000-0005-0000-0000-0000211D0000}"/>
    <cellStyle name="Comma 4 13 2 7" xfId="30318" xr:uid="{00000000-0005-0000-0000-0000221D0000}"/>
    <cellStyle name="Comma 4 13 3" xfId="4117" xr:uid="{00000000-0005-0000-0000-0000231D0000}"/>
    <cellStyle name="Comma 4 13 3 2" xfId="9633" xr:uid="{00000000-0005-0000-0000-0000241D0000}"/>
    <cellStyle name="Comma 4 13 3 3" xfId="15149" xr:uid="{00000000-0005-0000-0000-0000251D0000}"/>
    <cellStyle name="Comma 4 13 3 4" xfId="20665" xr:uid="{00000000-0005-0000-0000-0000261D0000}"/>
    <cellStyle name="Comma 4 13 3 5" xfId="26181" xr:uid="{00000000-0005-0000-0000-0000271D0000}"/>
    <cellStyle name="Comma 4 13 3 6" xfId="31697" xr:uid="{00000000-0005-0000-0000-0000281D0000}"/>
    <cellStyle name="Comma 4 13 4" xfId="6875" xr:uid="{00000000-0005-0000-0000-0000291D0000}"/>
    <cellStyle name="Comma 4 13 5" xfId="12391" xr:uid="{00000000-0005-0000-0000-00002A1D0000}"/>
    <cellStyle name="Comma 4 13 6" xfId="17907" xr:uid="{00000000-0005-0000-0000-00002B1D0000}"/>
    <cellStyle name="Comma 4 13 7" xfId="23423" xr:uid="{00000000-0005-0000-0000-00002C1D0000}"/>
    <cellStyle name="Comma 4 13 8" xfId="28939" xr:uid="{00000000-0005-0000-0000-00002D1D0000}"/>
    <cellStyle name="Comma 4 14" xfId="1395" xr:uid="{00000000-0005-0000-0000-00002E1D0000}"/>
    <cellStyle name="Comma 4 14 2" xfId="2774" xr:uid="{00000000-0005-0000-0000-00002F1D0000}"/>
    <cellStyle name="Comma 4 14 2 2" xfId="5532" xr:uid="{00000000-0005-0000-0000-0000301D0000}"/>
    <cellStyle name="Comma 4 14 2 2 2" xfId="11048" xr:uid="{00000000-0005-0000-0000-0000311D0000}"/>
    <cellStyle name="Comma 4 14 2 2 3" xfId="16564" xr:uid="{00000000-0005-0000-0000-0000321D0000}"/>
    <cellStyle name="Comma 4 14 2 2 4" xfId="22080" xr:uid="{00000000-0005-0000-0000-0000331D0000}"/>
    <cellStyle name="Comma 4 14 2 2 5" xfId="27596" xr:uid="{00000000-0005-0000-0000-0000341D0000}"/>
    <cellStyle name="Comma 4 14 2 2 6" xfId="33112" xr:uid="{00000000-0005-0000-0000-0000351D0000}"/>
    <cellStyle name="Comma 4 14 2 3" xfId="8290" xr:uid="{00000000-0005-0000-0000-0000361D0000}"/>
    <cellStyle name="Comma 4 14 2 4" xfId="13806" xr:uid="{00000000-0005-0000-0000-0000371D0000}"/>
    <cellStyle name="Comma 4 14 2 5" xfId="19322" xr:uid="{00000000-0005-0000-0000-0000381D0000}"/>
    <cellStyle name="Comma 4 14 2 6" xfId="24838" xr:uid="{00000000-0005-0000-0000-0000391D0000}"/>
    <cellStyle name="Comma 4 14 2 7" xfId="30354" xr:uid="{00000000-0005-0000-0000-00003A1D0000}"/>
    <cellStyle name="Comma 4 14 3" xfId="4153" xr:uid="{00000000-0005-0000-0000-00003B1D0000}"/>
    <cellStyle name="Comma 4 14 3 2" xfId="9669" xr:uid="{00000000-0005-0000-0000-00003C1D0000}"/>
    <cellStyle name="Comma 4 14 3 3" xfId="15185" xr:uid="{00000000-0005-0000-0000-00003D1D0000}"/>
    <cellStyle name="Comma 4 14 3 4" xfId="20701" xr:uid="{00000000-0005-0000-0000-00003E1D0000}"/>
    <cellStyle name="Comma 4 14 3 5" xfId="26217" xr:uid="{00000000-0005-0000-0000-00003F1D0000}"/>
    <cellStyle name="Comma 4 14 3 6" xfId="31733" xr:uid="{00000000-0005-0000-0000-0000401D0000}"/>
    <cellStyle name="Comma 4 14 4" xfId="6911" xr:uid="{00000000-0005-0000-0000-0000411D0000}"/>
    <cellStyle name="Comma 4 14 5" xfId="12427" xr:uid="{00000000-0005-0000-0000-0000421D0000}"/>
    <cellStyle name="Comma 4 14 6" xfId="17943" xr:uid="{00000000-0005-0000-0000-0000431D0000}"/>
    <cellStyle name="Comma 4 14 7" xfId="23459" xr:uid="{00000000-0005-0000-0000-0000441D0000}"/>
    <cellStyle name="Comma 4 14 8" xfId="28975" xr:uid="{00000000-0005-0000-0000-0000451D0000}"/>
    <cellStyle name="Comma 4 15" xfId="639" xr:uid="{00000000-0005-0000-0000-0000461D0000}"/>
    <cellStyle name="Comma 4 15 2" xfId="2018" xr:uid="{00000000-0005-0000-0000-0000471D0000}"/>
    <cellStyle name="Comma 4 15 2 2" xfId="4776" xr:uid="{00000000-0005-0000-0000-0000481D0000}"/>
    <cellStyle name="Comma 4 15 2 2 2" xfId="10292" xr:uid="{00000000-0005-0000-0000-0000491D0000}"/>
    <cellStyle name="Comma 4 15 2 2 3" xfId="15808" xr:uid="{00000000-0005-0000-0000-00004A1D0000}"/>
    <cellStyle name="Comma 4 15 2 2 4" xfId="21324" xr:uid="{00000000-0005-0000-0000-00004B1D0000}"/>
    <cellStyle name="Comma 4 15 2 2 5" xfId="26840" xr:uid="{00000000-0005-0000-0000-00004C1D0000}"/>
    <cellStyle name="Comma 4 15 2 2 6" xfId="32356" xr:uid="{00000000-0005-0000-0000-00004D1D0000}"/>
    <cellStyle name="Comma 4 15 2 3" xfId="7534" xr:uid="{00000000-0005-0000-0000-00004E1D0000}"/>
    <cellStyle name="Comma 4 15 2 4" xfId="13050" xr:uid="{00000000-0005-0000-0000-00004F1D0000}"/>
    <cellStyle name="Comma 4 15 2 5" xfId="18566" xr:uid="{00000000-0005-0000-0000-0000501D0000}"/>
    <cellStyle name="Comma 4 15 2 6" xfId="24082" xr:uid="{00000000-0005-0000-0000-0000511D0000}"/>
    <cellStyle name="Comma 4 15 2 7" xfId="29598" xr:uid="{00000000-0005-0000-0000-0000521D0000}"/>
    <cellStyle name="Comma 4 15 3" xfId="3397" xr:uid="{00000000-0005-0000-0000-0000531D0000}"/>
    <cellStyle name="Comma 4 15 3 2" xfId="8913" xr:uid="{00000000-0005-0000-0000-0000541D0000}"/>
    <cellStyle name="Comma 4 15 3 3" xfId="14429" xr:uid="{00000000-0005-0000-0000-0000551D0000}"/>
    <cellStyle name="Comma 4 15 3 4" xfId="19945" xr:uid="{00000000-0005-0000-0000-0000561D0000}"/>
    <cellStyle name="Comma 4 15 3 5" xfId="25461" xr:uid="{00000000-0005-0000-0000-0000571D0000}"/>
    <cellStyle name="Comma 4 15 3 6" xfId="30977" xr:uid="{00000000-0005-0000-0000-0000581D0000}"/>
    <cellStyle name="Comma 4 15 4" xfId="6155" xr:uid="{00000000-0005-0000-0000-0000591D0000}"/>
    <cellStyle name="Comma 4 15 5" xfId="11671" xr:uid="{00000000-0005-0000-0000-00005A1D0000}"/>
    <cellStyle name="Comma 4 15 6" xfId="17187" xr:uid="{00000000-0005-0000-0000-00005B1D0000}"/>
    <cellStyle name="Comma 4 15 7" xfId="22703" xr:uid="{00000000-0005-0000-0000-00005C1D0000}"/>
    <cellStyle name="Comma 4 15 8" xfId="28219" xr:uid="{00000000-0005-0000-0000-00005D1D0000}"/>
    <cellStyle name="Comma 4 16" xfId="1414" xr:uid="{00000000-0005-0000-0000-00005E1D0000}"/>
    <cellStyle name="Comma 4 16 2" xfId="4172" xr:uid="{00000000-0005-0000-0000-00005F1D0000}"/>
    <cellStyle name="Comma 4 16 2 2" xfId="9688" xr:uid="{00000000-0005-0000-0000-0000601D0000}"/>
    <cellStyle name="Comma 4 16 2 3" xfId="15204" xr:uid="{00000000-0005-0000-0000-0000611D0000}"/>
    <cellStyle name="Comma 4 16 2 4" xfId="20720" xr:uid="{00000000-0005-0000-0000-0000621D0000}"/>
    <cellStyle name="Comma 4 16 2 5" xfId="26236" xr:uid="{00000000-0005-0000-0000-0000631D0000}"/>
    <cellStyle name="Comma 4 16 2 6" xfId="31752" xr:uid="{00000000-0005-0000-0000-0000641D0000}"/>
    <cellStyle name="Comma 4 16 3" xfId="6930" xr:uid="{00000000-0005-0000-0000-0000651D0000}"/>
    <cellStyle name="Comma 4 16 4" xfId="12446" xr:uid="{00000000-0005-0000-0000-0000661D0000}"/>
    <cellStyle name="Comma 4 16 5" xfId="17962" xr:uid="{00000000-0005-0000-0000-0000671D0000}"/>
    <cellStyle name="Comma 4 16 6" xfId="23478" xr:uid="{00000000-0005-0000-0000-0000681D0000}"/>
    <cellStyle name="Comma 4 16 7" xfId="28994" xr:uid="{00000000-0005-0000-0000-0000691D0000}"/>
    <cellStyle name="Comma 4 17" xfId="2793" xr:uid="{00000000-0005-0000-0000-00006A1D0000}"/>
    <cellStyle name="Comma 4 17 2" xfId="8309" xr:uid="{00000000-0005-0000-0000-00006B1D0000}"/>
    <cellStyle name="Comma 4 17 3" xfId="13825" xr:uid="{00000000-0005-0000-0000-00006C1D0000}"/>
    <cellStyle name="Comma 4 17 4" xfId="19341" xr:uid="{00000000-0005-0000-0000-00006D1D0000}"/>
    <cellStyle name="Comma 4 17 5" xfId="24857" xr:uid="{00000000-0005-0000-0000-00006E1D0000}"/>
    <cellStyle name="Comma 4 17 6" xfId="30373" xr:uid="{00000000-0005-0000-0000-00006F1D0000}"/>
    <cellStyle name="Comma 4 18" xfId="5551" xr:uid="{00000000-0005-0000-0000-0000701D0000}"/>
    <cellStyle name="Comma 4 19" xfId="11067" xr:uid="{00000000-0005-0000-0000-0000711D0000}"/>
    <cellStyle name="Comma 4 2" xfId="71" xr:uid="{00000000-0005-0000-0000-0000721D0000}"/>
    <cellStyle name="Comma 4 2 10" xfId="603" xr:uid="{00000000-0005-0000-0000-0000731D0000}"/>
    <cellStyle name="Comma 4 2 10 2" xfId="1982" xr:uid="{00000000-0005-0000-0000-0000741D0000}"/>
    <cellStyle name="Comma 4 2 10 2 2" xfId="4740" xr:uid="{00000000-0005-0000-0000-0000751D0000}"/>
    <cellStyle name="Comma 4 2 10 2 2 2" xfId="10256" xr:uid="{00000000-0005-0000-0000-0000761D0000}"/>
    <cellStyle name="Comma 4 2 10 2 2 3" xfId="15772" xr:uid="{00000000-0005-0000-0000-0000771D0000}"/>
    <cellStyle name="Comma 4 2 10 2 2 4" xfId="21288" xr:uid="{00000000-0005-0000-0000-0000781D0000}"/>
    <cellStyle name="Comma 4 2 10 2 2 5" xfId="26804" xr:uid="{00000000-0005-0000-0000-0000791D0000}"/>
    <cellStyle name="Comma 4 2 10 2 2 6" xfId="32320" xr:uid="{00000000-0005-0000-0000-00007A1D0000}"/>
    <cellStyle name="Comma 4 2 10 2 3" xfId="7498" xr:uid="{00000000-0005-0000-0000-00007B1D0000}"/>
    <cellStyle name="Comma 4 2 10 2 4" xfId="13014" xr:uid="{00000000-0005-0000-0000-00007C1D0000}"/>
    <cellStyle name="Comma 4 2 10 2 5" xfId="18530" xr:uid="{00000000-0005-0000-0000-00007D1D0000}"/>
    <cellStyle name="Comma 4 2 10 2 6" xfId="24046" xr:uid="{00000000-0005-0000-0000-00007E1D0000}"/>
    <cellStyle name="Comma 4 2 10 2 7" xfId="29562" xr:uid="{00000000-0005-0000-0000-00007F1D0000}"/>
    <cellStyle name="Comma 4 2 10 3" xfId="3361" xr:uid="{00000000-0005-0000-0000-0000801D0000}"/>
    <cellStyle name="Comma 4 2 10 3 2" xfId="8877" xr:uid="{00000000-0005-0000-0000-0000811D0000}"/>
    <cellStyle name="Comma 4 2 10 3 3" xfId="14393" xr:uid="{00000000-0005-0000-0000-0000821D0000}"/>
    <cellStyle name="Comma 4 2 10 3 4" xfId="19909" xr:uid="{00000000-0005-0000-0000-0000831D0000}"/>
    <cellStyle name="Comma 4 2 10 3 5" xfId="25425" xr:uid="{00000000-0005-0000-0000-0000841D0000}"/>
    <cellStyle name="Comma 4 2 10 3 6" xfId="30941" xr:uid="{00000000-0005-0000-0000-0000851D0000}"/>
    <cellStyle name="Comma 4 2 10 4" xfId="6119" xr:uid="{00000000-0005-0000-0000-0000861D0000}"/>
    <cellStyle name="Comma 4 2 10 5" xfId="11635" xr:uid="{00000000-0005-0000-0000-0000871D0000}"/>
    <cellStyle name="Comma 4 2 10 6" xfId="17151" xr:uid="{00000000-0005-0000-0000-0000881D0000}"/>
    <cellStyle name="Comma 4 2 10 7" xfId="22667" xr:uid="{00000000-0005-0000-0000-0000891D0000}"/>
    <cellStyle name="Comma 4 2 10 8" xfId="28183" xr:uid="{00000000-0005-0000-0000-00008A1D0000}"/>
    <cellStyle name="Comma 4 2 11" xfId="675" xr:uid="{00000000-0005-0000-0000-00008B1D0000}"/>
    <cellStyle name="Comma 4 2 11 2" xfId="2054" xr:uid="{00000000-0005-0000-0000-00008C1D0000}"/>
    <cellStyle name="Comma 4 2 11 2 2" xfId="4812" xr:uid="{00000000-0005-0000-0000-00008D1D0000}"/>
    <cellStyle name="Comma 4 2 11 2 2 2" xfId="10328" xr:uid="{00000000-0005-0000-0000-00008E1D0000}"/>
    <cellStyle name="Comma 4 2 11 2 2 3" xfId="15844" xr:uid="{00000000-0005-0000-0000-00008F1D0000}"/>
    <cellStyle name="Comma 4 2 11 2 2 4" xfId="21360" xr:uid="{00000000-0005-0000-0000-0000901D0000}"/>
    <cellStyle name="Comma 4 2 11 2 2 5" xfId="26876" xr:uid="{00000000-0005-0000-0000-0000911D0000}"/>
    <cellStyle name="Comma 4 2 11 2 2 6" xfId="32392" xr:uid="{00000000-0005-0000-0000-0000921D0000}"/>
    <cellStyle name="Comma 4 2 11 2 3" xfId="7570" xr:uid="{00000000-0005-0000-0000-0000931D0000}"/>
    <cellStyle name="Comma 4 2 11 2 4" xfId="13086" xr:uid="{00000000-0005-0000-0000-0000941D0000}"/>
    <cellStyle name="Comma 4 2 11 2 5" xfId="18602" xr:uid="{00000000-0005-0000-0000-0000951D0000}"/>
    <cellStyle name="Comma 4 2 11 2 6" xfId="24118" xr:uid="{00000000-0005-0000-0000-0000961D0000}"/>
    <cellStyle name="Comma 4 2 11 2 7" xfId="29634" xr:uid="{00000000-0005-0000-0000-0000971D0000}"/>
    <cellStyle name="Comma 4 2 11 3" xfId="3433" xr:uid="{00000000-0005-0000-0000-0000981D0000}"/>
    <cellStyle name="Comma 4 2 11 3 2" xfId="8949" xr:uid="{00000000-0005-0000-0000-0000991D0000}"/>
    <cellStyle name="Comma 4 2 11 3 3" xfId="14465" xr:uid="{00000000-0005-0000-0000-00009A1D0000}"/>
    <cellStyle name="Comma 4 2 11 3 4" xfId="19981" xr:uid="{00000000-0005-0000-0000-00009B1D0000}"/>
    <cellStyle name="Comma 4 2 11 3 5" xfId="25497" xr:uid="{00000000-0005-0000-0000-00009C1D0000}"/>
    <cellStyle name="Comma 4 2 11 3 6" xfId="31013" xr:uid="{00000000-0005-0000-0000-00009D1D0000}"/>
    <cellStyle name="Comma 4 2 11 4" xfId="6191" xr:uid="{00000000-0005-0000-0000-00009E1D0000}"/>
    <cellStyle name="Comma 4 2 11 5" xfId="11707" xr:uid="{00000000-0005-0000-0000-00009F1D0000}"/>
    <cellStyle name="Comma 4 2 11 6" xfId="17223" xr:uid="{00000000-0005-0000-0000-0000A01D0000}"/>
    <cellStyle name="Comma 4 2 11 7" xfId="22739" xr:uid="{00000000-0005-0000-0000-0000A11D0000}"/>
    <cellStyle name="Comma 4 2 11 8" xfId="28255" xr:uid="{00000000-0005-0000-0000-0000A21D0000}"/>
    <cellStyle name="Comma 4 2 12" xfId="1450" xr:uid="{00000000-0005-0000-0000-0000A31D0000}"/>
    <cellStyle name="Comma 4 2 12 2" xfId="4208" xr:uid="{00000000-0005-0000-0000-0000A41D0000}"/>
    <cellStyle name="Comma 4 2 12 2 2" xfId="9724" xr:uid="{00000000-0005-0000-0000-0000A51D0000}"/>
    <cellStyle name="Comma 4 2 12 2 3" xfId="15240" xr:uid="{00000000-0005-0000-0000-0000A61D0000}"/>
    <cellStyle name="Comma 4 2 12 2 4" xfId="20756" xr:uid="{00000000-0005-0000-0000-0000A71D0000}"/>
    <cellStyle name="Comma 4 2 12 2 5" xfId="26272" xr:uid="{00000000-0005-0000-0000-0000A81D0000}"/>
    <cellStyle name="Comma 4 2 12 2 6" xfId="31788" xr:uid="{00000000-0005-0000-0000-0000A91D0000}"/>
    <cellStyle name="Comma 4 2 12 3" xfId="6966" xr:uid="{00000000-0005-0000-0000-0000AA1D0000}"/>
    <cellStyle name="Comma 4 2 12 4" xfId="12482" xr:uid="{00000000-0005-0000-0000-0000AB1D0000}"/>
    <cellStyle name="Comma 4 2 12 5" xfId="17998" xr:uid="{00000000-0005-0000-0000-0000AC1D0000}"/>
    <cellStyle name="Comma 4 2 12 6" xfId="23514" xr:uid="{00000000-0005-0000-0000-0000AD1D0000}"/>
    <cellStyle name="Comma 4 2 12 7" xfId="29030" xr:uid="{00000000-0005-0000-0000-0000AE1D0000}"/>
    <cellStyle name="Comma 4 2 13" xfId="2829" xr:uid="{00000000-0005-0000-0000-0000AF1D0000}"/>
    <cellStyle name="Comma 4 2 13 2" xfId="8345" xr:uid="{00000000-0005-0000-0000-0000B01D0000}"/>
    <cellStyle name="Comma 4 2 13 3" xfId="13861" xr:uid="{00000000-0005-0000-0000-0000B11D0000}"/>
    <cellStyle name="Comma 4 2 13 4" xfId="19377" xr:uid="{00000000-0005-0000-0000-0000B21D0000}"/>
    <cellStyle name="Comma 4 2 13 5" xfId="24893" xr:uid="{00000000-0005-0000-0000-0000B31D0000}"/>
    <cellStyle name="Comma 4 2 13 6" xfId="30409" xr:uid="{00000000-0005-0000-0000-0000B41D0000}"/>
    <cellStyle name="Comma 4 2 14" xfId="5587" xr:uid="{00000000-0005-0000-0000-0000B51D0000}"/>
    <cellStyle name="Comma 4 2 15" xfId="11103" xr:uid="{00000000-0005-0000-0000-0000B61D0000}"/>
    <cellStyle name="Comma 4 2 16" xfId="16619" xr:uid="{00000000-0005-0000-0000-0000B71D0000}"/>
    <cellStyle name="Comma 4 2 17" xfId="22135" xr:uid="{00000000-0005-0000-0000-0000B81D0000}"/>
    <cellStyle name="Comma 4 2 18" xfId="27651" xr:uid="{00000000-0005-0000-0000-0000B91D0000}"/>
    <cellStyle name="Comma 4 2 2" xfId="126" xr:uid="{00000000-0005-0000-0000-0000BA1D0000}"/>
    <cellStyle name="Comma 4 2 2 2" xfId="1035" xr:uid="{00000000-0005-0000-0000-0000BB1D0000}"/>
    <cellStyle name="Comma 4 2 2 2 2" xfId="2414" xr:uid="{00000000-0005-0000-0000-0000BC1D0000}"/>
    <cellStyle name="Comma 4 2 2 2 2 2" xfId="5172" xr:uid="{00000000-0005-0000-0000-0000BD1D0000}"/>
    <cellStyle name="Comma 4 2 2 2 2 2 2" xfId="10688" xr:uid="{00000000-0005-0000-0000-0000BE1D0000}"/>
    <cellStyle name="Comma 4 2 2 2 2 2 3" xfId="16204" xr:uid="{00000000-0005-0000-0000-0000BF1D0000}"/>
    <cellStyle name="Comma 4 2 2 2 2 2 4" xfId="21720" xr:uid="{00000000-0005-0000-0000-0000C01D0000}"/>
    <cellStyle name="Comma 4 2 2 2 2 2 5" xfId="27236" xr:uid="{00000000-0005-0000-0000-0000C11D0000}"/>
    <cellStyle name="Comma 4 2 2 2 2 2 6" xfId="32752" xr:uid="{00000000-0005-0000-0000-0000C21D0000}"/>
    <cellStyle name="Comma 4 2 2 2 2 3" xfId="7930" xr:uid="{00000000-0005-0000-0000-0000C31D0000}"/>
    <cellStyle name="Comma 4 2 2 2 2 4" xfId="13446" xr:uid="{00000000-0005-0000-0000-0000C41D0000}"/>
    <cellStyle name="Comma 4 2 2 2 2 5" xfId="18962" xr:uid="{00000000-0005-0000-0000-0000C51D0000}"/>
    <cellStyle name="Comma 4 2 2 2 2 6" xfId="24478" xr:uid="{00000000-0005-0000-0000-0000C61D0000}"/>
    <cellStyle name="Comma 4 2 2 2 2 7" xfId="29994" xr:uid="{00000000-0005-0000-0000-0000C71D0000}"/>
    <cellStyle name="Comma 4 2 2 2 3" xfId="3793" xr:uid="{00000000-0005-0000-0000-0000C81D0000}"/>
    <cellStyle name="Comma 4 2 2 2 3 2" xfId="9309" xr:uid="{00000000-0005-0000-0000-0000C91D0000}"/>
    <cellStyle name="Comma 4 2 2 2 3 3" xfId="14825" xr:uid="{00000000-0005-0000-0000-0000CA1D0000}"/>
    <cellStyle name="Comma 4 2 2 2 3 4" xfId="20341" xr:uid="{00000000-0005-0000-0000-0000CB1D0000}"/>
    <cellStyle name="Comma 4 2 2 2 3 5" xfId="25857" xr:uid="{00000000-0005-0000-0000-0000CC1D0000}"/>
    <cellStyle name="Comma 4 2 2 2 3 6" xfId="31373" xr:uid="{00000000-0005-0000-0000-0000CD1D0000}"/>
    <cellStyle name="Comma 4 2 2 2 4" xfId="6551" xr:uid="{00000000-0005-0000-0000-0000CE1D0000}"/>
    <cellStyle name="Comma 4 2 2 2 5" xfId="12067" xr:uid="{00000000-0005-0000-0000-0000CF1D0000}"/>
    <cellStyle name="Comma 4 2 2 2 6" xfId="17583" xr:uid="{00000000-0005-0000-0000-0000D01D0000}"/>
    <cellStyle name="Comma 4 2 2 2 7" xfId="23099" xr:uid="{00000000-0005-0000-0000-0000D11D0000}"/>
    <cellStyle name="Comma 4 2 2 2 8" xfId="28615" xr:uid="{00000000-0005-0000-0000-0000D21D0000}"/>
    <cellStyle name="Comma 4 2 2 3" xfId="1505" xr:uid="{00000000-0005-0000-0000-0000D31D0000}"/>
    <cellStyle name="Comma 4 2 2 3 2" xfId="4263" xr:uid="{00000000-0005-0000-0000-0000D41D0000}"/>
    <cellStyle name="Comma 4 2 2 3 2 2" xfId="9779" xr:uid="{00000000-0005-0000-0000-0000D51D0000}"/>
    <cellStyle name="Comma 4 2 2 3 2 3" xfId="15295" xr:uid="{00000000-0005-0000-0000-0000D61D0000}"/>
    <cellStyle name="Comma 4 2 2 3 2 4" xfId="20811" xr:uid="{00000000-0005-0000-0000-0000D71D0000}"/>
    <cellStyle name="Comma 4 2 2 3 2 5" xfId="26327" xr:uid="{00000000-0005-0000-0000-0000D81D0000}"/>
    <cellStyle name="Comma 4 2 2 3 2 6" xfId="31843" xr:uid="{00000000-0005-0000-0000-0000D91D0000}"/>
    <cellStyle name="Comma 4 2 2 3 3" xfId="7021" xr:uid="{00000000-0005-0000-0000-0000DA1D0000}"/>
    <cellStyle name="Comma 4 2 2 3 4" xfId="12537" xr:uid="{00000000-0005-0000-0000-0000DB1D0000}"/>
    <cellStyle name="Comma 4 2 2 3 5" xfId="18053" xr:uid="{00000000-0005-0000-0000-0000DC1D0000}"/>
    <cellStyle name="Comma 4 2 2 3 6" xfId="23569" xr:uid="{00000000-0005-0000-0000-0000DD1D0000}"/>
    <cellStyle name="Comma 4 2 2 3 7" xfId="29085" xr:uid="{00000000-0005-0000-0000-0000DE1D0000}"/>
    <cellStyle name="Comma 4 2 2 4" xfId="2884" xr:uid="{00000000-0005-0000-0000-0000DF1D0000}"/>
    <cellStyle name="Comma 4 2 2 4 2" xfId="8400" xr:uid="{00000000-0005-0000-0000-0000E01D0000}"/>
    <cellStyle name="Comma 4 2 2 4 3" xfId="13916" xr:uid="{00000000-0005-0000-0000-0000E11D0000}"/>
    <cellStyle name="Comma 4 2 2 4 4" xfId="19432" xr:uid="{00000000-0005-0000-0000-0000E21D0000}"/>
    <cellStyle name="Comma 4 2 2 4 5" xfId="24948" xr:uid="{00000000-0005-0000-0000-0000E31D0000}"/>
    <cellStyle name="Comma 4 2 2 4 6" xfId="30464" xr:uid="{00000000-0005-0000-0000-0000E41D0000}"/>
    <cellStyle name="Comma 4 2 2 5" xfId="5642" xr:uid="{00000000-0005-0000-0000-0000E51D0000}"/>
    <cellStyle name="Comma 4 2 2 6" xfId="11158" xr:uid="{00000000-0005-0000-0000-0000E61D0000}"/>
    <cellStyle name="Comma 4 2 2 7" xfId="16674" xr:uid="{00000000-0005-0000-0000-0000E71D0000}"/>
    <cellStyle name="Comma 4 2 2 8" xfId="22190" xr:uid="{00000000-0005-0000-0000-0000E81D0000}"/>
    <cellStyle name="Comma 4 2 2 9" xfId="27706" xr:uid="{00000000-0005-0000-0000-0000E91D0000}"/>
    <cellStyle name="Comma 4 2 3" xfId="181" xr:uid="{00000000-0005-0000-0000-0000EA1D0000}"/>
    <cellStyle name="Comma 4 2 3 2" xfId="1560" xr:uid="{00000000-0005-0000-0000-0000EB1D0000}"/>
    <cellStyle name="Comma 4 2 3 2 2" xfId="4318" xr:uid="{00000000-0005-0000-0000-0000EC1D0000}"/>
    <cellStyle name="Comma 4 2 3 2 2 2" xfId="9834" xr:uid="{00000000-0005-0000-0000-0000ED1D0000}"/>
    <cellStyle name="Comma 4 2 3 2 2 3" xfId="15350" xr:uid="{00000000-0005-0000-0000-0000EE1D0000}"/>
    <cellStyle name="Comma 4 2 3 2 2 4" xfId="20866" xr:uid="{00000000-0005-0000-0000-0000EF1D0000}"/>
    <cellStyle name="Comma 4 2 3 2 2 5" xfId="26382" xr:uid="{00000000-0005-0000-0000-0000F01D0000}"/>
    <cellStyle name="Comma 4 2 3 2 2 6" xfId="31898" xr:uid="{00000000-0005-0000-0000-0000F11D0000}"/>
    <cellStyle name="Comma 4 2 3 2 3" xfId="7076" xr:uid="{00000000-0005-0000-0000-0000F21D0000}"/>
    <cellStyle name="Comma 4 2 3 2 4" xfId="12592" xr:uid="{00000000-0005-0000-0000-0000F31D0000}"/>
    <cellStyle name="Comma 4 2 3 2 5" xfId="18108" xr:uid="{00000000-0005-0000-0000-0000F41D0000}"/>
    <cellStyle name="Comma 4 2 3 2 6" xfId="23624" xr:uid="{00000000-0005-0000-0000-0000F51D0000}"/>
    <cellStyle name="Comma 4 2 3 2 7" xfId="29140" xr:uid="{00000000-0005-0000-0000-0000F61D0000}"/>
    <cellStyle name="Comma 4 2 3 3" xfId="2939" xr:uid="{00000000-0005-0000-0000-0000F71D0000}"/>
    <cellStyle name="Comma 4 2 3 3 2" xfId="8455" xr:uid="{00000000-0005-0000-0000-0000F81D0000}"/>
    <cellStyle name="Comma 4 2 3 3 3" xfId="13971" xr:uid="{00000000-0005-0000-0000-0000F91D0000}"/>
    <cellStyle name="Comma 4 2 3 3 4" xfId="19487" xr:uid="{00000000-0005-0000-0000-0000FA1D0000}"/>
    <cellStyle name="Comma 4 2 3 3 5" xfId="25003" xr:uid="{00000000-0005-0000-0000-0000FB1D0000}"/>
    <cellStyle name="Comma 4 2 3 3 6" xfId="30519" xr:uid="{00000000-0005-0000-0000-0000FC1D0000}"/>
    <cellStyle name="Comma 4 2 3 4" xfId="5697" xr:uid="{00000000-0005-0000-0000-0000FD1D0000}"/>
    <cellStyle name="Comma 4 2 3 5" xfId="11213" xr:uid="{00000000-0005-0000-0000-0000FE1D0000}"/>
    <cellStyle name="Comma 4 2 3 6" xfId="16729" xr:uid="{00000000-0005-0000-0000-0000FF1D0000}"/>
    <cellStyle name="Comma 4 2 3 7" xfId="22245" xr:uid="{00000000-0005-0000-0000-0000001E0000}"/>
    <cellStyle name="Comma 4 2 3 8" xfId="27761" xr:uid="{00000000-0005-0000-0000-0000011E0000}"/>
    <cellStyle name="Comma 4 2 4" xfId="272" xr:uid="{00000000-0005-0000-0000-0000021E0000}"/>
    <cellStyle name="Comma 4 2 4 2" xfId="1651" xr:uid="{00000000-0005-0000-0000-0000031E0000}"/>
    <cellStyle name="Comma 4 2 4 2 2" xfId="4409" xr:uid="{00000000-0005-0000-0000-0000041E0000}"/>
    <cellStyle name="Comma 4 2 4 2 2 2" xfId="9925" xr:uid="{00000000-0005-0000-0000-0000051E0000}"/>
    <cellStyle name="Comma 4 2 4 2 2 3" xfId="15441" xr:uid="{00000000-0005-0000-0000-0000061E0000}"/>
    <cellStyle name="Comma 4 2 4 2 2 4" xfId="20957" xr:uid="{00000000-0005-0000-0000-0000071E0000}"/>
    <cellStyle name="Comma 4 2 4 2 2 5" xfId="26473" xr:uid="{00000000-0005-0000-0000-0000081E0000}"/>
    <cellStyle name="Comma 4 2 4 2 2 6" xfId="31989" xr:uid="{00000000-0005-0000-0000-0000091E0000}"/>
    <cellStyle name="Comma 4 2 4 2 3" xfId="7167" xr:uid="{00000000-0005-0000-0000-00000A1E0000}"/>
    <cellStyle name="Comma 4 2 4 2 4" xfId="12683" xr:uid="{00000000-0005-0000-0000-00000B1E0000}"/>
    <cellStyle name="Comma 4 2 4 2 5" xfId="18199" xr:uid="{00000000-0005-0000-0000-00000C1E0000}"/>
    <cellStyle name="Comma 4 2 4 2 6" xfId="23715" xr:uid="{00000000-0005-0000-0000-00000D1E0000}"/>
    <cellStyle name="Comma 4 2 4 2 7" xfId="29231" xr:uid="{00000000-0005-0000-0000-00000E1E0000}"/>
    <cellStyle name="Comma 4 2 4 3" xfId="3030" xr:uid="{00000000-0005-0000-0000-00000F1E0000}"/>
    <cellStyle name="Comma 4 2 4 3 2" xfId="8546" xr:uid="{00000000-0005-0000-0000-0000101E0000}"/>
    <cellStyle name="Comma 4 2 4 3 3" xfId="14062" xr:uid="{00000000-0005-0000-0000-0000111E0000}"/>
    <cellStyle name="Comma 4 2 4 3 4" xfId="19578" xr:uid="{00000000-0005-0000-0000-0000121E0000}"/>
    <cellStyle name="Comma 4 2 4 3 5" xfId="25094" xr:uid="{00000000-0005-0000-0000-0000131E0000}"/>
    <cellStyle name="Comma 4 2 4 3 6" xfId="30610" xr:uid="{00000000-0005-0000-0000-0000141E0000}"/>
    <cellStyle name="Comma 4 2 4 4" xfId="5788" xr:uid="{00000000-0005-0000-0000-0000151E0000}"/>
    <cellStyle name="Comma 4 2 4 5" xfId="11304" xr:uid="{00000000-0005-0000-0000-0000161E0000}"/>
    <cellStyle name="Comma 4 2 4 6" xfId="16820" xr:uid="{00000000-0005-0000-0000-0000171E0000}"/>
    <cellStyle name="Comma 4 2 4 7" xfId="22336" xr:uid="{00000000-0005-0000-0000-0000181E0000}"/>
    <cellStyle name="Comma 4 2 4 8" xfId="27852" xr:uid="{00000000-0005-0000-0000-0000191E0000}"/>
    <cellStyle name="Comma 4 2 5" xfId="327" xr:uid="{00000000-0005-0000-0000-00001A1E0000}"/>
    <cellStyle name="Comma 4 2 5 2" xfId="1706" xr:uid="{00000000-0005-0000-0000-00001B1E0000}"/>
    <cellStyle name="Comma 4 2 5 2 2" xfId="4464" xr:uid="{00000000-0005-0000-0000-00001C1E0000}"/>
    <cellStyle name="Comma 4 2 5 2 2 2" xfId="9980" xr:uid="{00000000-0005-0000-0000-00001D1E0000}"/>
    <cellStyle name="Comma 4 2 5 2 2 3" xfId="15496" xr:uid="{00000000-0005-0000-0000-00001E1E0000}"/>
    <cellStyle name="Comma 4 2 5 2 2 4" xfId="21012" xr:uid="{00000000-0005-0000-0000-00001F1E0000}"/>
    <cellStyle name="Comma 4 2 5 2 2 5" xfId="26528" xr:uid="{00000000-0005-0000-0000-0000201E0000}"/>
    <cellStyle name="Comma 4 2 5 2 2 6" xfId="32044" xr:uid="{00000000-0005-0000-0000-0000211E0000}"/>
    <cellStyle name="Comma 4 2 5 2 3" xfId="7222" xr:uid="{00000000-0005-0000-0000-0000221E0000}"/>
    <cellStyle name="Comma 4 2 5 2 4" xfId="12738" xr:uid="{00000000-0005-0000-0000-0000231E0000}"/>
    <cellStyle name="Comma 4 2 5 2 5" xfId="18254" xr:uid="{00000000-0005-0000-0000-0000241E0000}"/>
    <cellStyle name="Comma 4 2 5 2 6" xfId="23770" xr:uid="{00000000-0005-0000-0000-0000251E0000}"/>
    <cellStyle name="Comma 4 2 5 2 7" xfId="29286" xr:uid="{00000000-0005-0000-0000-0000261E0000}"/>
    <cellStyle name="Comma 4 2 5 3" xfId="3085" xr:uid="{00000000-0005-0000-0000-0000271E0000}"/>
    <cellStyle name="Comma 4 2 5 3 2" xfId="8601" xr:uid="{00000000-0005-0000-0000-0000281E0000}"/>
    <cellStyle name="Comma 4 2 5 3 3" xfId="14117" xr:uid="{00000000-0005-0000-0000-0000291E0000}"/>
    <cellStyle name="Comma 4 2 5 3 4" xfId="19633" xr:uid="{00000000-0005-0000-0000-00002A1E0000}"/>
    <cellStyle name="Comma 4 2 5 3 5" xfId="25149" xr:uid="{00000000-0005-0000-0000-00002B1E0000}"/>
    <cellStyle name="Comma 4 2 5 3 6" xfId="30665" xr:uid="{00000000-0005-0000-0000-00002C1E0000}"/>
    <cellStyle name="Comma 4 2 5 4" xfId="5843" xr:uid="{00000000-0005-0000-0000-00002D1E0000}"/>
    <cellStyle name="Comma 4 2 5 5" xfId="11359" xr:uid="{00000000-0005-0000-0000-00002E1E0000}"/>
    <cellStyle name="Comma 4 2 5 6" xfId="16875" xr:uid="{00000000-0005-0000-0000-00002F1E0000}"/>
    <cellStyle name="Comma 4 2 5 7" xfId="22391" xr:uid="{00000000-0005-0000-0000-0000301E0000}"/>
    <cellStyle name="Comma 4 2 5 8" xfId="27907" xr:uid="{00000000-0005-0000-0000-0000311E0000}"/>
    <cellStyle name="Comma 4 2 6" xfId="383" xr:uid="{00000000-0005-0000-0000-0000321E0000}"/>
    <cellStyle name="Comma 4 2 6 2" xfId="1762" xr:uid="{00000000-0005-0000-0000-0000331E0000}"/>
    <cellStyle name="Comma 4 2 6 2 2" xfId="4520" xr:uid="{00000000-0005-0000-0000-0000341E0000}"/>
    <cellStyle name="Comma 4 2 6 2 2 2" xfId="10036" xr:uid="{00000000-0005-0000-0000-0000351E0000}"/>
    <cellStyle name="Comma 4 2 6 2 2 3" xfId="15552" xr:uid="{00000000-0005-0000-0000-0000361E0000}"/>
    <cellStyle name="Comma 4 2 6 2 2 4" xfId="21068" xr:uid="{00000000-0005-0000-0000-0000371E0000}"/>
    <cellStyle name="Comma 4 2 6 2 2 5" xfId="26584" xr:uid="{00000000-0005-0000-0000-0000381E0000}"/>
    <cellStyle name="Comma 4 2 6 2 2 6" xfId="32100" xr:uid="{00000000-0005-0000-0000-0000391E0000}"/>
    <cellStyle name="Comma 4 2 6 2 3" xfId="7278" xr:uid="{00000000-0005-0000-0000-00003A1E0000}"/>
    <cellStyle name="Comma 4 2 6 2 4" xfId="12794" xr:uid="{00000000-0005-0000-0000-00003B1E0000}"/>
    <cellStyle name="Comma 4 2 6 2 5" xfId="18310" xr:uid="{00000000-0005-0000-0000-00003C1E0000}"/>
    <cellStyle name="Comma 4 2 6 2 6" xfId="23826" xr:uid="{00000000-0005-0000-0000-00003D1E0000}"/>
    <cellStyle name="Comma 4 2 6 2 7" xfId="29342" xr:uid="{00000000-0005-0000-0000-00003E1E0000}"/>
    <cellStyle name="Comma 4 2 6 3" xfId="3141" xr:uid="{00000000-0005-0000-0000-00003F1E0000}"/>
    <cellStyle name="Comma 4 2 6 3 2" xfId="8657" xr:uid="{00000000-0005-0000-0000-0000401E0000}"/>
    <cellStyle name="Comma 4 2 6 3 3" xfId="14173" xr:uid="{00000000-0005-0000-0000-0000411E0000}"/>
    <cellStyle name="Comma 4 2 6 3 4" xfId="19689" xr:uid="{00000000-0005-0000-0000-0000421E0000}"/>
    <cellStyle name="Comma 4 2 6 3 5" xfId="25205" xr:uid="{00000000-0005-0000-0000-0000431E0000}"/>
    <cellStyle name="Comma 4 2 6 3 6" xfId="30721" xr:uid="{00000000-0005-0000-0000-0000441E0000}"/>
    <cellStyle name="Comma 4 2 6 4" xfId="5899" xr:uid="{00000000-0005-0000-0000-0000451E0000}"/>
    <cellStyle name="Comma 4 2 6 5" xfId="11415" xr:uid="{00000000-0005-0000-0000-0000461E0000}"/>
    <cellStyle name="Comma 4 2 6 6" xfId="16931" xr:uid="{00000000-0005-0000-0000-0000471E0000}"/>
    <cellStyle name="Comma 4 2 6 7" xfId="22447" xr:uid="{00000000-0005-0000-0000-0000481E0000}"/>
    <cellStyle name="Comma 4 2 6 8" xfId="27963" xr:uid="{00000000-0005-0000-0000-0000491E0000}"/>
    <cellStyle name="Comma 4 2 7" xfId="438" xr:uid="{00000000-0005-0000-0000-00004A1E0000}"/>
    <cellStyle name="Comma 4 2 7 2" xfId="1817" xr:uid="{00000000-0005-0000-0000-00004B1E0000}"/>
    <cellStyle name="Comma 4 2 7 2 2" xfId="4575" xr:uid="{00000000-0005-0000-0000-00004C1E0000}"/>
    <cellStyle name="Comma 4 2 7 2 2 2" xfId="10091" xr:uid="{00000000-0005-0000-0000-00004D1E0000}"/>
    <cellStyle name="Comma 4 2 7 2 2 3" xfId="15607" xr:uid="{00000000-0005-0000-0000-00004E1E0000}"/>
    <cellStyle name="Comma 4 2 7 2 2 4" xfId="21123" xr:uid="{00000000-0005-0000-0000-00004F1E0000}"/>
    <cellStyle name="Comma 4 2 7 2 2 5" xfId="26639" xr:uid="{00000000-0005-0000-0000-0000501E0000}"/>
    <cellStyle name="Comma 4 2 7 2 2 6" xfId="32155" xr:uid="{00000000-0005-0000-0000-0000511E0000}"/>
    <cellStyle name="Comma 4 2 7 2 3" xfId="7333" xr:uid="{00000000-0005-0000-0000-0000521E0000}"/>
    <cellStyle name="Comma 4 2 7 2 4" xfId="12849" xr:uid="{00000000-0005-0000-0000-0000531E0000}"/>
    <cellStyle name="Comma 4 2 7 2 5" xfId="18365" xr:uid="{00000000-0005-0000-0000-0000541E0000}"/>
    <cellStyle name="Comma 4 2 7 2 6" xfId="23881" xr:uid="{00000000-0005-0000-0000-0000551E0000}"/>
    <cellStyle name="Comma 4 2 7 2 7" xfId="29397" xr:uid="{00000000-0005-0000-0000-0000561E0000}"/>
    <cellStyle name="Comma 4 2 7 3" xfId="3196" xr:uid="{00000000-0005-0000-0000-0000571E0000}"/>
    <cellStyle name="Comma 4 2 7 3 2" xfId="8712" xr:uid="{00000000-0005-0000-0000-0000581E0000}"/>
    <cellStyle name="Comma 4 2 7 3 3" xfId="14228" xr:uid="{00000000-0005-0000-0000-0000591E0000}"/>
    <cellStyle name="Comma 4 2 7 3 4" xfId="19744" xr:uid="{00000000-0005-0000-0000-00005A1E0000}"/>
    <cellStyle name="Comma 4 2 7 3 5" xfId="25260" xr:uid="{00000000-0005-0000-0000-00005B1E0000}"/>
    <cellStyle name="Comma 4 2 7 3 6" xfId="30776" xr:uid="{00000000-0005-0000-0000-00005C1E0000}"/>
    <cellStyle name="Comma 4 2 7 4" xfId="5954" xr:uid="{00000000-0005-0000-0000-00005D1E0000}"/>
    <cellStyle name="Comma 4 2 7 5" xfId="11470" xr:uid="{00000000-0005-0000-0000-00005E1E0000}"/>
    <cellStyle name="Comma 4 2 7 6" xfId="16986" xr:uid="{00000000-0005-0000-0000-00005F1E0000}"/>
    <cellStyle name="Comma 4 2 7 7" xfId="22502" xr:uid="{00000000-0005-0000-0000-0000601E0000}"/>
    <cellStyle name="Comma 4 2 7 8" xfId="28018" xr:uid="{00000000-0005-0000-0000-0000611E0000}"/>
    <cellStyle name="Comma 4 2 8" xfId="493" xr:uid="{00000000-0005-0000-0000-0000621E0000}"/>
    <cellStyle name="Comma 4 2 8 2" xfId="1872" xr:uid="{00000000-0005-0000-0000-0000631E0000}"/>
    <cellStyle name="Comma 4 2 8 2 2" xfId="4630" xr:uid="{00000000-0005-0000-0000-0000641E0000}"/>
    <cellStyle name="Comma 4 2 8 2 2 2" xfId="10146" xr:uid="{00000000-0005-0000-0000-0000651E0000}"/>
    <cellStyle name="Comma 4 2 8 2 2 3" xfId="15662" xr:uid="{00000000-0005-0000-0000-0000661E0000}"/>
    <cellStyle name="Comma 4 2 8 2 2 4" xfId="21178" xr:uid="{00000000-0005-0000-0000-0000671E0000}"/>
    <cellStyle name="Comma 4 2 8 2 2 5" xfId="26694" xr:uid="{00000000-0005-0000-0000-0000681E0000}"/>
    <cellStyle name="Comma 4 2 8 2 2 6" xfId="32210" xr:uid="{00000000-0005-0000-0000-0000691E0000}"/>
    <cellStyle name="Comma 4 2 8 2 3" xfId="7388" xr:uid="{00000000-0005-0000-0000-00006A1E0000}"/>
    <cellStyle name="Comma 4 2 8 2 4" xfId="12904" xr:uid="{00000000-0005-0000-0000-00006B1E0000}"/>
    <cellStyle name="Comma 4 2 8 2 5" xfId="18420" xr:uid="{00000000-0005-0000-0000-00006C1E0000}"/>
    <cellStyle name="Comma 4 2 8 2 6" xfId="23936" xr:uid="{00000000-0005-0000-0000-00006D1E0000}"/>
    <cellStyle name="Comma 4 2 8 2 7" xfId="29452" xr:uid="{00000000-0005-0000-0000-00006E1E0000}"/>
    <cellStyle name="Comma 4 2 8 3" xfId="3251" xr:uid="{00000000-0005-0000-0000-00006F1E0000}"/>
    <cellStyle name="Comma 4 2 8 3 2" xfId="8767" xr:uid="{00000000-0005-0000-0000-0000701E0000}"/>
    <cellStyle name="Comma 4 2 8 3 3" xfId="14283" xr:uid="{00000000-0005-0000-0000-0000711E0000}"/>
    <cellStyle name="Comma 4 2 8 3 4" xfId="19799" xr:uid="{00000000-0005-0000-0000-0000721E0000}"/>
    <cellStyle name="Comma 4 2 8 3 5" xfId="25315" xr:uid="{00000000-0005-0000-0000-0000731E0000}"/>
    <cellStyle name="Comma 4 2 8 3 6" xfId="30831" xr:uid="{00000000-0005-0000-0000-0000741E0000}"/>
    <cellStyle name="Comma 4 2 8 4" xfId="6009" xr:uid="{00000000-0005-0000-0000-0000751E0000}"/>
    <cellStyle name="Comma 4 2 8 5" xfId="11525" xr:uid="{00000000-0005-0000-0000-0000761E0000}"/>
    <cellStyle name="Comma 4 2 8 6" xfId="17041" xr:uid="{00000000-0005-0000-0000-0000771E0000}"/>
    <cellStyle name="Comma 4 2 8 7" xfId="22557" xr:uid="{00000000-0005-0000-0000-0000781E0000}"/>
    <cellStyle name="Comma 4 2 8 8" xfId="28073" xr:uid="{00000000-0005-0000-0000-0000791E0000}"/>
    <cellStyle name="Comma 4 2 9" xfId="548" xr:uid="{00000000-0005-0000-0000-00007A1E0000}"/>
    <cellStyle name="Comma 4 2 9 2" xfId="1927" xr:uid="{00000000-0005-0000-0000-00007B1E0000}"/>
    <cellStyle name="Comma 4 2 9 2 2" xfId="4685" xr:uid="{00000000-0005-0000-0000-00007C1E0000}"/>
    <cellStyle name="Comma 4 2 9 2 2 2" xfId="10201" xr:uid="{00000000-0005-0000-0000-00007D1E0000}"/>
    <cellStyle name="Comma 4 2 9 2 2 3" xfId="15717" xr:uid="{00000000-0005-0000-0000-00007E1E0000}"/>
    <cellStyle name="Comma 4 2 9 2 2 4" xfId="21233" xr:uid="{00000000-0005-0000-0000-00007F1E0000}"/>
    <cellStyle name="Comma 4 2 9 2 2 5" xfId="26749" xr:uid="{00000000-0005-0000-0000-0000801E0000}"/>
    <cellStyle name="Comma 4 2 9 2 2 6" xfId="32265" xr:uid="{00000000-0005-0000-0000-0000811E0000}"/>
    <cellStyle name="Comma 4 2 9 2 3" xfId="7443" xr:uid="{00000000-0005-0000-0000-0000821E0000}"/>
    <cellStyle name="Comma 4 2 9 2 4" xfId="12959" xr:uid="{00000000-0005-0000-0000-0000831E0000}"/>
    <cellStyle name="Comma 4 2 9 2 5" xfId="18475" xr:uid="{00000000-0005-0000-0000-0000841E0000}"/>
    <cellStyle name="Comma 4 2 9 2 6" xfId="23991" xr:uid="{00000000-0005-0000-0000-0000851E0000}"/>
    <cellStyle name="Comma 4 2 9 2 7" xfId="29507" xr:uid="{00000000-0005-0000-0000-0000861E0000}"/>
    <cellStyle name="Comma 4 2 9 3" xfId="3306" xr:uid="{00000000-0005-0000-0000-0000871E0000}"/>
    <cellStyle name="Comma 4 2 9 3 2" xfId="8822" xr:uid="{00000000-0005-0000-0000-0000881E0000}"/>
    <cellStyle name="Comma 4 2 9 3 3" xfId="14338" xr:uid="{00000000-0005-0000-0000-0000891E0000}"/>
    <cellStyle name="Comma 4 2 9 3 4" xfId="19854" xr:uid="{00000000-0005-0000-0000-00008A1E0000}"/>
    <cellStyle name="Comma 4 2 9 3 5" xfId="25370" xr:uid="{00000000-0005-0000-0000-00008B1E0000}"/>
    <cellStyle name="Comma 4 2 9 3 6" xfId="30886" xr:uid="{00000000-0005-0000-0000-00008C1E0000}"/>
    <cellStyle name="Comma 4 2 9 4" xfId="6064" xr:uid="{00000000-0005-0000-0000-00008D1E0000}"/>
    <cellStyle name="Comma 4 2 9 5" xfId="11580" xr:uid="{00000000-0005-0000-0000-00008E1E0000}"/>
    <cellStyle name="Comma 4 2 9 6" xfId="17096" xr:uid="{00000000-0005-0000-0000-00008F1E0000}"/>
    <cellStyle name="Comma 4 2 9 7" xfId="22612" xr:uid="{00000000-0005-0000-0000-0000901E0000}"/>
    <cellStyle name="Comma 4 2 9 8" xfId="28128" xr:uid="{00000000-0005-0000-0000-0000911E0000}"/>
    <cellStyle name="Comma 4 20" xfId="16583" xr:uid="{00000000-0005-0000-0000-0000921E0000}"/>
    <cellStyle name="Comma 4 21" xfId="22099" xr:uid="{00000000-0005-0000-0000-0000931E0000}"/>
    <cellStyle name="Comma 4 22" xfId="27615" xr:uid="{00000000-0005-0000-0000-0000941E0000}"/>
    <cellStyle name="Comma 4 3" xfId="90" xr:uid="{00000000-0005-0000-0000-0000951E0000}"/>
    <cellStyle name="Comma 4 3 10" xfId="27670" xr:uid="{00000000-0005-0000-0000-0000961E0000}"/>
    <cellStyle name="Comma 4 3 2" xfId="1071" xr:uid="{00000000-0005-0000-0000-0000971E0000}"/>
    <cellStyle name="Comma 4 3 2 2" xfId="2450" xr:uid="{00000000-0005-0000-0000-0000981E0000}"/>
    <cellStyle name="Comma 4 3 2 2 2" xfId="5208" xr:uid="{00000000-0005-0000-0000-0000991E0000}"/>
    <cellStyle name="Comma 4 3 2 2 2 2" xfId="10724" xr:uid="{00000000-0005-0000-0000-00009A1E0000}"/>
    <cellStyle name="Comma 4 3 2 2 2 3" xfId="16240" xr:uid="{00000000-0005-0000-0000-00009B1E0000}"/>
    <cellStyle name="Comma 4 3 2 2 2 4" xfId="21756" xr:uid="{00000000-0005-0000-0000-00009C1E0000}"/>
    <cellStyle name="Comma 4 3 2 2 2 5" xfId="27272" xr:uid="{00000000-0005-0000-0000-00009D1E0000}"/>
    <cellStyle name="Comma 4 3 2 2 2 6" xfId="32788" xr:uid="{00000000-0005-0000-0000-00009E1E0000}"/>
    <cellStyle name="Comma 4 3 2 2 3" xfId="7966" xr:uid="{00000000-0005-0000-0000-00009F1E0000}"/>
    <cellStyle name="Comma 4 3 2 2 4" xfId="13482" xr:uid="{00000000-0005-0000-0000-0000A01E0000}"/>
    <cellStyle name="Comma 4 3 2 2 5" xfId="18998" xr:uid="{00000000-0005-0000-0000-0000A11E0000}"/>
    <cellStyle name="Comma 4 3 2 2 6" xfId="24514" xr:uid="{00000000-0005-0000-0000-0000A21E0000}"/>
    <cellStyle name="Comma 4 3 2 2 7" xfId="30030" xr:uid="{00000000-0005-0000-0000-0000A31E0000}"/>
    <cellStyle name="Comma 4 3 2 3" xfId="3829" xr:uid="{00000000-0005-0000-0000-0000A41E0000}"/>
    <cellStyle name="Comma 4 3 2 3 2" xfId="9345" xr:uid="{00000000-0005-0000-0000-0000A51E0000}"/>
    <cellStyle name="Comma 4 3 2 3 3" xfId="14861" xr:uid="{00000000-0005-0000-0000-0000A61E0000}"/>
    <cellStyle name="Comma 4 3 2 3 4" xfId="20377" xr:uid="{00000000-0005-0000-0000-0000A71E0000}"/>
    <cellStyle name="Comma 4 3 2 3 5" xfId="25893" xr:uid="{00000000-0005-0000-0000-0000A81E0000}"/>
    <cellStyle name="Comma 4 3 2 3 6" xfId="31409" xr:uid="{00000000-0005-0000-0000-0000A91E0000}"/>
    <cellStyle name="Comma 4 3 2 4" xfId="6587" xr:uid="{00000000-0005-0000-0000-0000AA1E0000}"/>
    <cellStyle name="Comma 4 3 2 5" xfId="12103" xr:uid="{00000000-0005-0000-0000-0000AB1E0000}"/>
    <cellStyle name="Comma 4 3 2 6" xfId="17619" xr:uid="{00000000-0005-0000-0000-0000AC1E0000}"/>
    <cellStyle name="Comma 4 3 2 7" xfId="23135" xr:uid="{00000000-0005-0000-0000-0000AD1E0000}"/>
    <cellStyle name="Comma 4 3 2 8" xfId="28651" xr:uid="{00000000-0005-0000-0000-0000AE1E0000}"/>
    <cellStyle name="Comma 4 3 3" xfId="711" xr:uid="{00000000-0005-0000-0000-0000AF1E0000}"/>
    <cellStyle name="Comma 4 3 3 2" xfId="2090" xr:uid="{00000000-0005-0000-0000-0000B01E0000}"/>
    <cellStyle name="Comma 4 3 3 2 2" xfId="4848" xr:uid="{00000000-0005-0000-0000-0000B11E0000}"/>
    <cellStyle name="Comma 4 3 3 2 2 2" xfId="10364" xr:uid="{00000000-0005-0000-0000-0000B21E0000}"/>
    <cellStyle name="Comma 4 3 3 2 2 3" xfId="15880" xr:uid="{00000000-0005-0000-0000-0000B31E0000}"/>
    <cellStyle name="Comma 4 3 3 2 2 4" xfId="21396" xr:uid="{00000000-0005-0000-0000-0000B41E0000}"/>
    <cellStyle name="Comma 4 3 3 2 2 5" xfId="26912" xr:uid="{00000000-0005-0000-0000-0000B51E0000}"/>
    <cellStyle name="Comma 4 3 3 2 2 6" xfId="32428" xr:uid="{00000000-0005-0000-0000-0000B61E0000}"/>
    <cellStyle name="Comma 4 3 3 2 3" xfId="7606" xr:uid="{00000000-0005-0000-0000-0000B71E0000}"/>
    <cellStyle name="Comma 4 3 3 2 4" xfId="13122" xr:uid="{00000000-0005-0000-0000-0000B81E0000}"/>
    <cellStyle name="Comma 4 3 3 2 5" xfId="18638" xr:uid="{00000000-0005-0000-0000-0000B91E0000}"/>
    <cellStyle name="Comma 4 3 3 2 6" xfId="24154" xr:uid="{00000000-0005-0000-0000-0000BA1E0000}"/>
    <cellStyle name="Comma 4 3 3 2 7" xfId="29670" xr:uid="{00000000-0005-0000-0000-0000BB1E0000}"/>
    <cellStyle name="Comma 4 3 3 3" xfId="3469" xr:uid="{00000000-0005-0000-0000-0000BC1E0000}"/>
    <cellStyle name="Comma 4 3 3 3 2" xfId="8985" xr:uid="{00000000-0005-0000-0000-0000BD1E0000}"/>
    <cellStyle name="Comma 4 3 3 3 3" xfId="14501" xr:uid="{00000000-0005-0000-0000-0000BE1E0000}"/>
    <cellStyle name="Comma 4 3 3 3 4" xfId="20017" xr:uid="{00000000-0005-0000-0000-0000BF1E0000}"/>
    <cellStyle name="Comma 4 3 3 3 5" xfId="25533" xr:uid="{00000000-0005-0000-0000-0000C01E0000}"/>
    <cellStyle name="Comma 4 3 3 3 6" xfId="31049" xr:uid="{00000000-0005-0000-0000-0000C11E0000}"/>
    <cellStyle name="Comma 4 3 3 4" xfId="6227" xr:uid="{00000000-0005-0000-0000-0000C21E0000}"/>
    <cellStyle name="Comma 4 3 3 5" xfId="11743" xr:uid="{00000000-0005-0000-0000-0000C31E0000}"/>
    <cellStyle name="Comma 4 3 3 6" xfId="17259" xr:uid="{00000000-0005-0000-0000-0000C41E0000}"/>
    <cellStyle name="Comma 4 3 3 7" xfId="22775" xr:uid="{00000000-0005-0000-0000-0000C51E0000}"/>
    <cellStyle name="Comma 4 3 3 8" xfId="28291" xr:uid="{00000000-0005-0000-0000-0000C61E0000}"/>
    <cellStyle name="Comma 4 3 4" xfId="1469" xr:uid="{00000000-0005-0000-0000-0000C71E0000}"/>
    <cellStyle name="Comma 4 3 4 2" xfId="4227" xr:uid="{00000000-0005-0000-0000-0000C81E0000}"/>
    <cellStyle name="Comma 4 3 4 2 2" xfId="9743" xr:uid="{00000000-0005-0000-0000-0000C91E0000}"/>
    <cellStyle name="Comma 4 3 4 2 3" xfId="15259" xr:uid="{00000000-0005-0000-0000-0000CA1E0000}"/>
    <cellStyle name="Comma 4 3 4 2 4" xfId="20775" xr:uid="{00000000-0005-0000-0000-0000CB1E0000}"/>
    <cellStyle name="Comma 4 3 4 2 5" xfId="26291" xr:uid="{00000000-0005-0000-0000-0000CC1E0000}"/>
    <cellStyle name="Comma 4 3 4 2 6" xfId="31807" xr:uid="{00000000-0005-0000-0000-0000CD1E0000}"/>
    <cellStyle name="Comma 4 3 4 3" xfId="6985" xr:uid="{00000000-0005-0000-0000-0000CE1E0000}"/>
    <cellStyle name="Comma 4 3 4 4" xfId="12501" xr:uid="{00000000-0005-0000-0000-0000CF1E0000}"/>
    <cellStyle name="Comma 4 3 4 5" xfId="18017" xr:uid="{00000000-0005-0000-0000-0000D01E0000}"/>
    <cellStyle name="Comma 4 3 4 6" xfId="23533" xr:uid="{00000000-0005-0000-0000-0000D11E0000}"/>
    <cellStyle name="Comma 4 3 4 7" xfId="29049" xr:uid="{00000000-0005-0000-0000-0000D21E0000}"/>
    <cellStyle name="Comma 4 3 5" xfId="2848" xr:uid="{00000000-0005-0000-0000-0000D31E0000}"/>
    <cellStyle name="Comma 4 3 5 2" xfId="8364" xr:uid="{00000000-0005-0000-0000-0000D41E0000}"/>
    <cellStyle name="Comma 4 3 5 3" xfId="13880" xr:uid="{00000000-0005-0000-0000-0000D51E0000}"/>
    <cellStyle name="Comma 4 3 5 4" xfId="19396" xr:uid="{00000000-0005-0000-0000-0000D61E0000}"/>
    <cellStyle name="Comma 4 3 5 5" xfId="24912" xr:uid="{00000000-0005-0000-0000-0000D71E0000}"/>
    <cellStyle name="Comma 4 3 5 6" xfId="30428" xr:uid="{00000000-0005-0000-0000-0000D81E0000}"/>
    <cellStyle name="Comma 4 3 6" xfId="5606" xr:uid="{00000000-0005-0000-0000-0000D91E0000}"/>
    <cellStyle name="Comma 4 3 7" xfId="11122" xr:uid="{00000000-0005-0000-0000-0000DA1E0000}"/>
    <cellStyle name="Comma 4 3 8" xfId="16638" xr:uid="{00000000-0005-0000-0000-0000DB1E0000}"/>
    <cellStyle name="Comma 4 3 9" xfId="22154" xr:uid="{00000000-0005-0000-0000-0000DC1E0000}"/>
    <cellStyle name="Comma 4 4" xfId="145" xr:uid="{00000000-0005-0000-0000-0000DD1E0000}"/>
    <cellStyle name="Comma 4 4 10" xfId="27725" xr:uid="{00000000-0005-0000-0000-0000DE1E0000}"/>
    <cellStyle name="Comma 4 4 2" xfId="1107" xr:uid="{00000000-0005-0000-0000-0000DF1E0000}"/>
    <cellStyle name="Comma 4 4 2 2" xfId="2486" xr:uid="{00000000-0005-0000-0000-0000E01E0000}"/>
    <cellStyle name="Comma 4 4 2 2 2" xfId="5244" xr:uid="{00000000-0005-0000-0000-0000E11E0000}"/>
    <cellStyle name="Comma 4 4 2 2 2 2" xfId="10760" xr:uid="{00000000-0005-0000-0000-0000E21E0000}"/>
    <cellStyle name="Comma 4 4 2 2 2 3" xfId="16276" xr:uid="{00000000-0005-0000-0000-0000E31E0000}"/>
    <cellStyle name="Comma 4 4 2 2 2 4" xfId="21792" xr:uid="{00000000-0005-0000-0000-0000E41E0000}"/>
    <cellStyle name="Comma 4 4 2 2 2 5" xfId="27308" xr:uid="{00000000-0005-0000-0000-0000E51E0000}"/>
    <cellStyle name="Comma 4 4 2 2 2 6" xfId="32824" xr:uid="{00000000-0005-0000-0000-0000E61E0000}"/>
    <cellStyle name="Comma 4 4 2 2 3" xfId="8002" xr:uid="{00000000-0005-0000-0000-0000E71E0000}"/>
    <cellStyle name="Comma 4 4 2 2 4" xfId="13518" xr:uid="{00000000-0005-0000-0000-0000E81E0000}"/>
    <cellStyle name="Comma 4 4 2 2 5" xfId="19034" xr:uid="{00000000-0005-0000-0000-0000E91E0000}"/>
    <cellStyle name="Comma 4 4 2 2 6" xfId="24550" xr:uid="{00000000-0005-0000-0000-0000EA1E0000}"/>
    <cellStyle name="Comma 4 4 2 2 7" xfId="30066" xr:uid="{00000000-0005-0000-0000-0000EB1E0000}"/>
    <cellStyle name="Comma 4 4 2 3" xfId="3865" xr:uid="{00000000-0005-0000-0000-0000EC1E0000}"/>
    <cellStyle name="Comma 4 4 2 3 2" xfId="9381" xr:uid="{00000000-0005-0000-0000-0000ED1E0000}"/>
    <cellStyle name="Comma 4 4 2 3 3" xfId="14897" xr:uid="{00000000-0005-0000-0000-0000EE1E0000}"/>
    <cellStyle name="Comma 4 4 2 3 4" xfId="20413" xr:uid="{00000000-0005-0000-0000-0000EF1E0000}"/>
    <cellStyle name="Comma 4 4 2 3 5" xfId="25929" xr:uid="{00000000-0005-0000-0000-0000F01E0000}"/>
    <cellStyle name="Comma 4 4 2 3 6" xfId="31445" xr:uid="{00000000-0005-0000-0000-0000F11E0000}"/>
    <cellStyle name="Comma 4 4 2 4" xfId="6623" xr:uid="{00000000-0005-0000-0000-0000F21E0000}"/>
    <cellStyle name="Comma 4 4 2 5" xfId="12139" xr:uid="{00000000-0005-0000-0000-0000F31E0000}"/>
    <cellStyle name="Comma 4 4 2 6" xfId="17655" xr:uid="{00000000-0005-0000-0000-0000F41E0000}"/>
    <cellStyle name="Comma 4 4 2 7" xfId="23171" xr:uid="{00000000-0005-0000-0000-0000F51E0000}"/>
    <cellStyle name="Comma 4 4 2 8" xfId="28687" xr:uid="{00000000-0005-0000-0000-0000F61E0000}"/>
    <cellStyle name="Comma 4 4 3" xfId="747" xr:uid="{00000000-0005-0000-0000-0000F71E0000}"/>
    <cellStyle name="Comma 4 4 3 2" xfId="2126" xr:uid="{00000000-0005-0000-0000-0000F81E0000}"/>
    <cellStyle name="Comma 4 4 3 2 2" xfId="4884" xr:uid="{00000000-0005-0000-0000-0000F91E0000}"/>
    <cellStyle name="Comma 4 4 3 2 2 2" xfId="10400" xr:uid="{00000000-0005-0000-0000-0000FA1E0000}"/>
    <cellStyle name="Comma 4 4 3 2 2 3" xfId="15916" xr:uid="{00000000-0005-0000-0000-0000FB1E0000}"/>
    <cellStyle name="Comma 4 4 3 2 2 4" xfId="21432" xr:uid="{00000000-0005-0000-0000-0000FC1E0000}"/>
    <cellStyle name="Comma 4 4 3 2 2 5" xfId="26948" xr:uid="{00000000-0005-0000-0000-0000FD1E0000}"/>
    <cellStyle name="Comma 4 4 3 2 2 6" xfId="32464" xr:uid="{00000000-0005-0000-0000-0000FE1E0000}"/>
    <cellStyle name="Comma 4 4 3 2 3" xfId="7642" xr:uid="{00000000-0005-0000-0000-0000FF1E0000}"/>
    <cellStyle name="Comma 4 4 3 2 4" xfId="13158" xr:uid="{00000000-0005-0000-0000-0000001F0000}"/>
    <cellStyle name="Comma 4 4 3 2 5" xfId="18674" xr:uid="{00000000-0005-0000-0000-0000011F0000}"/>
    <cellStyle name="Comma 4 4 3 2 6" xfId="24190" xr:uid="{00000000-0005-0000-0000-0000021F0000}"/>
    <cellStyle name="Comma 4 4 3 2 7" xfId="29706" xr:uid="{00000000-0005-0000-0000-0000031F0000}"/>
    <cellStyle name="Comma 4 4 3 3" xfId="3505" xr:uid="{00000000-0005-0000-0000-0000041F0000}"/>
    <cellStyle name="Comma 4 4 3 3 2" xfId="9021" xr:uid="{00000000-0005-0000-0000-0000051F0000}"/>
    <cellStyle name="Comma 4 4 3 3 3" xfId="14537" xr:uid="{00000000-0005-0000-0000-0000061F0000}"/>
    <cellStyle name="Comma 4 4 3 3 4" xfId="20053" xr:uid="{00000000-0005-0000-0000-0000071F0000}"/>
    <cellStyle name="Comma 4 4 3 3 5" xfId="25569" xr:uid="{00000000-0005-0000-0000-0000081F0000}"/>
    <cellStyle name="Comma 4 4 3 3 6" xfId="31085" xr:uid="{00000000-0005-0000-0000-0000091F0000}"/>
    <cellStyle name="Comma 4 4 3 4" xfId="6263" xr:uid="{00000000-0005-0000-0000-00000A1F0000}"/>
    <cellStyle name="Comma 4 4 3 5" xfId="11779" xr:uid="{00000000-0005-0000-0000-00000B1F0000}"/>
    <cellStyle name="Comma 4 4 3 6" xfId="17295" xr:uid="{00000000-0005-0000-0000-00000C1F0000}"/>
    <cellStyle name="Comma 4 4 3 7" xfId="22811" xr:uid="{00000000-0005-0000-0000-00000D1F0000}"/>
    <cellStyle name="Comma 4 4 3 8" xfId="28327" xr:uid="{00000000-0005-0000-0000-00000E1F0000}"/>
    <cellStyle name="Comma 4 4 4" xfId="1524" xr:uid="{00000000-0005-0000-0000-00000F1F0000}"/>
    <cellStyle name="Comma 4 4 4 2" xfId="4282" xr:uid="{00000000-0005-0000-0000-0000101F0000}"/>
    <cellStyle name="Comma 4 4 4 2 2" xfId="9798" xr:uid="{00000000-0005-0000-0000-0000111F0000}"/>
    <cellStyle name="Comma 4 4 4 2 3" xfId="15314" xr:uid="{00000000-0005-0000-0000-0000121F0000}"/>
    <cellStyle name="Comma 4 4 4 2 4" xfId="20830" xr:uid="{00000000-0005-0000-0000-0000131F0000}"/>
    <cellStyle name="Comma 4 4 4 2 5" xfId="26346" xr:uid="{00000000-0005-0000-0000-0000141F0000}"/>
    <cellStyle name="Comma 4 4 4 2 6" xfId="31862" xr:uid="{00000000-0005-0000-0000-0000151F0000}"/>
    <cellStyle name="Comma 4 4 4 3" xfId="7040" xr:uid="{00000000-0005-0000-0000-0000161F0000}"/>
    <cellStyle name="Comma 4 4 4 4" xfId="12556" xr:uid="{00000000-0005-0000-0000-0000171F0000}"/>
    <cellStyle name="Comma 4 4 4 5" xfId="18072" xr:uid="{00000000-0005-0000-0000-0000181F0000}"/>
    <cellStyle name="Comma 4 4 4 6" xfId="23588" xr:uid="{00000000-0005-0000-0000-0000191F0000}"/>
    <cellStyle name="Comma 4 4 4 7" xfId="29104" xr:uid="{00000000-0005-0000-0000-00001A1F0000}"/>
    <cellStyle name="Comma 4 4 5" xfId="2903" xr:uid="{00000000-0005-0000-0000-00001B1F0000}"/>
    <cellStyle name="Comma 4 4 5 2" xfId="8419" xr:uid="{00000000-0005-0000-0000-00001C1F0000}"/>
    <cellStyle name="Comma 4 4 5 3" xfId="13935" xr:uid="{00000000-0005-0000-0000-00001D1F0000}"/>
    <cellStyle name="Comma 4 4 5 4" xfId="19451" xr:uid="{00000000-0005-0000-0000-00001E1F0000}"/>
    <cellStyle name="Comma 4 4 5 5" xfId="24967" xr:uid="{00000000-0005-0000-0000-00001F1F0000}"/>
    <cellStyle name="Comma 4 4 5 6" xfId="30483" xr:uid="{00000000-0005-0000-0000-0000201F0000}"/>
    <cellStyle name="Comma 4 4 6" xfId="5661" xr:uid="{00000000-0005-0000-0000-0000211F0000}"/>
    <cellStyle name="Comma 4 4 7" xfId="11177" xr:uid="{00000000-0005-0000-0000-0000221F0000}"/>
    <cellStyle name="Comma 4 4 8" xfId="16693" xr:uid="{00000000-0005-0000-0000-0000231F0000}"/>
    <cellStyle name="Comma 4 4 9" xfId="22209" xr:uid="{00000000-0005-0000-0000-0000241F0000}"/>
    <cellStyle name="Comma 4 5" xfId="217" xr:uid="{00000000-0005-0000-0000-0000251F0000}"/>
    <cellStyle name="Comma 4 5 10" xfId="27797" xr:uid="{00000000-0005-0000-0000-0000261F0000}"/>
    <cellStyle name="Comma 4 5 2" xfId="1143" xr:uid="{00000000-0005-0000-0000-0000271F0000}"/>
    <cellStyle name="Comma 4 5 2 2" xfId="2522" xr:uid="{00000000-0005-0000-0000-0000281F0000}"/>
    <cellStyle name="Comma 4 5 2 2 2" xfId="5280" xr:uid="{00000000-0005-0000-0000-0000291F0000}"/>
    <cellStyle name="Comma 4 5 2 2 2 2" xfId="10796" xr:uid="{00000000-0005-0000-0000-00002A1F0000}"/>
    <cellStyle name="Comma 4 5 2 2 2 3" xfId="16312" xr:uid="{00000000-0005-0000-0000-00002B1F0000}"/>
    <cellStyle name="Comma 4 5 2 2 2 4" xfId="21828" xr:uid="{00000000-0005-0000-0000-00002C1F0000}"/>
    <cellStyle name="Comma 4 5 2 2 2 5" xfId="27344" xr:uid="{00000000-0005-0000-0000-00002D1F0000}"/>
    <cellStyle name="Comma 4 5 2 2 2 6" xfId="32860" xr:uid="{00000000-0005-0000-0000-00002E1F0000}"/>
    <cellStyle name="Comma 4 5 2 2 3" xfId="8038" xr:uid="{00000000-0005-0000-0000-00002F1F0000}"/>
    <cellStyle name="Comma 4 5 2 2 4" xfId="13554" xr:uid="{00000000-0005-0000-0000-0000301F0000}"/>
    <cellStyle name="Comma 4 5 2 2 5" xfId="19070" xr:uid="{00000000-0005-0000-0000-0000311F0000}"/>
    <cellStyle name="Comma 4 5 2 2 6" xfId="24586" xr:uid="{00000000-0005-0000-0000-0000321F0000}"/>
    <cellStyle name="Comma 4 5 2 2 7" xfId="30102" xr:uid="{00000000-0005-0000-0000-0000331F0000}"/>
    <cellStyle name="Comma 4 5 2 3" xfId="3901" xr:uid="{00000000-0005-0000-0000-0000341F0000}"/>
    <cellStyle name="Comma 4 5 2 3 2" xfId="9417" xr:uid="{00000000-0005-0000-0000-0000351F0000}"/>
    <cellStyle name="Comma 4 5 2 3 3" xfId="14933" xr:uid="{00000000-0005-0000-0000-0000361F0000}"/>
    <cellStyle name="Comma 4 5 2 3 4" xfId="20449" xr:uid="{00000000-0005-0000-0000-0000371F0000}"/>
    <cellStyle name="Comma 4 5 2 3 5" xfId="25965" xr:uid="{00000000-0005-0000-0000-0000381F0000}"/>
    <cellStyle name="Comma 4 5 2 3 6" xfId="31481" xr:uid="{00000000-0005-0000-0000-0000391F0000}"/>
    <cellStyle name="Comma 4 5 2 4" xfId="6659" xr:uid="{00000000-0005-0000-0000-00003A1F0000}"/>
    <cellStyle name="Comma 4 5 2 5" xfId="12175" xr:uid="{00000000-0005-0000-0000-00003B1F0000}"/>
    <cellStyle name="Comma 4 5 2 6" xfId="17691" xr:uid="{00000000-0005-0000-0000-00003C1F0000}"/>
    <cellStyle name="Comma 4 5 2 7" xfId="23207" xr:uid="{00000000-0005-0000-0000-00003D1F0000}"/>
    <cellStyle name="Comma 4 5 2 8" xfId="28723" xr:uid="{00000000-0005-0000-0000-00003E1F0000}"/>
    <cellStyle name="Comma 4 5 3" xfId="783" xr:uid="{00000000-0005-0000-0000-00003F1F0000}"/>
    <cellStyle name="Comma 4 5 3 2" xfId="2162" xr:uid="{00000000-0005-0000-0000-0000401F0000}"/>
    <cellStyle name="Comma 4 5 3 2 2" xfId="4920" xr:uid="{00000000-0005-0000-0000-0000411F0000}"/>
    <cellStyle name="Comma 4 5 3 2 2 2" xfId="10436" xr:uid="{00000000-0005-0000-0000-0000421F0000}"/>
    <cellStyle name="Comma 4 5 3 2 2 3" xfId="15952" xr:uid="{00000000-0005-0000-0000-0000431F0000}"/>
    <cellStyle name="Comma 4 5 3 2 2 4" xfId="21468" xr:uid="{00000000-0005-0000-0000-0000441F0000}"/>
    <cellStyle name="Comma 4 5 3 2 2 5" xfId="26984" xr:uid="{00000000-0005-0000-0000-0000451F0000}"/>
    <cellStyle name="Comma 4 5 3 2 2 6" xfId="32500" xr:uid="{00000000-0005-0000-0000-0000461F0000}"/>
    <cellStyle name="Comma 4 5 3 2 3" xfId="7678" xr:uid="{00000000-0005-0000-0000-0000471F0000}"/>
    <cellStyle name="Comma 4 5 3 2 4" xfId="13194" xr:uid="{00000000-0005-0000-0000-0000481F0000}"/>
    <cellStyle name="Comma 4 5 3 2 5" xfId="18710" xr:uid="{00000000-0005-0000-0000-0000491F0000}"/>
    <cellStyle name="Comma 4 5 3 2 6" xfId="24226" xr:uid="{00000000-0005-0000-0000-00004A1F0000}"/>
    <cellStyle name="Comma 4 5 3 2 7" xfId="29742" xr:uid="{00000000-0005-0000-0000-00004B1F0000}"/>
    <cellStyle name="Comma 4 5 3 3" xfId="3541" xr:uid="{00000000-0005-0000-0000-00004C1F0000}"/>
    <cellStyle name="Comma 4 5 3 3 2" xfId="9057" xr:uid="{00000000-0005-0000-0000-00004D1F0000}"/>
    <cellStyle name="Comma 4 5 3 3 3" xfId="14573" xr:uid="{00000000-0005-0000-0000-00004E1F0000}"/>
    <cellStyle name="Comma 4 5 3 3 4" xfId="20089" xr:uid="{00000000-0005-0000-0000-00004F1F0000}"/>
    <cellStyle name="Comma 4 5 3 3 5" xfId="25605" xr:uid="{00000000-0005-0000-0000-0000501F0000}"/>
    <cellStyle name="Comma 4 5 3 3 6" xfId="31121" xr:uid="{00000000-0005-0000-0000-0000511F0000}"/>
    <cellStyle name="Comma 4 5 3 4" xfId="6299" xr:uid="{00000000-0005-0000-0000-0000521F0000}"/>
    <cellStyle name="Comma 4 5 3 5" xfId="11815" xr:uid="{00000000-0005-0000-0000-0000531F0000}"/>
    <cellStyle name="Comma 4 5 3 6" xfId="17331" xr:uid="{00000000-0005-0000-0000-0000541F0000}"/>
    <cellStyle name="Comma 4 5 3 7" xfId="22847" xr:uid="{00000000-0005-0000-0000-0000551F0000}"/>
    <cellStyle name="Comma 4 5 3 8" xfId="28363" xr:uid="{00000000-0005-0000-0000-0000561F0000}"/>
    <cellStyle name="Comma 4 5 4" xfId="1596" xr:uid="{00000000-0005-0000-0000-0000571F0000}"/>
    <cellStyle name="Comma 4 5 4 2" xfId="4354" xr:uid="{00000000-0005-0000-0000-0000581F0000}"/>
    <cellStyle name="Comma 4 5 4 2 2" xfId="9870" xr:uid="{00000000-0005-0000-0000-0000591F0000}"/>
    <cellStyle name="Comma 4 5 4 2 3" xfId="15386" xr:uid="{00000000-0005-0000-0000-00005A1F0000}"/>
    <cellStyle name="Comma 4 5 4 2 4" xfId="20902" xr:uid="{00000000-0005-0000-0000-00005B1F0000}"/>
    <cellStyle name="Comma 4 5 4 2 5" xfId="26418" xr:uid="{00000000-0005-0000-0000-00005C1F0000}"/>
    <cellStyle name="Comma 4 5 4 2 6" xfId="31934" xr:uid="{00000000-0005-0000-0000-00005D1F0000}"/>
    <cellStyle name="Comma 4 5 4 3" xfId="7112" xr:uid="{00000000-0005-0000-0000-00005E1F0000}"/>
    <cellStyle name="Comma 4 5 4 4" xfId="12628" xr:uid="{00000000-0005-0000-0000-00005F1F0000}"/>
    <cellStyle name="Comma 4 5 4 5" xfId="18144" xr:uid="{00000000-0005-0000-0000-0000601F0000}"/>
    <cellStyle name="Comma 4 5 4 6" xfId="23660" xr:uid="{00000000-0005-0000-0000-0000611F0000}"/>
    <cellStyle name="Comma 4 5 4 7" xfId="29176" xr:uid="{00000000-0005-0000-0000-0000621F0000}"/>
    <cellStyle name="Comma 4 5 5" xfId="2975" xr:uid="{00000000-0005-0000-0000-0000631F0000}"/>
    <cellStyle name="Comma 4 5 5 2" xfId="8491" xr:uid="{00000000-0005-0000-0000-0000641F0000}"/>
    <cellStyle name="Comma 4 5 5 3" xfId="14007" xr:uid="{00000000-0005-0000-0000-0000651F0000}"/>
    <cellStyle name="Comma 4 5 5 4" xfId="19523" xr:uid="{00000000-0005-0000-0000-0000661F0000}"/>
    <cellStyle name="Comma 4 5 5 5" xfId="25039" xr:uid="{00000000-0005-0000-0000-0000671F0000}"/>
    <cellStyle name="Comma 4 5 5 6" xfId="30555" xr:uid="{00000000-0005-0000-0000-0000681F0000}"/>
    <cellStyle name="Comma 4 5 6" xfId="5733" xr:uid="{00000000-0005-0000-0000-0000691F0000}"/>
    <cellStyle name="Comma 4 5 7" xfId="11249" xr:uid="{00000000-0005-0000-0000-00006A1F0000}"/>
    <cellStyle name="Comma 4 5 8" xfId="16765" xr:uid="{00000000-0005-0000-0000-00006B1F0000}"/>
    <cellStyle name="Comma 4 5 9" xfId="22281" xr:uid="{00000000-0005-0000-0000-00006C1F0000}"/>
    <cellStyle name="Comma 4 6" xfId="236" xr:uid="{00000000-0005-0000-0000-00006D1F0000}"/>
    <cellStyle name="Comma 4 6 10" xfId="27816" xr:uid="{00000000-0005-0000-0000-00006E1F0000}"/>
    <cellStyle name="Comma 4 6 2" xfId="1179" xr:uid="{00000000-0005-0000-0000-00006F1F0000}"/>
    <cellStyle name="Comma 4 6 2 2" xfId="2558" xr:uid="{00000000-0005-0000-0000-0000701F0000}"/>
    <cellStyle name="Comma 4 6 2 2 2" xfId="5316" xr:uid="{00000000-0005-0000-0000-0000711F0000}"/>
    <cellStyle name="Comma 4 6 2 2 2 2" xfId="10832" xr:uid="{00000000-0005-0000-0000-0000721F0000}"/>
    <cellStyle name="Comma 4 6 2 2 2 3" xfId="16348" xr:uid="{00000000-0005-0000-0000-0000731F0000}"/>
    <cellStyle name="Comma 4 6 2 2 2 4" xfId="21864" xr:uid="{00000000-0005-0000-0000-0000741F0000}"/>
    <cellStyle name="Comma 4 6 2 2 2 5" xfId="27380" xr:uid="{00000000-0005-0000-0000-0000751F0000}"/>
    <cellStyle name="Comma 4 6 2 2 2 6" xfId="32896" xr:uid="{00000000-0005-0000-0000-0000761F0000}"/>
    <cellStyle name="Comma 4 6 2 2 3" xfId="8074" xr:uid="{00000000-0005-0000-0000-0000771F0000}"/>
    <cellStyle name="Comma 4 6 2 2 4" xfId="13590" xr:uid="{00000000-0005-0000-0000-0000781F0000}"/>
    <cellStyle name="Comma 4 6 2 2 5" xfId="19106" xr:uid="{00000000-0005-0000-0000-0000791F0000}"/>
    <cellStyle name="Comma 4 6 2 2 6" xfId="24622" xr:uid="{00000000-0005-0000-0000-00007A1F0000}"/>
    <cellStyle name="Comma 4 6 2 2 7" xfId="30138" xr:uid="{00000000-0005-0000-0000-00007B1F0000}"/>
    <cellStyle name="Comma 4 6 2 3" xfId="3937" xr:uid="{00000000-0005-0000-0000-00007C1F0000}"/>
    <cellStyle name="Comma 4 6 2 3 2" xfId="9453" xr:uid="{00000000-0005-0000-0000-00007D1F0000}"/>
    <cellStyle name="Comma 4 6 2 3 3" xfId="14969" xr:uid="{00000000-0005-0000-0000-00007E1F0000}"/>
    <cellStyle name="Comma 4 6 2 3 4" xfId="20485" xr:uid="{00000000-0005-0000-0000-00007F1F0000}"/>
    <cellStyle name="Comma 4 6 2 3 5" xfId="26001" xr:uid="{00000000-0005-0000-0000-0000801F0000}"/>
    <cellStyle name="Comma 4 6 2 3 6" xfId="31517" xr:uid="{00000000-0005-0000-0000-0000811F0000}"/>
    <cellStyle name="Comma 4 6 2 4" xfId="6695" xr:uid="{00000000-0005-0000-0000-0000821F0000}"/>
    <cellStyle name="Comma 4 6 2 5" xfId="12211" xr:uid="{00000000-0005-0000-0000-0000831F0000}"/>
    <cellStyle name="Comma 4 6 2 6" xfId="17727" xr:uid="{00000000-0005-0000-0000-0000841F0000}"/>
    <cellStyle name="Comma 4 6 2 7" xfId="23243" xr:uid="{00000000-0005-0000-0000-0000851F0000}"/>
    <cellStyle name="Comma 4 6 2 8" xfId="28759" xr:uid="{00000000-0005-0000-0000-0000861F0000}"/>
    <cellStyle name="Comma 4 6 3" xfId="819" xr:uid="{00000000-0005-0000-0000-0000871F0000}"/>
    <cellStyle name="Comma 4 6 3 2" xfId="2198" xr:uid="{00000000-0005-0000-0000-0000881F0000}"/>
    <cellStyle name="Comma 4 6 3 2 2" xfId="4956" xr:uid="{00000000-0005-0000-0000-0000891F0000}"/>
    <cellStyle name="Comma 4 6 3 2 2 2" xfId="10472" xr:uid="{00000000-0005-0000-0000-00008A1F0000}"/>
    <cellStyle name="Comma 4 6 3 2 2 3" xfId="15988" xr:uid="{00000000-0005-0000-0000-00008B1F0000}"/>
    <cellStyle name="Comma 4 6 3 2 2 4" xfId="21504" xr:uid="{00000000-0005-0000-0000-00008C1F0000}"/>
    <cellStyle name="Comma 4 6 3 2 2 5" xfId="27020" xr:uid="{00000000-0005-0000-0000-00008D1F0000}"/>
    <cellStyle name="Comma 4 6 3 2 2 6" xfId="32536" xr:uid="{00000000-0005-0000-0000-00008E1F0000}"/>
    <cellStyle name="Comma 4 6 3 2 3" xfId="7714" xr:uid="{00000000-0005-0000-0000-00008F1F0000}"/>
    <cellStyle name="Comma 4 6 3 2 4" xfId="13230" xr:uid="{00000000-0005-0000-0000-0000901F0000}"/>
    <cellStyle name="Comma 4 6 3 2 5" xfId="18746" xr:uid="{00000000-0005-0000-0000-0000911F0000}"/>
    <cellStyle name="Comma 4 6 3 2 6" xfId="24262" xr:uid="{00000000-0005-0000-0000-0000921F0000}"/>
    <cellStyle name="Comma 4 6 3 2 7" xfId="29778" xr:uid="{00000000-0005-0000-0000-0000931F0000}"/>
    <cellStyle name="Comma 4 6 3 3" xfId="3577" xr:uid="{00000000-0005-0000-0000-0000941F0000}"/>
    <cellStyle name="Comma 4 6 3 3 2" xfId="9093" xr:uid="{00000000-0005-0000-0000-0000951F0000}"/>
    <cellStyle name="Comma 4 6 3 3 3" xfId="14609" xr:uid="{00000000-0005-0000-0000-0000961F0000}"/>
    <cellStyle name="Comma 4 6 3 3 4" xfId="20125" xr:uid="{00000000-0005-0000-0000-0000971F0000}"/>
    <cellStyle name="Comma 4 6 3 3 5" xfId="25641" xr:uid="{00000000-0005-0000-0000-0000981F0000}"/>
    <cellStyle name="Comma 4 6 3 3 6" xfId="31157" xr:uid="{00000000-0005-0000-0000-0000991F0000}"/>
    <cellStyle name="Comma 4 6 3 4" xfId="6335" xr:uid="{00000000-0005-0000-0000-00009A1F0000}"/>
    <cellStyle name="Comma 4 6 3 5" xfId="11851" xr:uid="{00000000-0005-0000-0000-00009B1F0000}"/>
    <cellStyle name="Comma 4 6 3 6" xfId="17367" xr:uid="{00000000-0005-0000-0000-00009C1F0000}"/>
    <cellStyle name="Comma 4 6 3 7" xfId="22883" xr:uid="{00000000-0005-0000-0000-00009D1F0000}"/>
    <cellStyle name="Comma 4 6 3 8" xfId="28399" xr:uid="{00000000-0005-0000-0000-00009E1F0000}"/>
    <cellStyle name="Comma 4 6 4" xfId="1615" xr:uid="{00000000-0005-0000-0000-00009F1F0000}"/>
    <cellStyle name="Comma 4 6 4 2" xfId="4373" xr:uid="{00000000-0005-0000-0000-0000A01F0000}"/>
    <cellStyle name="Comma 4 6 4 2 2" xfId="9889" xr:uid="{00000000-0005-0000-0000-0000A11F0000}"/>
    <cellStyle name="Comma 4 6 4 2 3" xfId="15405" xr:uid="{00000000-0005-0000-0000-0000A21F0000}"/>
    <cellStyle name="Comma 4 6 4 2 4" xfId="20921" xr:uid="{00000000-0005-0000-0000-0000A31F0000}"/>
    <cellStyle name="Comma 4 6 4 2 5" xfId="26437" xr:uid="{00000000-0005-0000-0000-0000A41F0000}"/>
    <cellStyle name="Comma 4 6 4 2 6" xfId="31953" xr:uid="{00000000-0005-0000-0000-0000A51F0000}"/>
    <cellStyle name="Comma 4 6 4 3" xfId="7131" xr:uid="{00000000-0005-0000-0000-0000A61F0000}"/>
    <cellStyle name="Comma 4 6 4 4" xfId="12647" xr:uid="{00000000-0005-0000-0000-0000A71F0000}"/>
    <cellStyle name="Comma 4 6 4 5" xfId="18163" xr:uid="{00000000-0005-0000-0000-0000A81F0000}"/>
    <cellStyle name="Comma 4 6 4 6" xfId="23679" xr:uid="{00000000-0005-0000-0000-0000A91F0000}"/>
    <cellStyle name="Comma 4 6 4 7" xfId="29195" xr:uid="{00000000-0005-0000-0000-0000AA1F0000}"/>
    <cellStyle name="Comma 4 6 5" xfId="2994" xr:uid="{00000000-0005-0000-0000-0000AB1F0000}"/>
    <cellStyle name="Comma 4 6 5 2" xfId="8510" xr:uid="{00000000-0005-0000-0000-0000AC1F0000}"/>
    <cellStyle name="Comma 4 6 5 3" xfId="14026" xr:uid="{00000000-0005-0000-0000-0000AD1F0000}"/>
    <cellStyle name="Comma 4 6 5 4" xfId="19542" xr:uid="{00000000-0005-0000-0000-0000AE1F0000}"/>
    <cellStyle name="Comma 4 6 5 5" xfId="25058" xr:uid="{00000000-0005-0000-0000-0000AF1F0000}"/>
    <cellStyle name="Comma 4 6 5 6" xfId="30574" xr:uid="{00000000-0005-0000-0000-0000B01F0000}"/>
    <cellStyle name="Comma 4 6 6" xfId="5752" xr:uid="{00000000-0005-0000-0000-0000B11F0000}"/>
    <cellStyle name="Comma 4 6 7" xfId="11268" xr:uid="{00000000-0005-0000-0000-0000B21F0000}"/>
    <cellStyle name="Comma 4 6 8" xfId="16784" xr:uid="{00000000-0005-0000-0000-0000B31F0000}"/>
    <cellStyle name="Comma 4 6 9" xfId="22300" xr:uid="{00000000-0005-0000-0000-0000B41F0000}"/>
    <cellStyle name="Comma 4 7" xfId="291" xr:uid="{00000000-0005-0000-0000-0000B51F0000}"/>
    <cellStyle name="Comma 4 7 10" xfId="27871" xr:uid="{00000000-0005-0000-0000-0000B61F0000}"/>
    <cellStyle name="Comma 4 7 2" xfId="1215" xr:uid="{00000000-0005-0000-0000-0000B71F0000}"/>
    <cellStyle name="Comma 4 7 2 2" xfId="2594" xr:uid="{00000000-0005-0000-0000-0000B81F0000}"/>
    <cellStyle name="Comma 4 7 2 2 2" xfId="5352" xr:uid="{00000000-0005-0000-0000-0000B91F0000}"/>
    <cellStyle name="Comma 4 7 2 2 2 2" xfId="10868" xr:uid="{00000000-0005-0000-0000-0000BA1F0000}"/>
    <cellStyle name="Comma 4 7 2 2 2 3" xfId="16384" xr:uid="{00000000-0005-0000-0000-0000BB1F0000}"/>
    <cellStyle name="Comma 4 7 2 2 2 4" xfId="21900" xr:uid="{00000000-0005-0000-0000-0000BC1F0000}"/>
    <cellStyle name="Comma 4 7 2 2 2 5" xfId="27416" xr:uid="{00000000-0005-0000-0000-0000BD1F0000}"/>
    <cellStyle name="Comma 4 7 2 2 2 6" xfId="32932" xr:uid="{00000000-0005-0000-0000-0000BE1F0000}"/>
    <cellStyle name="Comma 4 7 2 2 3" xfId="8110" xr:uid="{00000000-0005-0000-0000-0000BF1F0000}"/>
    <cellStyle name="Comma 4 7 2 2 4" xfId="13626" xr:uid="{00000000-0005-0000-0000-0000C01F0000}"/>
    <cellStyle name="Comma 4 7 2 2 5" xfId="19142" xr:uid="{00000000-0005-0000-0000-0000C11F0000}"/>
    <cellStyle name="Comma 4 7 2 2 6" xfId="24658" xr:uid="{00000000-0005-0000-0000-0000C21F0000}"/>
    <cellStyle name="Comma 4 7 2 2 7" xfId="30174" xr:uid="{00000000-0005-0000-0000-0000C31F0000}"/>
    <cellStyle name="Comma 4 7 2 3" xfId="3973" xr:uid="{00000000-0005-0000-0000-0000C41F0000}"/>
    <cellStyle name="Comma 4 7 2 3 2" xfId="9489" xr:uid="{00000000-0005-0000-0000-0000C51F0000}"/>
    <cellStyle name="Comma 4 7 2 3 3" xfId="15005" xr:uid="{00000000-0005-0000-0000-0000C61F0000}"/>
    <cellStyle name="Comma 4 7 2 3 4" xfId="20521" xr:uid="{00000000-0005-0000-0000-0000C71F0000}"/>
    <cellStyle name="Comma 4 7 2 3 5" xfId="26037" xr:uid="{00000000-0005-0000-0000-0000C81F0000}"/>
    <cellStyle name="Comma 4 7 2 3 6" xfId="31553" xr:uid="{00000000-0005-0000-0000-0000C91F0000}"/>
    <cellStyle name="Comma 4 7 2 4" xfId="6731" xr:uid="{00000000-0005-0000-0000-0000CA1F0000}"/>
    <cellStyle name="Comma 4 7 2 5" xfId="12247" xr:uid="{00000000-0005-0000-0000-0000CB1F0000}"/>
    <cellStyle name="Comma 4 7 2 6" xfId="17763" xr:uid="{00000000-0005-0000-0000-0000CC1F0000}"/>
    <cellStyle name="Comma 4 7 2 7" xfId="23279" xr:uid="{00000000-0005-0000-0000-0000CD1F0000}"/>
    <cellStyle name="Comma 4 7 2 8" xfId="28795" xr:uid="{00000000-0005-0000-0000-0000CE1F0000}"/>
    <cellStyle name="Comma 4 7 3" xfId="855" xr:uid="{00000000-0005-0000-0000-0000CF1F0000}"/>
    <cellStyle name="Comma 4 7 3 2" xfId="2234" xr:uid="{00000000-0005-0000-0000-0000D01F0000}"/>
    <cellStyle name="Comma 4 7 3 2 2" xfId="4992" xr:uid="{00000000-0005-0000-0000-0000D11F0000}"/>
    <cellStyle name="Comma 4 7 3 2 2 2" xfId="10508" xr:uid="{00000000-0005-0000-0000-0000D21F0000}"/>
    <cellStyle name="Comma 4 7 3 2 2 3" xfId="16024" xr:uid="{00000000-0005-0000-0000-0000D31F0000}"/>
    <cellStyle name="Comma 4 7 3 2 2 4" xfId="21540" xr:uid="{00000000-0005-0000-0000-0000D41F0000}"/>
    <cellStyle name="Comma 4 7 3 2 2 5" xfId="27056" xr:uid="{00000000-0005-0000-0000-0000D51F0000}"/>
    <cellStyle name="Comma 4 7 3 2 2 6" xfId="32572" xr:uid="{00000000-0005-0000-0000-0000D61F0000}"/>
    <cellStyle name="Comma 4 7 3 2 3" xfId="7750" xr:uid="{00000000-0005-0000-0000-0000D71F0000}"/>
    <cellStyle name="Comma 4 7 3 2 4" xfId="13266" xr:uid="{00000000-0005-0000-0000-0000D81F0000}"/>
    <cellStyle name="Comma 4 7 3 2 5" xfId="18782" xr:uid="{00000000-0005-0000-0000-0000D91F0000}"/>
    <cellStyle name="Comma 4 7 3 2 6" xfId="24298" xr:uid="{00000000-0005-0000-0000-0000DA1F0000}"/>
    <cellStyle name="Comma 4 7 3 2 7" xfId="29814" xr:uid="{00000000-0005-0000-0000-0000DB1F0000}"/>
    <cellStyle name="Comma 4 7 3 3" xfId="3613" xr:uid="{00000000-0005-0000-0000-0000DC1F0000}"/>
    <cellStyle name="Comma 4 7 3 3 2" xfId="9129" xr:uid="{00000000-0005-0000-0000-0000DD1F0000}"/>
    <cellStyle name="Comma 4 7 3 3 3" xfId="14645" xr:uid="{00000000-0005-0000-0000-0000DE1F0000}"/>
    <cellStyle name="Comma 4 7 3 3 4" xfId="20161" xr:uid="{00000000-0005-0000-0000-0000DF1F0000}"/>
    <cellStyle name="Comma 4 7 3 3 5" xfId="25677" xr:uid="{00000000-0005-0000-0000-0000E01F0000}"/>
    <cellStyle name="Comma 4 7 3 3 6" xfId="31193" xr:uid="{00000000-0005-0000-0000-0000E11F0000}"/>
    <cellStyle name="Comma 4 7 3 4" xfId="6371" xr:uid="{00000000-0005-0000-0000-0000E21F0000}"/>
    <cellStyle name="Comma 4 7 3 5" xfId="11887" xr:uid="{00000000-0005-0000-0000-0000E31F0000}"/>
    <cellStyle name="Comma 4 7 3 6" xfId="17403" xr:uid="{00000000-0005-0000-0000-0000E41F0000}"/>
    <cellStyle name="Comma 4 7 3 7" xfId="22919" xr:uid="{00000000-0005-0000-0000-0000E51F0000}"/>
    <cellStyle name="Comma 4 7 3 8" xfId="28435" xr:uid="{00000000-0005-0000-0000-0000E61F0000}"/>
    <cellStyle name="Comma 4 7 4" xfId="1670" xr:uid="{00000000-0005-0000-0000-0000E71F0000}"/>
    <cellStyle name="Comma 4 7 4 2" xfId="4428" xr:uid="{00000000-0005-0000-0000-0000E81F0000}"/>
    <cellStyle name="Comma 4 7 4 2 2" xfId="9944" xr:uid="{00000000-0005-0000-0000-0000E91F0000}"/>
    <cellStyle name="Comma 4 7 4 2 3" xfId="15460" xr:uid="{00000000-0005-0000-0000-0000EA1F0000}"/>
    <cellStyle name="Comma 4 7 4 2 4" xfId="20976" xr:uid="{00000000-0005-0000-0000-0000EB1F0000}"/>
    <cellStyle name="Comma 4 7 4 2 5" xfId="26492" xr:uid="{00000000-0005-0000-0000-0000EC1F0000}"/>
    <cellStyle name="Comma 4 7 4 2 6" xfId="32008" xr:uid="{00000000-0005-0000-0000-0000ED1F0000}"/>
    <cellStyle name="Comma 4 7 4 3" xfId="7186" xr:uid="{00000000-0005-0000-0000-0000EE1F0000}"/>
    <cellStyle name="Comma 4 7 4 4" xfId="12702" xr:uid="{00000000-0005-0000-0000-0000EF1F0000}"/>
    <cellStyle name="Comma 4 7 4 5" xfId="18218" xr:uid="{00000000-0005-0000-0000-0000F01F0000}"/>
    <cellStyle name="Comma 4 7 4 6" xfId="23734" xr:uid="{00000000-0005-0000-0000-0000F11F0000}"/>
    <cellStyle name="Comma 4 7 4 7" xfId="29250" xr:uid="{00000000-0005-0000-0000-0000F21F0000}"/>
    <cellStyle name="Comma 4 7 5" xfId="3049" xr:uid="{00000000-0005-0000-0000-0000F31F0000}"/>
    <cellStyle name="Comma 4 7 5 2" xfId="8565" xr:uid="{00000000-0005-0000-0000-0000F41F0000}"/>
    <cellStyle name="Comma 4 7 5 3" xfId="14081" xr:uid="{00000000-0005-0000-0000-0000F51F0000}"/>
    <cellStyle name="Comma 4 7 5 4" xfId="19597" xr:uid="{00000000-0005-0000-0000-0000F61F0000}"/>
    <cellStyle name="Comma 4 7 5 5" xfId="25113" xr:uid="{00000000-0005-0000-0000-0000F71F0000}"/>
    <cellStyle name="Comma 4 7 5 6" xfId="30629" xr:uid="{00000000-0005-0000-0000-0000F81F0000}"/>
    <cellStyle name="Comma 4 7 6" xfId="5807" xr:uid="{00000000-0005-0000-0000-0000F91F0000}"/>
    <cellStyle name="Comma 4 7 7" xfId="11323" xr:uid="{00000000-0005-0000-0000-0000FA1F0000}"/>
    <cellStyle name="Comma 4 7 8" xfId="16839" xr:uid="{00000000-0005-0000-0000-0000FB1F0000}"/>
    <cellStyle name="Comma 4 7 9" xfId="22355" xr:uid="{00000000-0005-0000-0000-0000FC1F0000}"/>
    <cellStyle name="Comma 4 8" xfId="347" xr:uid="{00000000-0005-0000-0000-0000FD1F0000}"/>
    <cellStyle name="Comma 4 8 10" xfId="27927" xr:uid="{00000000-0005-0000-0000-0000FE1F0000}"/>
    <cellStyle name="Comma 4 8 2" xfId="1251" xr:uid="{00000000-0005-0000-0000-0000FF1F0000}"/>
    <cellStyle name="Comma 4 8 2 2" xfId="2630" xr:uid="{00000000-0005-0000-0000-000000200000}"/>
    <cellStyle name="Comma 4 8 2 2 2" xfId="5388" xr:uid="{00000000-0005-0000-0000-000001200000}"/>
    <cellStyle name="Comma 4 8 2 2 2 2" xfId="10904" xr:uid="{00000000-0005-0000-0000-000002200000}"/>
    <cellStyle name="Comma 4 8 2 2 2 3" xfId="16420" xr:uid="{00000000-0005-0000-0000-000003200000}"/>
    <cellStyle name="Comma 4 8 2 2 2 4" xfId="21936" xr:uid="{00000000-0005-0000-0000-000004200000}"/>
    <cellStyle name="Comma 4 8 2 2 2 5" xfId="27452" xr:uid="{00000000-0005-0000-0000-000005200000}"/>
    <cellStyle name="Comma 4 8 2 2 2 6" xfId="32968" xr:uid="{00000000-0005-0000-0000-000006200000}"/>
    <cellStyle name="Comma 4 8 2 2 3" xfId="8146" xr:uid="{00000000-0005-0000-0000-000007200000}"/>
    <cellStyle name="Comma 4 8 2 2 4" xfId="13662" xr:uid="{00000000-0005-0000-0000-000008200000}"/>
    <cellStyle name="Comma 4 8 2 2 5" xfId="19178" xr:uid="{00000000-0005-0000-0000-000009200000}"/>
    <cellStyle name="Comma 4 8 2 2 6" xfId="24694" xr:uid="{00000000-0005-0000-0000-00000A200000}"/>
    <cellStyle name="Comma 4 8 2 2 7" xfId="30210" xr:uid="{00000000-0005-0000-0000-00000B200000}"/>
    <cellStyle name="Comma 4 8 2 3" xfId="4009" xr:uid="{00000000-0005-0000-0000-00000C200000}"/>
    <cellStyle name="Comma 4 8 2 3 2" xfId="9525" xr:uid="{00000000-0005-0000-0000-00000D200000}"/>
    <cellStyle name="Comma 4 8 2 3 3" xfId="15041" xr:uid="{00000000-0005-0000-0000-00000E200000}"/>
    <cellStyle name="Comma 4 8 2 3 4" xfId="20557" xr:uid="{00000000-0005-0000-0000-00000F200000}"/>
    <cellStyle name="Comma 4 8 2 3 5" xfId="26073" xr:uid="{00000000-0005-0000-0000-000010200000}"/>
    <cellStyle name="Comma 4 8 2 3 6" xfId="31589" xr:uid="{00000000-0005-0000-0000-000011200000}"/>
    <cellStyle name="Comma 4 8 2 4" xfId="6767" xr:uid="{00000000-0005-0000-0000-000012200000}"/>
    <cellStyle name="Comma 4 8 2 5" xfId="12283" xr:uid="{00000000-0005-0000-0000-000013200000}"/>
    <cellStyle name="Comma 4 8 2 6" xfId="17799" xr:uid="{00000000-0005-0000-0000-000014200000}"/>
    <cellStyle name="Comma 4 8 2 7" xfId="23315" xr:uid="{00000000-0005-0000-0000-000015200000}"/>
    <cellStyle name="Comma 4 8 2 8" xfId="28831" xr:uid="{00000000-0005-0000-0000-000016200000}"/>
    <cellStyle name="Comma 4 8 3" xfId="891" xr:uid="{00000000-0005-0000-0000-000017200000}"/>
    <cellStyle name="Comma 4 8 3 2" xfId="2270" xr:uid="{00000000-0005-0000-0000-000018200000}"/>
    <cellStyle name="Comma 4 8 3 2 2" xfId="5028" xr:uid="{00000000-0005-0000-0000-000019200000}"/>
    <cellStyle name="Comma 4 8 3 2 2 2" xfId="10544" xr:uid="{00000000-0005-0000-0000-00001A200000}"/>
    <cellStyle name="Comma 4 8 3 2 2 3" xfId="16060" xr:uid="{00000000-0005-0000-0000-00001B200000}"/>
    <cellStyle name="Comma 4 8 3 2 2 4" xfId="21576" xr:uid="{00000000-0005-0000-0000-00001C200000}"/>
    <cellStyle name="Comma 4 8 3 2 2 5" xfId="27092" xr:uid="{00000000-0005-0000-0000-00001D200000}"/>
    <cellStyle name="Comma 4 8 3 2 2 6" xfId="32608" xr:uid="{00000000-0005-0000-0000-00001E200000}"/>
    <cellStyle name="Comma 4 8 3 2 3" xfId="7786" xr:uid="{00000000-0005-0000-0000-00001F200000}"/>
    <cellStyle name="Comma 4 8 3 2 4" xfId="13302" xr:uid="{00000000-0005-0000-0000-000020200000}"/>
    <cellStyle name="Comma 4 8 3 2 5" xfId="18818" xr:uid="{00000000-0005-0000-0000-000021200000}"/>
    <cellStyle name="Comma 4 8 3 2 6" xfId="24334" xr:uid="{00000000-0005-0000-0000-000022200000}"/>
    <cellStyle name="Comma 4 8 3 2 7" xfId="29850" xr:uid="{00000000-0005-0000-0000-000023200000}"/>
    <cellStyle name="Comma 4 8 3 3" xfId="3649" xr:uid="{00000000-0005-0000-0000-000024200000}"/>
    <cellStyle name="Comma 4 8 3 3 2" xfId="9165" xr:uid="{00000000-0005-0000-0000-000025200000}"/>
    <cellStyle name="Comma 4 8 3 3 3" xfId="14681" xr:uid="{00000000-0005-0000-0000-000026200000}"/>
    <cellStyle name="Comma 4 8 3 3 4" xfId="20197" xr:uid="{00000000-0005-0000-0000-000027200000}"/>
    <cellStyle name="Comma 4 8 3 3 5" xfId="25713" xr:uid="{00000000-0005-0000-0000-000028200000}"/>
    <cellStyle name="Comma 4 8 3 3 6" xfId="31229" xr:uid="{00000000-0005-0000-0000-000029200000}"/>
    <cellStyle name="Comma 4 8 3 4" xfId="6407" xr:uid="{00000000-0005-0000-0000-00002A200000}"/>
    <cellStyle name="Comma 4 8 3 5" xfId="11923" xr:uid="{00000000-0005-0000-0000-00002B200000}"/>
    <cellStyle name="Comma 4 8 3 6" xfId="17439" xr:uid="{00000000-0005-0000-0000-00002C200000}"/>
    <cellStyle name="Comma 4 8 3 7" xfId="22955" xr:uid="{00000000-0005-0000-0000-00002D200000}"/>
    <cellStyle name="Comma 4 8 3 8" xfId="28471" xr:uid="{00000000-0005-0000-0000-00002E200000}"/>
    <cellStyle name="Comma 4 8 4" xfId="1726" xr:uid="{00000000-0005-0000-0000-00002F200000}"/>
    <cellStyle name="Comma 4 8 4 2" xfId="4484" xr:uid="{00000000-0005-0000-0000-000030200000}"/>
    <cellStyle name="Comma 4 8 4 2 2" xfId="10000" xr:uid="{00000000-0005-0000-0000-000031200000}"/>
    <cellStyle name="Comma 4 8 4 2 3" xfId="15516" xr:uid="{00000000-0005-0000-0000-000032200000}"/>
    <cellStyle name="Comma 4 8 4 2 4" xfId="21032" xr:uid="{00000000-0005-0000-0000-000033200000}"/>
    <cellStyle name="Comma 4 8 4 2 5" xfId="26548" xr:uid="{00000000-0005-0000-0000-000034200000}"/>
    <cellStyle name="Comma 4 8 4 2 6" xfId="32064" xr:uid="{00000000-0005-0000-0000-000035200000}"/>
    <cellStyle name="Comma 4 8 4 3" xfId="7242" xr:uid="{00000000-0005-0000-0000-000036200000}"/>
    <cellStyle name="Comma 4 8 4 4" xfId="12758" xr:uid="{00000000-0005-0000-0000-000037200000}"/>
    <cellStyle name="Comma 4 8 4 5" xfId="18274" xr:uid="{00000000-0005-0000-0000-000038200000}"/>
    <cellStyle name="Comma 4 8 4 6" xfId="23790" xr:uid="{00000000-0005-0000-0000-000039200000}"/>
    <cellStyle name="Comma 4 8 4 7" xfId="29306" xr:uid="{00000000-0005-0000-0000-00003A200000}"/>
    <cellStyle name="Comma 4 8 5" xfId="3105" xr:uid="{00000000-0005-0000-0000-00003B200000}"/>
    <cellStyle name="Comma 4 8 5 2" xfId="8621" xr:uid="{00000000-0005-0000-0000-00003C200000}"/>
    <cellStyle name="Comma 4 8 5 3" xfId="14137" xr:uid="{00000000-0005-0000-0000-00003D200000}"/>
    <cellStyle name="Comma 4 8 5 4" xfId="19653" xr:uid="{00000000-0005-0000-0000-00003E200000}"/>
    <cellStyle name="Comma 4 8 5 5" xfId="25169" xr:uid="{00000000-0005-0000-0000-00003F200000}"/>
    <cellStyle name="Comma 4 8 5 6" xfId="30685" xr:uid="{00000000-0005-0000-0000-000040200000}"/>
    <cellStyle name="Comma 4 8 6" xfId="5863" xr:uid="{00000000-0005-0000-0000-000041200000}"/>
    <cellStyle name="Comma 4 8 7" xfId="11379" xr:uid="{00000000-0005-0000-0000-000042200000}"/>
    <cellStyle name="Comma 4 8 8" xfId="16895" xr:uid="{00000000-0005-0000-0000-000043200000}"/>
    <cellStyle name="Comma 4 8 9" xfId="22411" xr:uid="{00000000-0005-0000-0000-000044200000}"/>
    <cellStyle name="Comma 4 9" xfId="402" xr:uid="{00000000-0005-0000-0000-000045200000}"/>
    <cellStyle name="Comma 4 9 10" xfId="27982" xr:uid="{00000000-0005-0000-0000-000046200000}"/>
    <cellStyle name="Comma 4 9 2" xfId="1287" xr:uid="{00000000-0005-0000-0000-000047200000}"/>
    <cellStyle name="Comma 4 9 2 2" xfId="2666" xr:uid="{00000000-0005-0000-0000-000048200000}"/>
    <cellStyle name="Comma 4 9 2 2 2" xfId="5424" xr:uid="{00000000-0005-0000-0000-000049200000}"/>
    <cellStyle name="Comma 4 9 2 2 2 2" xfId="10940" xr:uid="{00000000-0005-0000-0000-00004A200000}"/>
    <cellStyle name="Comma 4 9 2 2 2 3" xfId="16456" xr:uid="{00000000-0005-0000-0000-00004B200000}"/>
    <cellStyle name="Comma 4 9 2 2 2 4" xfId="21972" xr:uid="{00000000-0005-0000-0000-00004C200000}"/>
    <cellStyle name="Comma 4 9 2 2 2 5" xfId="27488" xr:uid="{00000000-0005-0000-0000-00004D200000}"/>
    <cellStyle name="Comma 4 9 2 2 2 6" xfId="33004" xr:uid="{00000000-0005-0000-0000-00004E200000}"/>
    <cellStyle name="Comma 4 9 2 2 3" xfId="8182" xr:uid="{00000000-0005-0000-0000-00004F200000}"/>
    <cellStyle name="Comma 4 9 2 2 4" xfId="13698" xr:uid="{00000000-0005-0000-0000-000050200000}"/>
    <cellStyle name="Comma 4 9 2 2 5" xfId="19214" xr:uid="{00000000-0005-0000-0000-000051200000}"/>
    <cellStyle name="Comma 4 9 2 2 6" xfId="24730" xr:uid="{00000000-0005-0000-0000-000052200000}"/>
    <cellStyle name="Comma 4 9 2 2 7" xfId="30246" xr:uid="{00000000-0005-0000-0000-000053200000}"/>
    <cellStyle name="Comma 4 9 2 3" xfId="4045" xr:uid="{00000000-0005-0000-0000-000054200000}"/>
    <cellStyle name="Comma 4 9 2 3 2" xfId="9561" xr:uid="{00000000-0005-0000-0000-000055200000}"/>
    <cellStyle name="Comma 4 9 2 3 3" xfId="15077" xr:uid="{00000000-0005-0000-0000-000056200000}"/>
    <cellStyle name="Comma 4 9 2 3 4" xfId="20593" xr:uid="{00000000-0005-0000-0000-000057200000}"/>
    <cellStyle name="Comma 4 9 2 3 5" xfId="26109" xr:uid="{00000000-0005-0000-0000-000058200000}"/>
    <cellStyle name="Comma 4 9 2 3 6" xfId="31625" xr:uid="{00000000-0005-0000-0000-000059200000}"/>
    <cellStyle name="Comma 4 9 2 4" xfId="6803" xr:uid="{00000000-0005-0000-0000-00005A200000}"/>
    <cellStyle name="Comma 4 9 2 5" xfId="12319" xr:uid="{00000000-0005-0000-0000-00005B200000}"/>
    <cellStyle name="Comma 4 9 2 6" xfId="17835" xr:uid="{00000000-0005-0000-0000-00005C200000}"/>
    <cellStyle name="Comma 4 9 2 7" xfId="23351" xr:uid="{00000000-0005-0000-0000-00005D200000}"/>
    <cellStyle name="Comma 4 9 2 8" xfId="28867" xr:uid="{00000000-0005-0000-0000-00005E200000}"/>
    <cellStyle name="Comma 4 9 3" xfId="927" xr:uid="{00000000-0005-0000-0000-00005F200000}"/>
    <cellStyle name="Comma 4 9 3 2" xfId="2306" xr:uid="{00000000-0005-0000-0000-000060200000}"/>
    <cellStyle name="Comma 4 9 3 2 2" xfId="5064" xr:uid="{00000000-0005-0000-0000-000061200000}"/>
    <cellStyle name="Comma 4 9 3 2 2 2" xfId="10580" xr:uid="{00000000-0005-0000-0000-000062200000}"/>
    <cellStyle name="Comma 4 9 3 2 2 3" xfId="16096" xr:uid="{00000000-0005-0000-0000-000063200000}"/>
    <cellStyle name="Comma 4 9 3 2 2 4" xfId="21612" xr:uid="{00000000-0005-0000-0000-000064200000}"/>
    <cellStyle name="Comma 4 9 3 2 2 5" xfId="27128" xr:uid="{00000000-0005-0000-0000-000065200000}"/>
    <cellStyle name="Comma 4 9 3 2 2 6" xfId="32644" xr:uid="{00000000-0005-0000-0000-000066200000}"/>
    <cellStyle name="Comma 4 9 3 2 3" xfId="7822" xr:uid="{00000000-0005-0000-0000-000067200000}"/>
    <cellStyle name="Comma 4 9 3 2 4" xfId="13338" xr:uid="{00000000-0005-0000-0000-000068200000}"/>
    <cellStyle name="Comma 4 9 3 2 5" xfId="18854" xr:uid="{00000000-0005-0000-0000-000069200000}"/>
    <cellStyle name="Comma 4 9 3 2 6" xfId="24370" xr:uid="{00000000-0005-0000-0000-00006A200000}"/>
    <cellStyle name="Comma 4 9 3 2 7" xfId="29886" xr:uid="{00000000-0005-0000-0000-00006B200000}"/>
    <cellStyle name="Comma 4 9 3 3" xfId="3685" xr:uid="{00000000-0005-0000-0000-00006C200000}"/>
    <cellStyle name="Comma 4 9 3 3 2" xfId="9201" xr:uid="{00000000-0005-0000-0000-00006D200000}"/>
    <cellStyle name="Comma 4 9 3 3 3" xfId="14717" xr:uid="{00000000-0005-0000-0000-00006E200000}"/>
    <cellStyle name="Comma 4 9 3 3 4" xfId="20233" xr:uid="{00000000-0005-0000-0000-00006F200000}"/>
    <cellStyle name="Comma 4 9 3 3 5" xfId="25749" xr:uid="{00000000-0005-0000-0000-000070200000}"/>
    <cellStyle name="Comma 4 9 3 3 6" xfId="31265" xr:uid="{00000000-0005-0000-0000-000071200000}"/>
    <cellStyle name="Comma 4 9 3 4" xfId="6443" xr:uid="{00000000-0005-0000-0000-000072200000}"/>
    <cellStyle name="Comma 4 9 3 5" xfId="11959" xr:uid="{00000000-0005-0000-0000-000073200000}"/>
    <cellStyle name="Comma 4 9 3 6" xfId="17475" xr:uid="{00000000-0005-0000-0000-000074200000}"/>
    <cellStyle name="Comma 4 9 3 7" xfId="22991" xr:uid="{00000000-0005-0000-0000-000075200000}"/>
    <cellStyle name="Comma 4 9 3 8" xfId="28507" xr:uid="{00000000-0005-0000-0000-000076200000}"/>
    <cellStyle name="Comma 4 9 4" xfId="1781" xr:uid="{00000000-0005-0000-0000-000077200000}"/>
    <cellStyle name="Comma 4 9 4 2" xfId="4539" xr:uid="{00000000-0005-0000-0000-000078200000}"/>
    <cellStyle name="Comma 4 9 4 2 2" xfId="10055" xr:uid="{00000000-0005-0000-0000-000079200000}"/>
    <cellStyle name="Comma 4 9 4 2 3" xfId="15571" xr:uid="{00000000-0005-0000-0000-00007A200000}"/>
    <cellStyle name="Comma 4 9 4 2 4" xfId="21087" xr:uid="{00000000-0005-0000-0000-00007B200000}"/>
    <cellStyle name="Comma 4 9 4 2 5" xfId="26603" xr:uid="{00000000-0005-0000-0000-00007C200000}"/>
    <cellStyle name="Comma 4 9 4 2 6" xfId="32119" xr:uid="{00000000-0005-0000-0000-00007D200000}"/>
    <cellStyle name="Comma 4 9 4 3" xfId="7297" xr:uid="{00000000-0005-0000-0000-00007E200000}"/>
    <cellStyle name="Comma 4 9 4 4" xfId="12813" xr:uid="{00000000-0005-0000-0000-00007F200000}"/>
    <cellStyle name="Comma 4 9 4 5" xfId="18329" xr:uid="{00000000-0005-0000-0000-000080200000}"/>
    <cellStyle name="Comma 4 9 4 6" xfId="23845" xr:uid="{00000000-0005-0000-0000-000081200000}"/>
    <cellStyle name="Comma 4 9 4 7" xfId="29361" xr:uid="{00000000-0005-0000-0000-000082200000}"/>
    <cellStyle name="Comma 4 9 5" xfId="3160" xr:uid="{00000000-0005-0000-0000-000083200000}"/>
    <cellStyle name="Comma 4 9 5 2" xfId="8676" xr:uid="{00000000-0005-0000-0000-000084200000}"/>
    <cellStyle name="Comma 4 9 5 3" xfId="14192" xr:uid="{00000000-0005-0000-0000-000085200000}"/>
    <cellStyle name="Comma 4 9 5 4" xfId="19708" xr:uid="{00000000-0005-0000-0000-000086200000}"/>
    <cellStyle name="Comma 4 9 5 5" xfId="25224" xr:uid="{00000000-0005-0000-0000-000087200000}"/>
    <cellStyle name="Comma 4 9 5 6" xfId="30740" xr:uid="{00000000-0005-0000-0000-000088200000}"/>
    <cellStyle name="Comma 4 9 6" xfId="5918" xr:uid="{00000000-0005-0000-0000-000089200000}"/>
    <cellStyle name="Comma 4 9 7" xfId="11434" xr:uid="{00000000-0005-0000-0000-00008A200000}"/>
    <cellStyle name="Comma 4 9 8" xfId="16950" xr:uid="{00000000-0005-0000-0000-00008B200000}"/>
    <cellStyle name="Comma 4 9 9" xfId="22466" xr:uid="{00000000-0005-0000-0000-00008C200000}"/>
    <cellStyle name="Comma 5" xfId="1707" xr:uid="{00000000-0005-0000-0000-00008D200000}"/>
    <cellStyle name="Comma 5 2" xfId="4465" xr:uid="{00000000-0005-0000-0000-00008E200000}"/>
    <cellStyle name="Comma 5 2 2" xfId="9981" xr:uid="{00000000-0005-0000-0000-00008F200000}"/>
    <cellStyle name="Comma 5 2 3" xfId="15497" xr:uid="{00000000-0005-0000-0000-000090200000}"/>
    <cellStyle name="Comma 5 2 4" xfId="21013" xr:uid="{00000000-0005-0000-0000-000091200000}"/>
    <cellStyle name="Comma 5 2 5" xfId="26529" xr:uid="{00000000-0005-0000-0000-000092200000}"/>
    <cellStyle name="Comma 5 2 6" xfId="32045" xr:uid="{00000000-0005-0000-0000-000093200000}"/>
    <cellStyle name="Comma 5 3" xfId="7223" xr:uid="{00000000-0005-0000-0000-000094200000}"/>
    <cellStyle name="Comma 5 4" xfId="12739" xr:uid="{00000000-0005-0000-0000-000095200000}"/>
    <cellStyle name="Comma 5 5" xfId="18255" xr:uid="{00000000-0005-0000-0000-000096200000}"/>
    <cellStyle name="Comma 5 6" xfId="23771" xr:uid="{00000000-0005-0000-0000-000097200000}"/>
    <cellStyle name="Comma 5 7" xfId="29287" xr:uid="{00000000-0005-0000-0000-000098200000}"/>
    <cellStyle name="Comma 6" xfId="3086" xr:uid="{00000000-0005-0000-0000-000099200000}"/>
    <cellStyle name="Comma 6 2" xfId="8602" xr:uid="{00000000-0005-0000-0000-00009A200000}"/>
    <cellStyle name="Comma 6 3" xfId="14118" xr:uid="{00000000-0005-0000-0000-00009B200000}"/>
    <cellStyle name="Comma 6 4" xfId="19634" xr:uid="{00000000-0005-0000-0000-00009C200000}"/>
    <cellStyle name="Comma 6 5" xfId="25150" xr:uid="{00000000-0005-0000-0000-00009D200000}"/>
    <cellStyle name="Comma 6 6" xfId="30666" xr:uid="{00000000-0005-0000-0000-00009E200000}"/>
    <cellStyle name="Comma 7" xfId="5844" xr:uid="{00000000-0005-0000-0000-00009F200000}"/>
    <cellStyle name="Comma 8" xfId="11360" xr:uid="{00000000-0005-0000-0000-0000A0200000}"/>
    <cellStyle name="Comma 9" xfId="16876" xr:uid="{00000000-0005-0000-0000-0000A1200000}"/>
    <cellStyle name="Currency 2" xfId="4" xr:uid="{00000000-0005-0000-0000-0000A2200000}"/>
    <cellStyle name="Currency 2 10" xfId="72" xr:uid="{00000000-0005-0000-0000-0000A3200000}"/>
    <cellStyle name="Currency 2 10 10" xfId="27652" xr:uid="{00000000-0005-0000-0000-0000A4200000}"/>
    <cellStyle name="Currency 2 10 2" xfId="1036" xr:uid="{00000000-0005-0000-0000-0000A5200000}"/>
    <cellStyle name="Currency 2 10 2 2" xfId="2415" xr:uid="{00000000-0005-0000-0000-0000A6200000}"/>
    <cellStyle name="Currency 2 10 2 2 2" xfId="5173" xr:uid="{00000000-0005-0000-0000-0000A7200000}"/>
    <cellStyle name="Currency 2 10 2 2 2 2" xfId="10689" xr:uid="{00000000-0005-0000-0000-0000A8200000}"/>
    <cellStyle name="Currency 2 10 2 2 2 3" xfId="16205" xr:uid="{00000000-0005-0000-0000-0000A9200000}"/>
    <cellStyle name="Currency 2 10 2 2 2 4" xfId="21721" xr:uid="{00000000-0005-0000-0000-0000AA200000}"/>
    <cellStyle name="Currency 2 10 2 2 2 5" xfId="27237" xr:uid="{00000000-0005-0000-0000-0000AB200000}"/>
    <cellStyle name="Currency 2 10 2 2 2 6" xfId="32753" xr:uid="{00000000-0005-0000-0000-0000AC200000}"/>
    <cellStyle name="Currency 2 10 2 2 3" xfId="7931" xr:uid="{00000000-0005-0000-0000-0000AD200000}"/>
    <cellStyle name="Currency 2 10 2 2 4" xfId="13447" xr:uid="{00000000-0005-0000-0000-0000AE200000}"/>
    <cellStyle name="Currency 2 10 2 2 5" xfId="18963" xr:uid="{00000000-0005-0000-0000-0000AF200000}"/>
    <cellStyle name="Currency 2 10 2 2 6" xfId="24479" xr:uid="{00000000-0005-0000-0000-0000B0200000}"/>
    <cellStyle name="Currency 2 10 2 2 7" xfId="29995" xr:uid="{00000000-0005-0000-0000-0000B1200000}"/>
    <cellStyle name="Currency 2 10 2 3" xfId="3794" xr:uid="{00000000-0005-0000-0000-0000B2200000}"/>
    <cellStyle name="Currency 2 10 2 3 2" xfId="9310" xr:uid="{00000000-0005-0000-0000-0000B3200000}"/>
    <cellStyle name="Currency 2 10 2 3 3" xfId="14826" xr:uid="{00000000-0005-0000-0000-0000B4200000}"/>
    <cellStyle name="Currency 2 10 2 3 4" xfId="20342" xr:uid="{00000000-0005-0000-0000-0000B5200000}"/>
    <cellStyle name="Currency 2 10 2 3 5" xfId="25858" xr:uid="{00000000-0005-0000-0000-0000B6200000}"/>
    <cellStyle name="Currency 2 10 2 3 6" xfId="31374" xr:uid="{00000000-0005-0000-0000-0000B7200000}"/>
    <cellStyle name="Currency 2 10 2 4" xfId="6552" xr:uid="{00000000-0005-0000-0000-0000B8200000}"/>
    <cellStyle name="Currency 2 10 2 5" xfId="12068" xr:uid="{00000000-0005-0000-0000-0000B9200000}"/>
    <cellStyle name="Currency 2 10 2 6" xfId="17584" xr:uid="{00000000-0005-0000-0000-0000BA200000}"/>
    <cellStyle name="Currency 2 10 2 7" xfId="23100" xr:uid="{00000000-0005-0000-0000-0000BB200000}"/>
    <cellStyle name="Currency 2 10 2 8" xfId="28616" xr:uid="{00000000-0005-0000-0000-0000BC200000}"/>
    <cellStyle name="Currency 2 10 3" xfId="676" xr:uid="{00000000-0005-0000-0000-0000BD200000}"/>
    <cellStyle name="Currency 2 10 3 2" xfId="2055" xr:uid="{00000000-0005-0000-0000-0000BE200000}"/>
    <cellStyle name="Currency 2 10 3 2 2" xfId="4813" xr:uid="{00000000-0005-0000-0000-0000BF200000}"/>
    <cellStyle name="Currency 2 10 3 2 2 2" xfId="10329" xr:uid="{00000000-0005-0000-0000-0000C0200000}"/>
    <cellStyle name="Currency 2 10 3 2 2 3" xfId="15845" xr:uid="{00000000-0005-0000-0000-0000C1200000}"/>
    <cellStyle name="Currency 2 10 3 2 2 4" xfId="21361" xr:uid="{00000000-0005-0000-0000-0000C2200000}"/>
    <cellStyle name="Currency 2 10 3 2 2 5" xfId="26877" xr:uid="{00000000-0005-0000-0000-0000C3200000}"/>
    <cellStyle name="Currency 2 10 3 2 2 6" xfId="32393" xr:uid="{00000000-0005-0000-0000-0000C4200000}"/>
    <cellStyle name="Currency 2 10 3 2 3" xfId="7571" xr:uid="{00000000-0005-0000-0000-0000C5200000}"/>
    <cellStyle name="Currency 2 10 3 2 4" xfId="13087" xr:uid="{00000000-0005-0000-0000-0000C6200000}"/>
    <cellStyle name="Currency 2 10 3 2 5" xfId="18603" xr:uid="{00000000-0005-0000-0000-0000C7200000}"/>
    <cellStyle name="Currency 2 10 3 2 6" xfId="24119" xr:uid="{00000000-0005-0000-0000-0000C8200000}"/>
    <cellStyle name="Currency 2 10 3 2 7" xfId="29635" xr:uid="{00000000-0005-0000-0000-0000C9200000}"/>
    <cellStyle name="Currency 2 10 3 3" xfId="3434" xr:uid="{00000000-0005-0000-0000-0000CA200000}"/>
    <cellStyle name="Currency 2 10 3 3 2" xfId="8950" xr:uid="{00000000-0005-0000-0000-0000CB200000}"/>
    <cellStyle name="Currency 2 10 3 3 3" xfId="14466" xr:uid="{00000000-0005-0000-0000-0000CC200000}"/>
    <cellStyle name="Currency 2 10 3 3 4" xfId="19982" xr:uid="{00000000-0005-0000-0000-0000CD200000}"/>
    <cellStyle name="Currency 2 10 3 3 5" xfId="25498" xr:uid="{00000000-0005-0000-0000-0000CE200000}"/>
    <cellStyle name="Currency 2 10 3 3 6" xfId="31014" xr:uid="{00000000-0005-0000-0000-0000CF200000}"/>
    <cellStyle name="Currency 2 10 3 4" xfId="6192" xr:uid="{00000000-0005-0000-0000-0000D0200000}"/>
    <cellStyle name="Currency 2 10 3 5" xfId="11708" xr:uid="{00000000-0005-0000-0000-0000D1200000}"/>
    <cellStyle name="Currency 2 10 3 6" xfId="17224" xr:uid="{00000000-0005-0000-0000-0000D2200000}"/>
    <cellStyle name="Currency 2 10 3 7" xfId="22740" xr:uid="{00000000-0005-0000-0000-0000D3200000}"/>
    <cellStyle name="Currency 2 10 3 8" xfId="28256" xr:uid="{00000000-0005-0000-0000-0000D4200000}"/>
    <cellStyle name="Currency 2 10 4" xfId="1451" xr:uid="{00000000-0005-0000-0000-0000D5200000}"/>
    <cellStyle name="Currency 2 10 4 2" xfId="4209" xr:uid="{00000000-0005-0000-0000-0000D6200000}"/>
    <cellStyle name="Currency 2 10 4 2 2" xfId="9725" xr:uid="{00000000-0005-0000-0000-0000D7200000}"/>
    <cellStyle name="Currency 2 10 4 2 3" xfId="15241" xr:uid="{00000000-0005-0000-0000-0000D8200000}"/>
    <cellStyle name="Currency 2 10 4 2 4" xfId="20757" xr:uid="{00000000-0005-0000-0000-0000D9200000}"/>
    <cellStyle name="Currency 2 10 4 2 5" xfId="26273" xr:uid="{00000000-0005-0000-0000-0000DA200000}"/>
    <cellStyle name="Currency 2 10 4 2 6" xfId="31789" xr:uid="{00000000-0005-0000-0000-0000DB200000}"/>
    <cellStyle name="Currency 2 10 4 3" xfId="6967" xr:uid="{00000000-0005-0000-0000-0000DC200000}"/>
    <cellStyle name="Currency 2 10 4 4" xfId="12483" xr:uid="{00000000-0005-0000-0000-0000DD200000}"/>
    <cellStyle name="Currency 2 10 4 5" xfId="17999" xr:uid="{00000000-0005-0000-0000-0000DE200000}"/>
    <cellStyle name="Currency 2 10 4 6" xfId="23515" xr:uid="{00000000-0005-0000-0000-0000DF200000}"/>
    <cellStyle name="Currency 2 10 4 7" xfId="29031" xr:uid="{00000000-0005-0000-0000-0000E0200000}"/>
    <cellStyle name="Currency 2 10 5" xfId="2830" xr:uid="{00000000-0005-0000-0000-0000E1200000}"/>
    <cellStyle name="Currency 2 10 5 2" xfId="8346" xr:uid="{00000000-0005-0000-0000-0000E2200000}"/>
    <cellStyle name="Currency 2 10 5 3" xfId="13862" xr:uid="{00000000-0005-0000-0000-0000E3200000}"/>
    <cellStyle name="Currency 2 10 5 4" xfId="19378" xr:uid="{00000000-0005-0000-0000-0000E4200000}"/>
    <cellStyle name="Currency 2 10 5 5" xfId="24894" xr:uid="{00000000-0005-0000-0000-0000E5200000}"/>
    <cellStyle name="Currency 2 10 5 6" xfId="30410" xr:uid="{00000000-0005-0000-0000-0000E6200000}"/>
    <cellStyle name="Currency 2 10 6" xfId="5588" xr:uid="{00000000-0005-0000-0000-0000E7200000}"/>
    <cellStyle name="Currency 2 10 7" xfId="11104" xr:uid="{00000000-0005-0000-0000-0000E8200000}"/>
    <cellStyle name="Currency 2 10 8" xfId="16620" xr:uid="{00000000-0005-0000-0000-0000E9200000}"/>
    <cellStyle name="Currency 2 10 9" xfId="22136" xr:uid="{00000000-0005-0000-0000-0000EA200000}"/>
    <cellStyle name="Currency 2 11" xfId="127" xr:uid="{00000000-0005-0000-0000-0000EB200000}"/>
    <cellStyle name="Currency 2 11 10" xfId="27707" xr:uid="{00000000-0005-0000-0000-0000EC200000}"/>
    <cellStyle name="Currency 2 11 2" xfId="1072" xr:uid="{00000000-0005-0000-0000-0000ED200000}"/>
    <cellStyle name="Currency 2 11 2 2" xfId="2451" xr:uid="{00000000-0005-0000-0000-0000EE200000}"/>
    <cellStyle name="Currency 2 11 2 2 2" xfId="5209" xr:uid="{00000000-0005-0000-0000-0000EF200000}"/>
    <cellStyle name="Currency 2 11 2 2 2 2" xfId="10725" xr:uid="{00000000-0005-0000-0000-0000F0200000}"/>
    <cellStyle name="Currency 2 11 2 2 2 3" xfId="16241" xr:uid="{00000000-0005-0000-0000-0000F1200000}"/>
    <cellStyle name="Currency 2 11 2 2 2 4" xfId="21757" xr:uid="{00000000-0005-0000-0000-0000F2200000}"/>
    <cellStyle name="Currency 2 11 2 2 2 5" xfId="27273" xr:uid="{00000000-0005-0000-0000-0000F3200000}"/>
    <cellStyle name="Currency 2 11 2 2 2 6" xfId="32789" xr:uid="{00000000-0005-0000-0000-0000F4200000}"/>
    <cellStyle name="Currency 2 11 2 2 3" xfId="7967" xr:uid="{00000000-0005-0000-0000-0000F5200000}"/>
    <cellStyle name="Currency 2 11 2 2 4" xfId="13483" xr:uid="{00000000-0005-0000-0000-0000F6200000}"/>
    <cellStyle name="Currency 2 11 2 2 5" xfId="18999" xr:uid="{00000000-0005-0000-0000-0000F7200000}"/>
    <cellStyle name="Currency 2 11 2 2 6" xfId="24515" xr:uid="{00000000-0005-0000-0000-0000F8200000}"/>
    <cellStyle name="Currency 2 11 2 2 7" xfId="30031" xr:uid="{00000000-0005-0000-0000-0000F9200000}"/>
    <cellStyle name="Currency 2 11 2 3" xfId="3830" xr:uid="{00000000-0005-0000-0000-0000FA200000}"/>
    <cellStyle name="Currency 2 11 2 3 2" xfId="9346" xr:uid="{00000000-0005-0000-0000-0000FB200000}"/>
    <cellStyle name="Currency 2 11 2 3 3" xfId="14862" xr:uid="{00000000-0005-0000-0000-0000FC200000}"/>
    <cellStyle name="Currency 2 11 2 3 4" xfId="20378" xr:uid="{00000000-0005-0000-0000-0000FD200000}"/>
    <cellStyle name="Currency 2 11 2 3 5" xfId="25894" xr:uid="{00000000-0005-0000-0000-0000FE200000}"/>
    <cellStyle name="Currency 2 11 2 3 6" xfId="31410" xr:uid="{00000000-0005-0000-0000-0000FF200000}"/>
    <cellStyle name="Currency 2 11 2 4" xfId="6588" xr:uid="{00000000-0005-0000-0000-000000210000}"/>
    <cellStyle name="Currency 2 11 2 5" xfId="12104" xr:uid="{00000000-0005-0000-0000-000001210000}"/>
    <cellStyle name="Currency 2 11 2 6" xfId="17620" xr:uid="{00000000-0005-0000-0000-000002210000}"/>
    <cellStyle name="Currency 2 11 2 7" xfId="23136" xr:uid="{00000000-0005-0000-0000-000003210000}"/>
    <cellStyle name="Currency 2 11 2 8" xfId="28652" xr:uid="{00000000-0005-0000-0000-000004210000}"/>
    <cellStyle name="Currency 2 11 3" xfId="712" xr:uid="{00000000-0005-0000-0000-000005210000}"/>
    <cellStyle name="Currency 2 11 3 2" xfId="2091" xr:uid="{00000000-0005-0000-0000-000006210000}"/>
    <cellStyle name="Currency 2 11 3 2 2" xfId="4849" xr:uid="{00000000-0005-0000-0000-000007210000}"/>
    <cellStyle name="Currency 2 11 3 2 2 2" xfId="10365" xr:uid="{00000000-0005-0000-0000-000008210000}"/>
    <cellStyle name="Currency 2 11 3 2 2 3" xfId="15881" xr:uid="{00000000-0005-0000-0000-000009210000}"/>
    <cellStyle name="Currency 2 11 3 2 2 4" xfId="21397" xr:uid="{00000000-0005-0000-0000-00000A210000}"/>
    <cellStyle name="Currency 2 11 3 2 2 5" xfId="26913" xr:uid="{00000000-0005-0000-0000-00000B210000}"/>
    <cellStyle name="Currency 2 11 3 2 2 6" xfId="32429" xr:uid="{00000000-0005-0000-0000-00000C210000}"/>
    <cellStyle name="Currency 2 11 3 2 3" xfId="7607" xr:uid="{00000000-0005-0000-0000-00000D210000}"/>
    <cellStyle name="Currency 2 11 3 2 4" xfId="13123" xr:uid="{00000000-0005-0000-0000-00000E210000}"/>
    <cellStyle name="Currency 2 11 3 2 5" xfId="18639" xr:uid="{00000000-0005-0000-0000-00000F210000}"/>
    <cellStyle name="Currency 2 11 3 2 6" xfId="24155" xr:uid="{00000000-0005-0000-0000-000010210000}"/>
    <cellStyle name="Currency 2 11 3 2 7" xfId="29671" xr:uid="{00000000-0005-0000-0000-000011210000}"/>
    <cellStyle name="Currency 2 11 3 3" xfId="3470" xr:uid="{00000000-0005-0000-0000-000012210000}"/>
    <cellStyle name="Currency 2 11 3 3 2" xfId="8986" xr:uid="{00000000-0005-0000-0000-000013210000}"/>
    <cellStyle name="Currency 2 11 3 3 3" xfId="14502" xr:uid="{00000000-0005-0000-0000-000014210000}"/>
    <cellStyle name="Currency 2 11 3 3 4" xfId="20018" xr:uid="{00000000-0005-0000-0000-000015210000}"/>
    <cellStyle name="Currency 2 11 3 3 5" xfId="25534" xr:uid="{00000000-0005-0000-0000-000016210000}"/>
    <cellStyle name="Currency 2 11 3 3 6" xfId="31050" xr:uid="{00000000-0005-0000-0000-000017210000}"/>
    <cellStyle name="Currency 2 11 3 4" xfId="6228" xr:uid="{00000000-0005-0000-0000-000018210000}"/>
    <cellStyle name="Currency 2 11 3 5" xfId="11744" xr:uid="{00000000-0005-0000-0000-000019210000}"/>
    <cellStyle name="Currency 2 11 3 6" xfId="17260" xr:uid="{00000000-0005-0000-0000-00001A210000}"/>
    <cellStyle name="Currency 2 11 3 7" xfId="22776" xr:uid="{00000000-0005-0000-0000-00001B210000}"/>
    <cellStyle name="Currency 2 11 3 8" xfId="28292" xr:uid="{00000000-0005-0000-0000-00001C210000}"/>
    <cellStyle name="Currency 2 11 4" xfId="1506" xr:uid="{00000000-0005-0000-0000-00001D210000}"/>
    <cellStyle name="Currency 2 11 4 2" xfId="4264" xr:uid="{00000000-0005-0000-0000-00001E210000}"/>
    <cellStyle name="Currency 2 11 4 2 2" xfId="9780" xr:uid="{00000000-0005-0000-0000-00001F210000}"/>
    <cellStyle name="Currency 2 11 4 2 3" xfId="15296" xr:uid="{00000000-0005-0000-0000-000020210000}"/>
    <cellStyle name="Currency 2 11 4 2 4" xfId="20812" xr:uid="{00000000-0005-0000-0000-000021210000}"/>
    <cellStyle name="Currency 2 11 4 2 5" xfId="26328" xr:uid="{00000000-0005-0000-0000-000022210000}"/>
    <cellStyle name="Currency 2 11 4 2 6" xfId="31844" xr:uid="{00000000-0005-0000-0000-000023210000}"/>
    <cellStyle name="Currency 2 11 4 3" xfId="7022" xr:uid="{00000000-0005-0000-0000-000024210000}"/>
    <cellStyle name="Currency 2 11 4 4" xfId="12538" xr:uid="{00000000-0005-0000-0000-000025210000}"/>
    <cellStyle name="Currency 2 11 4 5" xfId="18054" xr:uid="{00000000-0005-0000-0000-000026210000}"/>
    <cellStyle name="Currency 2 11 4 6" xfId="23570" xr:uid="{00000000-0005-0000-0000-000027210000}"/>
    <cellStyle name="Currency 2 11 4 7" xfId="29086" xr:uid="{00000000-0005-0000-0000-000028210000}"/>
    <cellStyle name="Currency 2 11 5" xfId="2885" xr:uid="{00000000-0005-0000-0000-000029210000}"/>
    <cellStyle name="Currency 2 11 5 2" xfId="8401" xr:uid="{00000000-0005-0000-0000-00002A210000}"/>
    <cellStyle name="Currency 2 11 5 3" xfId="13917" xr:uid="{00000000-0005-0000-0000-00002B210000}"/>
    <cellStyle name="Currency 2 11 5 4" xfId="19433" xr:uid="{00000000-0005-0000-0000-00002C210000}"/>
    <cellStyle name="Currency 2 11 5 5" xfId="24949" xr:uid="{00000000-0005-0000-0000-00002D210000}"/>
    <cellStyle name="Currency 2 11 5 6" xfId="30465" xr:uid="{00000000-0005-0000-0000-00002E210000}"/>
    <cellStyle name="Currency 2 11 6" xfId="5643" xr:uid="{00000000-0005-0000-0000-00002F210000}"/>
    <cellStyle name="Currency 2 11 7" xfId="11159" xr:uid="{00000000-0005-0000-0000-000030210000}"/>
    <cellStyle name="Currency 2 11 8" xfId="16675" xr:uid="{00000000-0005-0000-0000-000031210000}"/>
    <cellStyle name="Currency 2 11 9" xfId="22191" xr:uid="{00000000-0005-0000-0000-000032210000}"/>
    <cellStyle name="Currency 2 12" xfId="182" xr:uid="{00000000-0005-0000-0000-000033210000}"/>
    <cellStyle name="Currency 2 12 10" xfId="27762" xr:uid="{00000000-0005-0000-0000-000034210000}"/>
    <cellStyle name="Currency 2 12 2" xfId="1108" xr:uid="{00000000-0005-0000-0000-000035210000}"/>
    <cellStyle name="Currency 2 12 2 2" xfId="2487" xr:uid="{00000000-0005-0000-0000-000036210000}"/>
    <cellStyle name="Currency 2 12 2 2 2" xfId="5245" xr:uid="{00000000-0005-0000-0000-000037210000}"/>
    <cellStyle name="Currency 2 12 2 2 2 2" xfId="10761" xr:uid="{00000000-0005-0000-0000-000038210000}"/>
    <cellStyle name="Currency 2 12 2 2 2 3" xfId="16277" xr:uid="{00000000-0005-0000-0000-000039210000}"/>
    <cellStyle name="Currency 2 12 2 2 2 4" xfId="21793" xr:uid="{00000000-0005-0000-0000-00003A210000}"/>
    <cellStyle name="Currency 2 12 2 2 2 5" xfId="27309" xr:uid="{00000000-0005-0000-0000-00003B210000}"/>
    <cellStyle name="Currency 2 12 2 2 2 6" xfId="32825" xr:uid="{00000000-0005-0000-0000-00003C210000}"/>
    <cellStyle name="Currency 2 12 2 2 3" xfId="8003" xr:uid="{00000000-0005-0000-0000-00003D210000}"/>
    <cellStyle name="Currency 2 12 2 2 4" xfId="13519" xr:uid="{00000000-0005-0000-0000-00003E210000}"/>
    <cellStyle name="Currency 2 12 2 2 5" xfId="19035" xr:uid="{00000000-0005-0000-0000-00003F210000}"/>
    <cellStyle name="Currency 2 12 2 2 6" xfId="24551" xr:uid="{00000000-0005-0000-0000-000040210000}"/>
    <cellStyle name="Currency 2 12 2 2 7" xfId="30067" xr:uid="{00000000-0005-0000-0000-000041210000}"/>
    <cellStyle name="Currency 2 12 2 3" xfId="3866" xr:uid="{00000000-0005-0000-0000-000042210000}"/>
    <cellStyle name="Currency 2 12 2 3 2" xfId="9382" xr:uid="{00000000-0005-0000-0000-000043210000}"/>
    <cellStyle name="Currency 2 12 2 3 3" xfId="14898" xr:uid="{00000000-0005-0000-0000-000044210000}"/>
    <cellStyle name="Currency 2 12 2 3 4" xfId="20414" xr:uid="{00000000-0005-0000-0000-000045210000}"/>
    <cellStyle name="Currency 2 12 2 3 5" xfId="25930" xr:uid="{00000000-0005-0000-0000-000046210000}"/>
    <cellStyle name="Currency 2 12 2 3 6" xfId="31446" xr:uid="{00000000-0005-0000-0000-000047210000}"/>
    <cellStyle name="Currency 2 12 2 4" xfId="6624" xr:uid="{00000000-0005-0000-0000-000048210000}"/>
    <cellStyle name="Currency 2 12 2 5" xfId="12140" xr:uid="{00000000-0005-0000-0000-000049210000}"/>
    <cellStyle name="Currency 2 12 2 6" xfId="17656" xr:uid="{00000000-0005-0000-0000-00004A210000}"/>
    <cellStyle name="Currency 2 12 2 7" xfId="23172" xr:uid="{00000000-0005-0000-0000-00004B210000}"/>
    <cellStyle name="Currency 2 12 2 8" xfId="28688" xr:uid="{00000000-0005-0000-0000-00004C210000}"/>
    <cellStyle name="Currency 2 12 3" xfId="748" xr:uid="{00000000-0005-0000-0000-00004D210000}"/>
    <cellStyle name="Currency 2 12 3 2" xfId="2127" xr:uid="{00000000-0005-0000-0000-00004E210000}"/>
    <cellStyle name="Currency 2 12 3 2 2" xfId="4885" xr:uid="{00000000-0005-0000-0000-00004F210000}"/>
    <cellStyle name="Currency 2 12 3 2 2 2" xfId="10401" xr:uid="{00000000-0005-0000-0000-000050210000}"/>
    <cellStyle name="Currency 2 12 3 2 2 3" xfId="15917" xr:uid="{00000000-0005-0000-0000-000051210000}"/>
    <cellStyle name="Currency 2 12 3 2 2 4" xfId="21433" xr:uid="{00000000-0005-0000-0000-000052210000}"/>
    <cellStyle name="Currency 2 12 3 2 2 5" xfId="26949" xr:uid="{00000000-0005-0000-0000-000053210000}"/>
    <cellStyle name="Currency 2 12 3 2 2 6" xfId="32465" xr:uid="{00000000-0005-0000-0000-000054210000}"/>
    <cellStyle name="Currency 2 12 3 2 3" xfId="7643" xr:uid="{00000000-0005-0000-0000-000055210000}"/>
    <cellStyle name="Currency 2 12 3 2 4" xfId="13159" xr:uid="{00000000-0005-0000-0000-000056210000}"/>
    <cellStyle name="Currency 2 12 3 2 5" xfId="18675" xr:uid="{00000000-0005-0000-0000-000057210000}"/>
    <cellStyle name="Currency 2 12 3 2 6" xfId="24191" xr:uid="{00000000-0005-0000-0000-000058210000}"/>
    <cellStyle name="Currency 2 12 3 2 7" xfId="29707" xr:uid="{00000000-0005-0000-0000-000059210000}"/>
    <cellStyle name="Currency 2 12 3 3" xfId="3506" xr:uid="{00000000-0005-0000-0000-00005A210000}"/>
    <cellStyle name="Currency 2 12 3 3 2" xfId="9022" xr:uid="{00000000-0005-0000-0000-00005B210000}"/>
    <cellStyle name="Currency 2 12 3 3 3" xfId="14538" xr:uid="{00000000-0005-0000-0000-00005C210000}"/>
    <cellStyle name="Currency 2 12 3 3 4" xfId="20054" xr:uid="{00000000-0005-0000-0000-00005D210000}"/>
    <cellStyle name="Currency 2 12 3 3 5" xfId="25570" xr:uid="{00000000-0005-0000-0000-00005E210000}"/>
    <cellStyle name="Currency 2 12 3 3 6" xfId="31086" xr:uid="{00000000-0005-0000-0000-00005F210000}"/>
    <cellStyle name="Currency 2 12 3 4" xfId="6264" xr:uid="{00000000-0005-0000-0000-000060210000}"/>
    <cellStyle name="Currency 2 12 3 5" xfId="11780" xr:uid="{00000000-0005-0000-0000-000061210000}"/>
    <cellStyle name="Currency 2 12 3 6" xfId="17296" xr:uid="{00000000-0005-0000-0000-000062210000}"/>
    <cellStyle name="Currency 2 12 3 7" xfId="22812" xr:uid="{00000000-0005-0000-0000-000063210000}"/>
    <cellStyle name="Currency 2 12 3 8" xfId="28328" xr:uid="{00000000-0005-0000-0000-000064210000}"/>
    <cellStyle name="Currency 2 12 4" xfId="1561" xr:uid="{00000000-0005-0000-0000-000065210000}"/>
    <cellStyle name="Currency 2 12 4 2" xfId="4319" xr:uid="{00000000-0005-0000-0000-000066210000}"/>
    <cellStyle name="Currency 2 12 4 2 2" xfId="9835" xr:uid="{00000000-0005-0000-0000-000067210000}"/>
    <cellStyle name="Currency 2 12 4 2 3" xfId="15351" xr:uid="{00000000-0005-0000-0000-000068210000}"/>
    <cellStyle name="Currency 2 12 4 2 4" xfId="20867" xr:uid="{00000000-0005-0000-0000-000069210000}"/>
    <cellStyle name="Currency 2 12 4 2 5" xfId="26383" xr:uid="{00000000-0005-0000-0000-00006A210000}"/>
    <cellStyle name="Currency 2 12 4 2 6" xfId="31899" xr:uid="{00000000-0005-0000-0000-00006B210000}"/>
    <cellStyle name="Currency 2 12 4 3" xfId="7077" xr:uid="{00000000-0005-0000-0000-00006C210000}"/>
    <cellStyle name="Currency 2 12 4 4" xfId="12593" xr:uid="{00000000-0005-0000-0000-00006D210000}"/>
    <cellStyle name="Currency 2 12 4 5" xfId="18109" xr:uid="{00000000-0005-0000-0000-00006E210000}"/>
    <cellStyle name="Currency 2 12 4 6" xfId="23625" xr:uid="{00000000-0005-0000-0000-00006F210000}"/>
    <cellStyle name="Currency 2 12 4 7" xfId="29141" xr:uid="{00000000-0005-0000-0000-000070210000}"/>
    <cellStyle name="Currency 2 12 5" xfId="2940" xr:uid="{00000000-0005-0000-0000-000071210000}"/>
    <cellStyle name="Currency 2 12 5 2" xfId="8456" xr:uid="{00000000-0005-0000-0000-000072210000}"/>
    <cellStyle name="Currency 2 12 5 3" xfId="13972" xr:uid="{00000000-0005-0000-0000-000073210000}"/>
    <cellStyle name="Currency 2 12 5 4" xfId="19488" xr:uid="{00000000-0005-0000-0000-000074210000}"/>
    <cellStyle name="Currency 2 12 5 5" xfId="25004" xr:uid="{00000000-0005-0000-0000-000075210000}"/>
    <cellStyle name="Currency 2 12 5 6" xfId="30520" xr:uid="{00000000-0005-0000-0000-000076210000}"/>
    <cellStyle name="Currency 2 12 6" xfId="5698" xr:uid="{00000000-0005-0000-0000-000077210000}"/>
    <cellStyle name="Currency 2 12 7" xfId="11214" xr:uid="{00000000-0005-0000-0000-000078210000}"/>
    <cellStyle name="Currency 2 12 8" xfId="16730" xr:uid="{00000000-0005-0000-0000-000079210000}"/>
    <cellStyle name="Currency 2 12 9" xfId="22246" xr:uid="{00000000-0005-0000-0000-00007A210000}"/>
    <cellStyle name="Currency 2 13" xfId="218" xr:uid="{00000000-0005-0000-0000-00007B210000}"/>
    <cellStyle name="Currency 2 13 10" xfId="27798" xr:uid="{00000000-0005-0000-0000-00007C210000}"/>
    <cellStyle name="Currency 2 13 2" xfId="1144" xr:uid="{00000000-0005-0000-0000-00007D210000}"/>
    <cellStyle name="Currency 2 13 2 2" xfId="2523" xr:uid="{00000000-0005-0000-0000-00007E210000}"/>
    <cellStyle name="Currency 2 13 2 2 2" xfId="5281" xr:uid="{00000000-0005-0000-0000-00007F210000}"/>
    <cellStyle name="Currency 2 13 2 2 2 2" xfId="10797" xr:uid="{00000000-0005-0000-0000-000080210000}"/>
    <cellStyle name="Currency 2 13 2 2 2 3" xfId="16313" xr:uid="{00000000-0005-0000-0000-000081210000}"/>
    <cellStyle name="Currency 2 13 2 2 2 4" xfId="21829" xr:uid="{00000000-0005-0000-0000-000082210000}"/>
    <cellStyle name="Currency 2 13 2 2 2 5" xfId="27345" xr:uid="{00000000-0005-0000-0000-000083210000}"/>
    <cellStyle name="Currency 2 13 2 2 2 6" xfId="32861" xr:uid="{00000000-0005-0000-0000-000084210000}"/>
    <cellStyle name="Currency 2 13 2 2 3" xfId="8039" xr:uid="{00000000-0005-0000-0000-000085210000}"/>
    <cellStyle name="Currency 2 13 2 2 4" xfId="13555" xr:uid="{00000000-0005-0000-0000-000086210000}"/>
    <cellStyle name="Currency 2 13 2 2 5" xfId="19071" xr:uid="{00000000-0005-0000-0000-000087210000}"/>
    <cellStyle name="Currency 2 13 2 2 6" xfId="24587" xr:uid="{00000000-0005-0000-0000-000088210000}"/>
    <cellStyle name="Currency 2 13 2 2 7" xfId="30103" xr:uid="{00000000-0005-0000-0000-000089210000}"/>
    <cellStyle name="Currency 2 13 2 3" xfId="3902" xr:uid="{00000000-0005-0000-0000-00008A210000}"/>
    <cellStyle name="Currency 2 13 2 3 2" xfId="9418" xr:uid="{00000000-0005-0000-0000-00008B210000}"/>
    <cellStyle name="Currency 2 13 2 3 3" xfId="14934" xr:uid="{00000000-0005-0000-0000-00008C210000}"/>
    <cellStyle name="Currency 2 13 2 3 4" xfId="20450" xr:uid="{00000000-0005-0000-0000-00008D210000}"/>
    <cellStyle name="Currency 2 13 2 3 5" xfId="25966" xr:uid="{00000000-0005-0000-0000-00008E210000}"/>
    <cellStyle name="Currency 2 13 2 3 6" xfId="31482" xr:uid="{00000000-0005-0000-0000-00008F210000}"/>
    <cellStyle name="Currency 2 13 2 4" xfId="6660" xr:uid="{00000000-0005-0000-0000-000090210000}"/>
    <cellStyle name="Currency 2 13 2 5" xfId="12176" xr:uid="{00000000-0005-0000-0000-000091210000}"/>
    <cellStyle name="Currency 2 13 2 6" xfId="17692" xr:uid="{00000000-0005-0000-0000-000092210000}"/>
    <cellStyle name="Currency 2 13 2 7" xfId="23208" xr:uid="{00000000-0005-0000-0000-000093210000}"/>
    <cellStyle name="Currency 2 13 2 8" xfId="28724" xr:uid="{00000000-0005-0000-0000-000094210000}"/>
    <cellStyle name="Currency 2 13 3" xfId="784" xr:uid="{00000000-0005-0000-0000-000095210000}"/>
    <cellStyle name="Currency 2 13 3 2" xfId="2163" xr:uid="{00000000-0005-0000-0000-000096210000}"/>
    <cellStyle name="Currency 2 13 3 2 2" xfId="4921" xr:uid="{00000000-0005-0000-0000-000097210000}"/>
    <cellStyle name="Currency 2 13 3 2 2 2" xfId="10437" xr:uid="{00000000-0005-0000-0000-000098210000}"/>
    <cellStyle name="Currency 2 13 3 2 2 3" xfId="15953" xr:uid="{00000000-0005-0000-0000-000099210000}"/>
    <cellStyle name="Currency 2 13 3 2 2 4" xfId="21469" xr:uid="{00000000-0005-0000-0000-00009A210000}"/>
    <cellStyle name="Currency 2 13 3 2 2 5" xfId="26985" xr:uid="{00000000-0005-0000-0000-00009B210000}"/>
    <cellStyle name="Currency 2 13 3 2 2 6" xfId="32501" xr:uid="{00000000-0005-0000-0000-00009C210000}"/>
    <cellStyle name="Currency 2 13 3 2 3" xfId="7679" xr:uid="{00000000-0005-0000-0000-00009D210000}"/>
    <cellStyle name="Currency 2 13 3 2 4" xfId="13195" xr:uid="{00000000-0005-0000-0000-00009E210000}"/>
    <cellStyle name="Currency 2 13 3 2 5" xfId="18711" xr:uid="{00000000-0005-0000-0000-00009F210000}"/>
    <cellStyle name="Currency 2 13 3 2 6" xfId="24227" xr:uid="{00000000-0005-0000-0000-0000A0210000}"/>
    <cellStyle name="Currency 2 13 3 2 7" xfId="29743" xr:uid="{00000000-0005-0000-0000-0000A1210000}"/>
    <cellStyle name="Currency 2 13 3 3" xfId="3542" xr:uid="{00000000-0005-0000-0000-0000A2210000}"/>
    <cellStyle name="Currency 2 13 3 3 2" xfId="9058" xr:uid="{00000000-0005-0000-0000-0000A3210000}"/>
    <cellStyle name="Currency 2 13 3 3 3" xfId="14574" xr:uid="{00000000-0005-0000-0000-0000A4210000}"/>
    <cellStyle name="Currency 2 13 3 3 4" xfId="20090" xr:uid="{00000000-0005-0000-0000-0000A5210000}"/>
    <cellStyle name="Currency 2 13 3 3 5" xfId="25606" xr:uid="{00000000-0005-0000-0000-0000A6210000}"/>
    <cellStyle name="Currency 2 13 3 3 6" xfId="31122" xr:uid="{00000000-0005-0000-0000-0000A7210000}"/>
    <cellStyle name="Currency 2 13 3 4" xfId="6300" xr:uid="{00000000-0005-0000-0000-0000A8210000}"/>
    <cellStyle name="Currency 2 13 3 5" xfId="11816" xr:uid="{00000000-0005-0000-0000-0000A9210000}"/>
    <cellStyle name="Currency 2 13 3 6" xfId="17332" xr:uid="{00000000-0005-0000-0000-0000AA210000}"/>
    <cellStyle name="Currency 2 13 3 7" xfId="22848" xr:uid="{00000000-0005-0000-0000-0000AB210000}"/>
    <cellStyle name="Currency 2 13 3 8" xfId="28364" xr:uid="{00000000-0005-0000-0000-0000AC210000}"/>
    <cellStyle name="Currency 2 13 4" xfId="1597" xr:uid="{00000000-0005-0000-0000-0000AD210000}"/>
    <cellStyle name="Currency 2 13 4 2" xfId="4355" xr:uid="{00000000-0005-0000-0000-0000AE210000}"/>
    <cellStyle name="Currency 2 13 4 2 2" xfId="9871" xr:uid="{00000000-0005-0000-0000-0000AF210000}"/>
    <cellStyle name="Currency 2 13 4 2 3" xfId="15387" xr:uid="{00000000-0005-0000-0000-0000B0210000}"/>
    <cellStyle name="Currency 2 13 4 2 4" xfId="20903" xr:uid="{00000000-0005-0000-0000-0000B1210000}"/>
    <cellStyle name="Currency 2 13 4 2 5" xfId="26419" xr:uid="{00000000-0005-0000-0000-0000B2210000}"/>
    <cellStyle name="Currency 2 13 4 2 6" xfId="31935" xr:uid="{00000000-0005-0000-0000-0000B3210000}"/>
    <cellStyle name="Currency 2 13 4 3" xfId="7113" xr:uid="{00000000-0005-0000-0000-0000B4210000}"/>
    <cellStyle name="Currency 2 13 4 4" xfId="12629" xr:uid="{00000000-0005-0000-0000-0000B5210000}"/>
    <cellStyle name="Currency 2 13 4 5" xfId="18145" xr:uid="{00000000-0005-0000-0000-0000B6210000}"/>
    <cellStyle name="Currency 2 13 4 6" xfId="23661" xr:uid="{00000000-0005-0000-0000-0000B7210000}"/>
    <cellStyle name="Currency 2 13 4 7" xfId="29177" xr:uid="{00000000-0005-0000-0000-0000B8210000}"/>
    <cellStyle name="Currency 2 13 5" xfId="2976" xr:uid="{00000000-0005-0000-0000-0000B9210000}"/>
    <cellStyle name="Currency 2 13 5 2" xfId="8492" xr:uid="{00000000-0005-0000-0000-0000BA210000}"/>
    <cellStyle name="Currency 2 13 5 3" xfId="14008" xr:uid="{00000000-0005-0000-0000-0000BB210000}"/>
    <cellStyle name="Currency 2 13 5 4" xfId="19524" xr:uid="{00000000-0005-0000-0000-0000BC210000}"/>
    <cellStyle name="Currency 2 13 5 5" xfId="25040" xr:uid="{00000000-0005-0000-0000-0000BD210000}"/>
    <cellStyle name="Currency 2 13 5 6" xfId="30556" xr:uid="{00000000-0005-0000-0000-0000BE210000}"/>
    <cellStyle name="Currency 2 13 6" xfId="5734" xr:uid="{00000000-0005-0000-0000-0000BF210000}"/>
    <cellStyle name="Currency 2 13 7" xfId="11250" xr:uid="{00000000-0005-0000-0000-0000C0210000}"/>
    <cellStyle name="Currency 2 13 8" xfId="16766" xr:uid="{00000000-0005-0000-0000-0000C1210000}"/>
    <cellStyle name="Currency 2 13 9" xfId="22282" xr:uid="{00000000-0005-0000-0000-0000C2210000}"/>
    <cellStyle name="Currency 2 14" xfId="273" xr:uid="{00000000-0005-0000-0000-0000C3210000}"/>
    <cellStyle name="Currency 2 14 10" xfId="27853" xr:uid="{00000000-0005-0000-0000-0000C4210000}"/>
    <cellStyle name="Currency 2 14 2" xfId="1180" xr:uid="{00000000-0005-0000-0000-0000C5210000}"/>
    <cellStyle name="Currency 2 14 2 2" xfId="2559" xr:uid="{00000000-0005-0000-0000-0000C6210000}"/>
    <cellStyle name="Currency 2 14 2 2 2" xfId="5317" xr:uid="{00000000-0005-0000-0000-0000C7210000}"/>
    <cellStyle name="Currency 2 14 2 2 2 2" xfId="10833" xr:uid="{00000000-0005-0000-0000-0000C8210000}"/>
    <cellStyle name="Currency 2 14 2 2 2 3" xfId="16349" xr:uid="{00000000-0005-0000-0000-0000C9210000}"/>
    <cellStyle name="Currency 2 14 2 2 2 4" xfId="21865" xr:uid="{00000000-0005-0000-0000-0000CA210000}"/>
    <cellStyle name="Currency 2 14 2 2 2 5" xfId="27381" xr:uid="{00000000-0005-0000-0000-0000CB210000}"/>
    <cellStyle name="Currency 2 14 2 2 2 6" xfId="32897" xr:uid="{00000000-0005-0000-0000-0000CC210000}"/>
    <cellStyle name="Currency 2 14 2 2 3" xfId="8075" xr:uid="{00000000-0005-0000-0000-0000CD210000}"/>
    <cellStyle name="Currency 2 14 2 2 4" xfId="13591" xr:uid="{00000000-0005-0000-0000-0000CE210000}"/>
    <cellStyle name="Currency 2 14 2 2 5" xfId="19107" xr:uid="{00000000-0005-0000-0000-0000CF210000}"/>
    <cellStyle name="Currency 2 14 2 2 6" xfId="24623" xr:uid="{00000000-0005-0000-0000-0000D0210000}"/>
    <cellStyle name="Currency 2 14 2 2 7" xfId="30139" xr:uid="{00000000-0005-0000-0000-0000D1210000}"/>
    <cellStyle name="Currency 2 14 2 3" xfId="3938" xr:uid="{00000000-0005-0000-0000-0000D2210000}"/>
    <cellStyle name="Currency 2 14 2 3 2" xfId="9454" xr:uid="{00000000-0005-0000-0000-0000D3210000}"/>
    <cellStyle name="Currency 2 14 2 3 3" xfId="14970" xr:uid="{00000000-0005-0000-0000-0000D4210000}"/>
    <cellStyle name="Currency 2 14 2 3 4" xfId="20486" xr:uid="{00000000-0005-0000-0000-0000D5210000}"/>
    <cellStyle name="Currency 2 14 2 3 5" xfId="26002" xr:uid="{00000000-0005-0000-0000-0000D6210000}"/>
    <cellStyle name="Currency 2 14 2 3 6" xfId="31518" xr:uid="{00000000-0005-0000-0000-0000D7210000}"/>
    <cellStyle name="Currency 2 14 2 4" xfId="6696" xr:uid="{00000000-0005-0000-0000-0000D8210000}"/>
    <cellStyle name="Currency 2 14 2 5" xfId="12212" xr:uid="{00000000-0005-0000-0000-0000D9210000}"/>
    <cellStyle name="Currency 2 14 2 6" xfId="17728" xr:uid="{00000000-0005-0000-0000-0000DA210000}"/>
    <cellStyle name="Currency 2 14 2 7" xfId="23244" xr:uid="{00000000-0005-0000-0000-0000DB210000}"/>
    <cellStyle name="Currency 2 14 2 8" xfId="28760" xr:uid="{00000000-0005-0000-0000-0000DC210000}"/>
    <cellStyle name="Currency 2 14 3" xfId="820" xr:uid="{00000000-0005-0000-0000-0000DD210000}"/>
    <cellStyle name="Currency 2 14 3 2" xfId="2199" xr:uid="{00000000-0005-0000-0000-0000DE210000}"/>
    <cellStyle name="Currency 2 14 3 2 2" xfId="4957" xr:uid="{00000000-0005-0000-0000-0000DF210000}"/>
    <cellStyle name="Currency 2 14 3 2 2 2" xfId="10473" xr:uid="{00000000-0005-0000-0000-0000E0210000}"/>
    <cellStyle name="Currency 2 14 3 2 2 3" xfId="15989" xr:uid="{00000000-0005-0000-0000-0000E1210000}"/>
    <cellStyle name="Currency 2 14 3 2 2 4" xfId="21505" xr:uid="{00000000-0005-0000-0000-0000E2210000}"/>
    <cellStyle name="Currency 2 14 3 2 2 5" xfId="27021" xr:uid="{00000000-0005-0000-0000-0000E3210000}"/>
    <cellStyle name="Currency 2 14 3 2 2 6" xfId="32537" xr:uid="{00000000-0005-0000-0000-0000E4210000}"/>
    <cellStyle name="Currency 2 14 3 2 3" xfId="7715" xr:uid="{00000000-0005-0000-0000-0000E5210000}"/>
    <cellStyle name="Currency 2 14 3 2 4" xfId="13231" xr:uid="{00000000-0005-0000-0000-0000E6210000}"/>
    <cellStyle name="Currency 2 14 3 2 5" xfId="18747" xr:uid="{00000000-0005-0000-0000-0000E7210000}"/>
    <cellStyle name="Currency 2 14 3 2 6" xfId="24263" xr:uid="{00000000-0005-0000-0000-0000E8210000}"/>
    <cellStyle name="Currency 2 14 3 2 7" xfId="29779" xr:uid="{00000000-0005-0000-0000-0000E9210000}"/>
    <cellStyle name="Currency 2 14 3 3" xfId="3578" xr:uid="{00000000-0005-0000-0000-0000EA210000}"/>
    <cellStyle name="Currency 2 14 3 3 2" xfId="9094" xr:uid="{00000000-0005-0000-0000-0000EB210000}"/>
    <cellStyle name="Currency 2 14 3 3 3" xfId="14610" xr:uid="{00000000-0005-0000-0000-0000EC210000}"/>
    <cellStyle name="Currency 2 14 3 3 4" xfId="20126" xr:uid="{00000000-0005-0000-0000-0000ED210000}"/>
    <cellStyle name="Currency 2 14 3 3 5" xfId="25642" xr:uid="{00000000-0005-0000-0000-0000EE210000}"/>
    <cellStyle name="Currency 2 14 3 3 6" xfId="31158" xr:uid="{00000000-0005-0000-0000-0000EF210000}"/>
    <cellStyle name="Currency 2 14 3 4" xfId="6336" xr:uid="{00000000-0005-0000-0000-0000F0210000}"/>
    <cellStyle name="Currency 2 14 3 5" xfId="11852" xr:uid="{00000000-0005-0000-0000-0000F1210000}"/>
    <cellStyle name="Currency 2 14 3 6" xfId="17368" xr:uid="{00000000-0005-0000-0000-0000F2210000}"/>
    <cellStyle name="Currency 2 14 3 7" xfId="22884" xr:uid="{00000000-0005-0000-0000-0000F3210000}"/>
    <cellStyle name="Currency 2 14 3 8" xfId="28400" xr:uid="{00000000-0005-0000-0000-0000F4210000}"/>
    <cellStyle name="Currency 2 14 4" xfId="1652" xr:uid="{00000000-0005-0000-0000-0000F5210000}"/>
    <cellStyle name="Currency 2 14 4 2" xfId="4410" xr:uid="{00000000-0005-0000-0000-0000F6210000}"/>
    <cellStyle name="Currency 2 14 4 2 2" xfId="9926" xr:uid="{00000000-0005-0000-0000-0000F7210000}"/>
    <cellStyle name="Currency 2 14 4 2 3" xfId="15442" xr:uid="{00000000-0005-0000-0000-0000F8210000}"/>
    <cellStyle name="Currency 2 14 4 2 4" xfId="20958" xr:uid="{00000000-0005-0000-0000-0000F9210000}"/>
    <cellStyle name="Currency 2 14 4 2 5" xfId="26474" xr:uid="{00000000-0005-0000-0000-0000FA210000}"/>
    <cellStyle name="Currency 2 14 4 2 6" xfId="31990" xr:uid="{00000000-0005-0000-0000-0000FB210000}"/>
    <cellStyle name="Currency 2 14 4 3" xfId="7168" xr:uid="{00000000-0005-0000-0000-0000FC210000}"/>
    <cellStyle name="Currency 2 14 4 4" xfId="12684" xr:uid="{00000000-0005-0000-0000-0000FD210000}"/>
    <cellStyle name="Currency 2 14 4 5" xfId="18200" xr:uid="{00000000-0005-0000-0000-0000FE210000}"/>
    <cellStyle name="Currency 2 14 4 6" xfId="23716" xr:uid="{00000000-0005-0000-0000-0000FF210000}"/>
    <cellStyle name="Currency 2 14 4 7" xfId="29232" xr:uid="{00000000-0005-0000-0000-000000220000}"/>
    <cellStyle name="Currency 2 14 5" xfId="3031" xr:uid="{00000000-0005-0000-0000-000001220000}"/>
    <cellStyle name="Currency 2 14 5 2" xfId="8547" xr:uid="{00000000-0005-0000-0000-000002220000}"/>
    <cellStyle name="Currency 2 14 5 3" xfId="14063" xr:uid="{00000000-0005-0000-0000-000003220000}"/>
    <cellStyle name="Currency 2 14 5 4" xfId="19579" xr:uid="{00000000-0005-0000-0000-000004220000}"/>
    <cellStyle name="Currency 2 14 5 5" xfId="25095" xr:uid="{00000000-0005-0000-0000-000005220000}"/>
    <cellStyle name="Currency 2 14 5 6" xfId="30611" xr:uid="{00000000-0005-0000-0000-000006220000}"/>
    <cellStyle name="Currency 2 14 6" xfId="5789" xr:uid="{00000000-0005-0000-0000-000007220000}"/>
    <cellStyle name="Currency 2 14 7" xfId="11305" xr:uid="{00000000-0005-0000-0000-000008220000}"/>
    <cellStyle name="Currency 2 14 8" xfId="16821" xr:uid="{00000000-0005-0000-0000-000009220000}"/>
    <cellStyle name="Currency 2 14 9" xfId="22337" xr:uid="{00000000-0005-0000-0000-00000A220000}"/>
    <cellStyle name="Currency 2 15" xfId="329" xr:uid="{00000000-0005-0000-0000-00000B220000}"/>
    <cellStyle name="Currency 2 15 10" xfId="27909" xr:uid="{00000000-0005-0000-0000-00000C220000}"/>
    <cellStyle name="Currency 2 15 2" xfId="1216" xr:uid="{00000000-0005-0000-0000-00000D220000}"/>
    <cellStyle name="Currency 2 15 2 2" xfId="2595" xr:uid="{00000000-0005-0000-0000-00000E220000}"/>
    <cellStyle name="Currency 2 15 2 2 2" xfId="5353" xr:uid="{00000000-0005-0000-0000-00000F220000}"/>
    <cellStyle name="Currency 2 15 2 2 2 2" xfId="10869" xr:uid="{00000000-0005-0000-0000-000010220000}"/>
    <cellStyle name="Currency 2 15 2 2 2 3" xfId="16385" xr:uid="{00000000-0005-0000-0000-000011220000}"/>
    <cellStyle name="Currency 2 15 2 2 2 4" xfId="21901" xr:uid="{00000000-0005-0000-0000-000012220000}"/>
    <cellStyle name="Currency 2 15 2 2 2 5" xfId="27417" xr:uid="{00000000-0005-0000-0000-000013220000}"/>
    <cellStyle name="Currency 2 15 2 2 2 6" xfId="32933" xr:uid="{00000000-0005-0000-0000-000014220000}"/>
    <cellStyle name="Currency 2 15 2 2 3" xfId="8111" xr:uid="{00000000-0005-0000-0000-000015220000}"/>
    <cellStyle name="Currency 2 15 2 2 4" xfId="13627" xr:uid="{00000000-0005-0000-0000-000016220000}"/>
    <cellStyle name="Currency 2 15 2 2 5" xfId="19143" xr:uid="{00000000-0005-0000-0000-000017220000}"/>
    <cellStyle name="Currency 2 15 2 2 6" xfId="24659" xr:uid="{00000000-0005-0000-0000-000018220000}"/>
    <cellStyle name="Currency 2 15 2 2 7" xfId="30175" xr:uid="{00000000-0005-0000-0000-000019220000}"/>
    <cellStyle name="Currency 2 15 2 3" xfId="3974" xr:uid="{00000000-0005-0000-0000-00001A220000}"/>
    <cellStyle name="Currency 2 15 2 3 2" xfId="9490" xr:uid="{00000000-0005-0000-0000-00001B220000}"/>
    <cellStyle name="Currency 2 15 2 3 3" xfId="15006" xr:uid="{00000000-0005-0000-0000-00001C220000}"/>
    <cellStyle name="Currency 2 15 2 3 4" xfId="20522" xr:uid="{00000000-0005-0000-0000-00001D220000}"/>
    <cellStyle name="Currency 2 15 2 3 5" xfId="26038" xr:uid="{00000000-0005-0000-0000-00001E220000}"/>
    <cellStyle name="Currency 2 15 2 3 6" xfId="31554" xr:uid="{00000000-0005-0000-0000-00001F220000}"/>
    <cellStyle name="Currency 2 15 2 4" xfId="6732" xr:uid="{00000000-0005-0000-0000-000020220000}"/>
    <cellStyle name="Currency 2 15 2 5" xfId="12248" xr:uid="{00000000-0005-0000-0000-000021220000}"/>
    <cellStyle name="Currency 2 15 2 6" xfId="17764" xr:uid="{00000000-0005-0000-0000-000022220000}"/>
    <cellStyle name="Currency 2 15 2 7" xfId="23280" xr:uid="{00000000-0005-0000-0000-000023220000}"/>
    <cellStyle name="Currency 2 15 2 8" xfId="28796" xr:uid="{00000000-0005-0000-0000-000024220000}"/>
    <cellStyle name="Currency 2 15 3" xfId="856" xr:uid="{00000000-0005-0000-0000-000025220000}"/>
    <cellStyle name="Currency 2 15 3 2" xfId="2235" xr:uid="{00000000-0005-0000-0000-000026220000}"/>
    <cellStyle name="Currency 2 15 3 2 2" xfId="4993" xr:uid="{00000000-0005-0000-0000-000027220000}"/>
    <cellStyle name="Currency 2 15 3 2 2 2" xfId="10509" xr:uid="{00000000-0005-0000-0000-000028220000}"/>
    <cellStyle name="Currency 2 15 3 2 2 3" xfId="16025" xr:uid="{00000000-0005-0000-0000-000029220000}"/>
    <cellStyle name="Currency 2 15 3 2 2 4" xfId="21541" xr:uid="{00000000-0005-0000-0000-00002A220000}"/>
    <cellStyle name="Currency 2 15 3 2 2 5" xfId="27057" xr:uid="{00000000-0005-0000-0000-00002B220000}"/>
    <cellStyle name="Currency 2 15 3 2 2 6" xfId="32573" xr:uid="{00000000-0005-0000-0000-00002C220000}"/>
    <cellStyle name="Currency 2 15 3 2 3" xfId="7751" xr:uid="{00000000-0005-0000-0000-00002D220000}"/>
    <cellStyle name="Currency 2 15 3 2 4" xfId="13267" xr:uid="{00000000-0005-0000-0000-00002E220000}"/>
    <cellStyle name="Currency 2 15 3 2 5" xfId="18783" xr:uid="{00000000-0005-0000-0000-00002F220000}"/>
    <cellStyle name="Currency 2 15 3 2 6" xfId="24299" xr:uid="{00000000-0005-0000-0000-000030220000}"/>
    <cellStyle name="Currency 2 15 3 2 7" xfId="29815" xr:uid="{00000000-0005-0000-0000-000031220000}"/>
    <cellStyle name="Currency 2 15 3 3" xfId="3614" xr:uid="{00000000-0005-0000-0000-000032220000}"/>
    <cellStyle name="Currency 2 15 3 3 2" xfId="9130" xr:uid="{00000000-0005-0000-0000-000033220000}"/>
    <cellStyle name="Currency 2 15 3 3 3" xfId="14646" xr:uid="{00000000-0005-0000-0000-000034220000}"/>
    <cellStyle name="Currency 2 15 3 3 4" xfId="20162" xr:uid="{00000000-0005-0000-0000-000035220000}"/>
    <cellStyle name="Currency 2 15 3 3 5" xfId="25678" xr:uid="{00000000-0005-0000-0000-000036220000}"/>
    <cellStyle name="Currency 2 15 3 3 6" xfId="31194" xr:uid="{00000000-0005-0000-0000-000037220000}"/>
    <cellStyle name="Currency 2 15 3 4" xfId="6372" xr:uid="{00000000-0005-0000-0000-000038220000}"/>
    <cellStyle name="Currency 2 15 3 5" xfId="11888" xr:uid="{00000000-0005-0000-0000-000039220000}"/>
    <cellStyle name="Currency 2 15 3 6" xfId="17404" xr:uid="{00000000-0005-0000-0000-00003A220000}"/>
    <cellStyle name="Currency 2 15 3 7" xfId="22920" xr:uid="{00000000-0005-0000-0000-00003B220000}"/>
    <cellStyle name="Currency 2 15 3 8" xfId="28436" xr:uid="{00000000-0005-0000-0000-00003C220000}"/>
    <cellStyle name="Currency 2 15 4" xfId="1708" xr:uid="{00000000-0005-0000-0000-00003D220000}"/>
    <cellStyle name="Currency 2 15 4 2" xfId="4466" xr:uid="{00000000-0005-0000-0000-00003E220000}"/>
    <cellStyle name="Currency 2 15 4 2 2" xfId="9982" xr:uid="{00000000-0005-0000-0000-00003F220000}"/>
    <cellStyle name="Currency 2 15 4 2 3" xfId="15498" xr:uid="{00000000-0005-0000-0000-000040220000}"/>
    <cellStyle name="Currency 2 15 4 2 4" xfId="21014" xr:uid="{00000000-0005-0000-0000-000041220000}"/>
    <cellStyle name="Currency 2 15 4 2 5" xfId="26530" xr:uid="{00000000-0005-0000-0000-000042220000}"/>
    <cellStyle name="Currency 2 15 4 2 6" xfId="32046" xr:uid="{00000000-0005-0000-0000-000043220000}"/>
    <cellStyle name="Currency 2 15 4 3" xfId="7224" xr:uid="{00000000-0005-0000-0000-000044220000}"/>
    <cellStyle name="Currency 2 15 4 4" xfId="12740" xr:uid="{00000000-0005-0000-0000-000045220000}"/>
    <cellStyle name="Currency 2 15 4 5" xfId="18256" xr:uid="{00000000-0005-0000-0000-000046220000}"/>
    <cellStyle name="Currency 2 15 4 6" xfId="23772" xr:uid="{00000000-0005-0000-0000-000047220000}"/>
    <cellStyle name="Currency 2 15 4 7" xfId="29288" xr:uid="{00000000-0005-0000-0000-000048220000}"/>
    <cellStyle name="Currency 2 15 5" xfId="3087" xr:uid="{00000000-0005-0000-0000-000049220000}"/>
    <cellStyle name="Currency 2 15 5 2" xfId="8603" xr:uid="{00000000-0005-0000-0000-00004A220000}"/>
    <cellStyle name="Currency 2 15 5 3" xfId="14119" xr:uid="{00000000-0005-0000-0000-00004B220000}"/>
    <cellStyle name="Currency 2 15 5 4" xfId="19635" xr:uid="{00000000-0005-0000-0000-00004C220000}"/>
    <cellStyle name="Currency 2 15 5 5" xfId="25151" xr:uid="{00000000-0005-0000-0000-00004D220000}"/>
    <cellStyle name="Currency 2 15 5 6" xfId="30667" xr:uid="{00000000-0005-0000-0000-00004E220000}"/>
    <cellStyle name="Currency 2 15 6" xfId="5845" xr:uid="{00000000-0005-0000-0000-00004F220000}"/>
    <cellStyle name="Currency 2 15 7" xfId="11361" xr:uid="{00000000-0005-0000-0000-000050220000}"/>
    <cellStyle name="Currency 2 15 8" xfId="16877" xr:uid="{00000000-0005-0000-0000-000051220000}"/>
    <cellStyle name="Currency 2 15 9" xfId="22393" xr:uid="{00000000-0005-0000-0000-000052220000}"/>
    <cellStyle name="Currency 2 16" xfId="384" xr:uid="{00000000-0005-0000-0000-000053220000}"/>
    <cellStyle name="Currency 2 16 10" xfId="27964" xr:uid="{00000000-0005-0000-0000-000054220000}"/>
    <cellStyle name="Currency 2 16 2" xfId="1252" xr:uid="{00000000-0005-0000-0000-000055220000}"/>
    <cellStyle name="Currency 2 16 2 2" xfId="2631" xr:uid="{00000000-0005-0000-0000-000056220000}"/>
    <cellStyle name="Currency 2 16 2 2 2" xfId="5389" xr:uid="{00000000-0005-0000-0000-000057220000}"/>
    <cellStyle name="Currency 2 16 2 2 2 2" xfId="10905" xr:uid="{00000000-0005-0000-0000-000058220000}"/>
    <cellStyle name="Currency 2 16 2 2 2 3" xfId="16421" xr:uid="{00000000-0005-0000-0000-000059220000}"/>
    <cellStyle name="Currency 2 16 2 2 2 4" xfId="21937" xr:uid="{00000000-0005-0000-0000-00005A220000}"/>
    <cellStyle name="Currency 2 16 2 2 2 5" xfId="27453" xr:uid="{00000000-0005-0000-0000-00005B220000}"/>
    <cellStyle name="Currency 2 16 2 2 2 6" xfId="32969" xr:uid="{00000000-0005-0000-0000-00005C220000}"/>
    <cellStyle name="Currency 2 16 2 2 3" xfId="8147" xr:uid="{00000000-0005-0000-0000-00005D220000}"/>
    <cellStyle name="Currency 2 16 2 2 4" xfId="13663" xr:uid="{00000000-0005-0000-0000-00005E220000}"/>
    <cellStyle name="Currency 2 16 2 2 5" xfId="19179" xr:uid="{00000000-0005-0000-0000-00005F220000}"/>
    <cellStyle name="Currency 2 16 2 2 6" xfId="24695" xr:uid="{00000000-0005-0000-0000-000060220000}"/>
    <cellStyle name="Currency 2 16 2 2 7" xfId="30211" xr:uid="{00000000-0005-0000-0000-000061220000}"/>
    <cellStyle name="Currency 2 16 2 3" xfId="4010" xr:uid="{00000000-0005-0000-0000-000062220000}"/>
    <cellStyle name="Currency 2 16 2 3 2" xfId="9526" xr:uid="{00000000-0005-0000-0000-000063220000}"/>
    <cellStyle name="Currency 2 16 2 3 3" xfId="15042" xr:uid="{00000000-0005-0000-0000-000064220000}"/>
    <cellStyle name="Currency 2 16 2 3 4" xfId="20558" xr:uid="{00000000-0005-0000-0000-000065220000}"/>
    <cellStyle name="Currency 2 16 2 3 5" xfId="26074" xr:uid="{00000000-0005-0000-0000-000066220000}"/>
    <cellStyle name="Currency 2 16 2 3 6" xfId="31590" xr:uid="{00000000-0005-0000-0000-000067220000}"/>
    <cellStyle name="Currency 2 16 2 4" xfId="6768" xr:uid="{00000000-0005-0000-0000-000068220000}"/>
    <cellStyle name="Currency 2 16 2 5" xfId="12284" xr:uid="{00000000-0005-0000-0000-000069220000}"/>
    <cellStyle name="Currency 2 16 2 6" xfId="17800" xr:uid="{00000000-0005-0000-0000-00006A220000}"/>
    <cellStyle name="Currency 2 16 2 7" xfId="23316" xr:uid="{00000000-0005-0000-0000-00006B220000}"/>
    <cellStyle name="Currency 2 16 2 8" xfId="28832" xr:uid="{00000000-0005-0000-0000-00006C220000}"/>
    <cellStyle name="Currency 2 16 3" xfId="892" xr:uid="{00000000-0005-0000-0000-00006D220000}"/>
    <cellStyle name="Currency 2 16 3 2" xfId="2271" xr:uid="{00000000-0005-0000-0000-00006E220000}"/>
    <cellStyle name="Currency 2 16 3 2 2" xfId="5029" xr:uid="{00000000-0005-0000-0000-00006F220000}"/>
    <cellStyle name="Currency 2 16 3 2 2 2" xfId="10545" xr:uid="{00000000-0005-0000-0000-000070220000}"/>
    <cellStyle name="Currency 2 16 3 2 2 3" xfId="16061" xr:uid="{00000000-0005-0000-0000-000071220000}"/>
    <cellStyle name="Currency 2 16 3 2 2 4" xfId="21577" xr:uid="{00000000-0005-0000-0000-000072220000}"/>
    <cellStyle name="Currency 2 16 3 2 2 5" xfId="27093" xr:uid="{00000000-0005-0000-0000-000073220000}"/>
    <cellStyle name="Currency 2 16 3 2 2 6" xfId="32609" xr:uid="{00000000-0005-0000-0000-000074220000}"/>
    <cellStyle name="Currency 2 16 3 2 3" xfId="7787" xr:uid="{00000000-0005-0000-0000-000075220000}"/>
    <cellStyle name="Currency 2 16 3 2 4" xfId="13303" xr:uid="{00000000-0005-0000-0000-000076220000}"/>
    <cellStyle name="Currency 2 16 3 2 5" xfId="18819" xr:uid="{00000000-0005-0000-0000-000077220000}"/>
    <cellStyle name="Currency 2 16 3 2 6" xfId="24335" xr:uid="{00000000-0005-0000-0000-000078220000}"/>
    <cellStyle name="Currency 2 16 3 2 7" xfId="29851" xr:uid="{00000000-0005-0000-0000-000079220000}"/>
    <cellStyle name="Currency 2 16 3 3" xfId="3650" xr:uid="{00000000-0005-0000-0000-00007A220000}"/>
    <cellStyle name="Currency 2 16 3 3 2" xfId="9166" xr:uid="{00000000-0005-0000-0000-00007B220000}"/>
    <cellStyle name="Currency 2 16 3 3 3" xfId="14682" xr:uid="{00000000-0005-0000-0000-00007C220000}"/>
    <cellStyle name="Currency 2 16 3 3 4" xfId="20198" xr:uid="{00000000-0005-0000-0000-00007D220000}"/>
    <cellStyle name="Currency 2 16 3 3 5" xfId="25714" xr:uid="{00000000-0005-0000-0000-00007E220000}"/>
    <cellStyle name="Currency 2 16 3 3 6" xfId="31230" xr:uid="{00000000-0005-0000-0000-00007F220000}"/>
    <cellStyle name="Currency 2 16 3 4" xfId="6408" xr:uid="{00000000-0005-0000-0000-000080220000}"/>
    <cellStyle name="Currency 2 16 3 5" xfId="11924" xr:uid="{00000000-0005-0000-0000-000081220000}"/>
    <cellStyle name="Currency 2 16 3 6" xfId="17440" xr:uid="{00000000-0005-0000-0000-000082220000}"/>
    <cellStyle name="Currency 2 16 3 7" xfId="22956" xr:uid="{00000000-0005-0000-0000-000083220000}"/>
    <cellStyle name="Currency 2 16 3 8" xfId="28472" xr:uid="{00000000-0005-0000-0000-000084220000}"/>
    <cellStyle name="Currency 2 16 4" xfId="1763" xr:uid="{00000000-0005-0000-0000-000085220000}"/>
    <cellStyle name="Currency 2 16 4 2" xfId="4521" xr:uid="{00000000-0005-0000-0000-000086220000}"/>
    <cellStyle name="Currency 2 16 4 2 2" xfId="10037" xr:uid="{00000000-0005-0000-0000-000087220000}"/>
    <cellStyle name="Currency 2 16 4 2 3" xfId="15553" xr:uid="{00000000-0005-0000-0000-000088220000}"/>
    <cellStyle name="Currency 2 16 4 2 4" xfId="21069" xr:uid="{00000000-0005-0000-0000-000089220000}"/>
    <cellStyle name="Currency 2 16 4 2 5" xfId="26585" xr:uid="{00000000-0005-0000-0000-00008A220000}"/>
    <cellStyle name="Currency 2 16 4 2 6" xfId="32101" xr:uid="{00000000-0005-0000-0000-00008B220000}"/>
    <cellStyle name="Currency 2 16 4 3" xfId="7279" xr:uid="{00000000-0005-0000-0000-00008C220000}"/>
    <cellStyle name="Currency 2 16 4 4" xfId="12795" xr:uid="{00000000-0005-0000-0000-00008D220000}"/>
    <cellStyle name="Currency 2 16 4 5" xfId="18311" xr:uid="{00000000-0005-0000-0000-00008E220000}"/>
    <cellStyle name="Currency 2 16 4 6" xfId="23827" xr:uid="{00000000-0005-0000-0000-00008F220000}"/>
    <cellStyle name="Currency 2 16 4 7" xfId="29343" xr:uid="{00000000-0005-0000-0000-000090220000}"/>
    <cellStyle name="Currency 2 16 5" xfId="3142" xr:uid="{00000000-0005-0000-0000-000091220000}"/>
    <cellStyle name="Currency 2 16 5 2" xfId="8658" xr:uid="{00000000-0005-0000-0000-000092220000}"/>
    <cellStyle name="Currency 2 16 5 3" xfId="14174" xr:uid="{00000000-0005-0000-0000-000093220000}"/>
    <cellStyle name="Currency 2 16 5 4" xfId="19690" xr:uid="{00000000-0005-0000-0000-000094220000}"/>
    <cellStyle name="Currency 2 16 5 5" xfId="25206" xr:uid="{00000000-0005-0000-0000-000095220000}"/>
    <cellStyle name="Currency 2 16 5 6" xfId="30722" xr:uid="{00000000-0005-0000-0000-000096220000}"/>
    <cellStyle name="Currency 2 16 6" xfId="5900" xr:uid="{00000000-0005-0000-0000-000097220000}"/>
    <cellStyle name="Currency 2 16 7" xfId="11416" xr:uid="{00000000-0005-0000-0000-000098220000}"/>
    <cellStyle name="Currency 2 16 8" xfId="16932" xr:uid="{00000000-0005-0000-0000-000099220000}"/>
    <cellStyle name="Currency 2 16 9" xfId="22448" xr:uid="{00000000-0005-0000-0000-00009A220000}"/>
    <cellStyle name="Currency 2 17" xfId="439" xr:uid="{00000000-0005-0000-0000-00009B220000}"/>
    <cellStyle name="Currency 2 17 2" xfId="928" xr:uid="{00000000-0005-0000-0000-00009C220000}"/>
    <cellStyle name="Currency 2 17 2 2" xfId="2307" xr:uid="{00000000-0005-0000-0000-00009D220000}"/>
    <cellStyle name="Currency 2 17 2 2 2" xfId="5065" xr:uid="{00000000-0005-0000-0000-00009E220000}"/>
    <cellStyle name="Currency 2 17 2 2 2 2" xfId="10581" xr:uid="{00000000-0005-0000-0000-00009F220000}"/>
    <cellStyle name="Currency 2 17 2 2 2 3" xfId="16097" xr:uid="{00000000-0005-0000-0000-0000A0220000}"/>
    <cellStyle name="Currency 2 17 2 2 2 4" xfId="21613" xr:uid="{00000000-0005-0000-0000-0000A1220000}"/>
    <cellStyle name="Currency 2 17 2 2 2 5" xfId="27129" xr:uid="{00000000-0005-0000-0000-0000A2220000}"/>
    <cellStyle name="Currency 2 17 2 2 2 6" xfId="32645" xr:uid="{00000000-0005-0000-0000-0000A3220000}"/>
    <cellStyle name="Currency 2 17 2 2 3" xfId="7823" xr:uid="{00000000-0005-0000-0000-0000A4220000}"/>
    <cellStyle name="Currency 2 17 2 2 4" xfId="13339" xr:uid="{00000000-0005-0000-0000-0000A5220000}"/>
    <cellStyle name="Currency 2 17 2 2 5" xfId="18855" xr:uid="{00000000-0005-0000-0000-0000A6220000}"/>
    <cellStyle name="Currency 2 17 2 2 6" xfId="24371" xr:uid="{00000000-0005-0000-0000-0000A7220000}"/>
    <cellStyle name="Currency 2 17 2 2 7" xfId="29887" xr:uid="{00000000-0005-0000-0000-0000A8220000}"/>
    <cellStyle name="Currency 2 17 2 3" xfId="3686" xr:uid="{00000000-0005-0000-0000-0000A9220000}"/>
    <cellStyle name="Currency 2 17 2 3 2" xfId="9202" xr:uid="{00000000-0005-0000-0000-0000AA220000}"/>
    <cellStyle name="Currency 2 17 2 3 3" xfId="14718" xr:uid="{00000000-0005-0000-0000-0000AB220000}"/>
    <cellStyle name="Currency 2 17 2 3 4" xfId="20234" xr:uid="{00000000-0005-0000-0000-0000AC220000}"/>
    <cellStyle name="Currency 2 17 2 3 5" xfId="25750" xr:uid="{00000000-0005-0000-0000-0000AD220000}"/>
    <cellStyle name="Currency 2 17 2 3 6" xfId="31266" xr:uid="{00000000-0005-0000-0000-0000AE220000}"/>
    <cellStyle name="Currency 2 17 2 4" xfId="6444" xr:uid="{00000000-0005-0000-0000-0000AF220000}"/>
    <cellStyle name="Currency 2 17 2 5" xfId="11960" xr:uid="{00000000-0005-0000-0000-0000B0220000}"/>
    <cellStyle name="Currency 2 17 2 6" xfId="17476" xr:uid="{00000000-0005-0000-0000-0000B1220000}"/>
    <cellStyle name="Currency 2 17 2 7" xfId="22992" xr:uid="{00000000-0005-0000-0000-0000B2220000}"/>
    <cellStyle name="Currency 2 17 2 8" xfId="28508" xr:uid="{00000000-0005-0000-0000-0000B3220000}"/>
    <cellStyle name="Currency 2 17 3" xfId="1818" xr:uid="{00000000-0005-0000-0000-0000B4220000}"/>
    <cellStyle name="Currency 2 17 3 2" xfId="4576" xr:uid="{00000000-0005-0000-0000-0000B5220000}"/>
    <cellStyle name="Currency 2 17 3 2 2" xfId="10092" xr:uid="{00000000-0005-0000-0000-0000B6220000}"/>
    <cellStyle name="Currency 2 17 3 2 3" xfId="15608" xr:uid="{00000000-0005-0000-0000-0000B7220000}"/>
    <cellStyle name="Currency 2 17 3 2 4" xfId="21124" xr:uid="{00000000-0005-0000-0000-0000B8220000}"/>
    <cellStyle name="Currency 2 17 3 2 5" xfId="26640" xr:uid="{00000000-0005-0000-0000-0000B9220000}"/>
    <cellStyle name="Currency 2 17 3 2 6" xfId="32156" xr:uid="{00000000-0005-0000-0000-0000BA220000}"/>
    <cellStyle name="Currency 2 17 3 3" xfId="7334" xr:uid="{00000000-0005-0000-0000-0000BB220000}"/>
    <cellStyle name="Currency 2 17 3 4" xfId="12850" xr:uid="{00000000-0005-0000-0000-0000BC220000}"/>
    <cellStyle name="Currency 2 17 3 5" xfId="18366" xr:uid="{00000000-0005-0000-0000-0000BD220000}"/>
    <cellStyle name="Currency 2 17 3 6" xfId="23882" xr:uid="{00000000-0005-0000-0000-0000BE220000}"/>
    <cellStyle name="Currency 2 17 3 7" xfId="29398" xr:uid="{00000000-0005-0000-0000-0000BF220000}"/>
    <cellStyle name="Currency 2 17 4" xfId="3197" xr:uid="{00000000-0005-0000-0000-0000C0220000}"/>
    <cellStyle name="Currency 2 17 4 2" xfId="8713" xr:uid="{00000000-0005-0000-0000-0000C1220000}"/>
    <cellStyle name="Currency 2 17 4 3" xfId="14229" xr:uid="{00000000-0005-0000-0000-0000C2220000}"/>
    <cellStyle name="Currency 2 17 4 4" xfId="19745" xr:uid="{00000000-0005-0000-0000-0000C3220000}"/>
    <cellStyle name="Currency 2 17 4 5" xfId="25261" xr:uid="{00000000-0005-0000-0000-0000C4220000}"/>
    <cellStyle name="Currency 2 17 4 6" xfId="30777" xr:uid="{00000000-0005-0000-0000-0000C5220000}"/>
    <cellStyle name="Currency 2 17 5" xfId="5955" xr:uid="{00000000-0005-0000-0000-0000C6220000}"/>
    <cellStyle name="Currency 2 17 6" xfId="11471" xr:uid="{00000000-0005-0000-0000-0000C7220000}"/>
    <cellStyle name="Currency 2 17 7" xfId="16987" xr:uid="{00000000-0005-0000-0000-0000C8220000}"/>
    <cellStyle name="Currency 2 17 8" xfId="22503" xr:uid="{00000000-0005-0000-0000-0000C9220000}"/>
    <cellStyle name="Currency 2 17 9" xfId="28019" xr:uid="{00000000-0005-0000-0000-0000CA220000}"/>
    <cellStyle name="Currency 2 18" xfId="494" xr:uid="{00000000-0005-0000-0000-0000CB220000}"/>
    <cellStyle name="Currency 2 18 2" xfId="964" xr:uid="{00000000-0005-0000-0000-0000CC220000}"/>
    <cellStyle name="Currency 2 18 2 2" xfId="2343" xr:uid="{00000000-0005-0000-0000-0000CD220000}"/>
    <cellStyle name="Currency 2 18 2 2 2" xfId="5101" xr:uid="{00000000-0005-0000-0000-0000CE220000}"/>
    <cellStyle name="Currency 2 18 2 2 2 2" xfId="10617" xr:uid="{00000000-0005-0000-0000-0000CF220000}"/>
    <cellStyle name="Currency 2 18 2 2 2 3" xfId="16133" xr:uid="{00000000-0005-0000-0000-0000D0220000}"/>
    <cellStyle name="Currency 2 18 2 2 2 4" xfId="21649" xr:uid="{00000000-0005-0000-0000-0000D1220000}"/>
    <cellStyle name="Currency 2 18 2 2 2 5" xfId="27165" xr:uid="{00000000-0005-0000-0000-0000D2220000}"/>
    <cellStyle name="Currency 2 18 2 2 2 6" xfId="32681" xr:uid="{00000000-0005-0000-0000-0000D3220000}"/>
    <cellStyle name="Currency 2 18 2 2 3" xfId="7859" xr:uid="{00000000-0005-0000-0000-0000D4220000}"/>
    <cellStyle name="Currency 2 18 2 2 4" xfId="13375" xr:uid="{00000000-0005-0000-0000-0000D5220000}"/>
    <cellStyle name="Currency 2 18 2 2 5" xfId="18891" xr:uid="{00000000-0005-0000-0000-0000D6220000}"/>
    <cellStyle name="Currency 2 18 2 2 6" xfId="24407" xr:uid="{00000000-0005-0000-0000-0000D7220000}"/>
    <cellStyle name="Currency 2 18 2 2 7" xfId="29923" xr:uid="{00000000-0005-0000-0000-0000D8220000}"/>
    <cellStyle name="Currency 2 18 2 3" xfId="3722" xr:uid="{00000000-0005-0000-0000-0000D9220000}"/>
    <cellStyle name="Currency 2 18 2 3 2" xfId="9238" xr:uid="{00000000-0005-0000-0000-0000DA220000}"/>
    <cellStyle name="Currency 2 18 2 3 3" xfId="14754" xr:uid="{00000000-0005-0000-0000-0000DB220000}"/>
    <cellStyle name="Currency 2 18 2 3 4" xfId="20270" xr:uid="{00000000-0005-0000-0000-0000DC220000}"/>
    <cellStyle name="Currency 2 18 2 3 5" xfId="25786" xr:uid="{00000000-0005-0000-0000-0000DD220000}"/>
    <cellStyle name="Currency 2 18 2 3 6" xfId="31302" xr:uid="{00000000-0005-0000-0000-0000DE220000}"/>
    <cellStyle name="Currency 2 18 2 4" xfId="6480" xr:uid="{00000000-0005-0000-0000-0000DF220000}"/>
    <cellStyle name="Currency 2 18 2 5" xfId="11996" xr:uid="{00000000-0005-0000-0000-0000E0220000}"/>
    <cellStyle name="Currency 2 18 2 6" xfId="17512" xr:uid="{00000000-0005-0000-0000-0000E1220000}"/>
    <cellStyle name="Currency 2 18 2 7" xfId="23028" xr:uid="{00000000-0005-0000-0000-0000E2220000}"/>
    <cellStyle name="Currency 2 18 2 8" xfId="28544" xr:uid="{00000000-0005-0000-0000-0000E3220000}"/>
    <cellStyle name="Currency 2 18 3" xfId="1873" xr:uid="{00000000-0005-0000-0000-0000E4220000}"/>
    <cellStyle name="Currency 2 18 3 2" xfId="4631" xr:uid="{00000000-0005-0000-0000-0000E5220000}"/>
    <cellStyle name="Currency 2 18 3 2 2" xfId="10147" xr:uid="{00000000-0005-0000-0000-0000E6220000}"/>
    <cellStyle name="Currency 2 18 3 2 3" xfId="15663" xr:uid="{00000000-0005-0000-0000-0000E7220000}"/>
    <cellStyle name="Currency 2 18 3 2 4" xfId="21179" xr:uid="{00000000-0005-0000-0000-0000E8220000}"/>
    <cellStyle name="Currency 2 18 3 2 5" xfId="26695" xr:uid="{00000000-0005-0000-0000-0000E9220000}"/>
    <cellStyle name="Currency 2 18 3 2 6" xfId="32211" xr:uid="{00000000-0005-0000-0000-0000EA220000}"/>
    <cellStyle name="Currency 2 18 3 3" xfId="7389" xr:uid="{00000000-0005-0000-0000-0000EB220000}"/>
    <cellStyle name="Currency 2 18 3 4" xfId="12905" xr:uid="{00000000-0005-0000-0000-0000EC220000}"/>
    <cellStyle name="Currency 2 18 3 5" xfId="18421" xr:uid="{00000000-0005-0000-0000-0000ED220000}"/>
    <cellStyle name="Currency 2 18 3 6" xfId="23937" xr:uid="{00000000-0005-0000-0000-0000EE220000}"/>
    <cellStyle name="Currency 2 18 3 7" xfId="29453" xr:uid="{00000000-0005-0000-0000-0000EF220000}"/>
    <cellStyle name="Currency 2 18 4" xfId="3252" xr:uid="{00000000-0005-0000-0000-0000F0220000}"/>
    <cellStyle name="Currency 2 18 4 2" xfId="8768" xr:uid="{00000000-0005-0000-0000-0000F1220000}"/>
    <cellStyle name="Currency 2 18 4 3" xfId="14284" xr:uid="{00000000-0005-0000-0000-0000F2220000}"/>
    <cellStyle name="Currency 2 18 4 4" xfId="19800" xr:uid="{00000000-0005-0000-0000-0000F3220000}"/>
    <cellStyle name="Currency 2 18 4 5" xfId="25316" xr:uid="{00000000-0005-0000-0000-0000F4220000}"/>
    <cellStyle name="Currency 2 18 4 6" xfId="30832" xr:uid="{00000000-0005-0000-0000-0000F5220000}"/>
    <cellStyle name="Currency 2 18 5" xfId="6010" xr:uid="{00000000-0005-0000-0000-0000F6220000}"/>
    <cellStyle name="Currency 2 18 6" xfId="11526" xr:uid="{00000000-0005-0000-0000-0000F7220000}"/>
    <cellStyle name="Currency 2 18 7" xfId="17042" xr:uid="{00000000-0005-0000-0000-0000F8220000}"/>
    <cellStyle name="Currency 2 18 8" xfId="22558" xr:uid="{00000000-0005-0000-0000-0000F9220000}"/>
    <cellStyle name="Currency 2 18 9" xfId="28074" xr:uid="{00000000-0005-0000-0000-0000FA220000}"/>
    <cellStyle name="Currency 2 19" xfId="549" xr:uid="{00000000-0005-0000-0000-0000FB220000}"/>
    <cellStyle name="Currency 2 19 2" xfId="1288" xr:uid="{00000000-0005-0000-0000-0000FC220000}"/>
    <cellStyle name="Currency 2 19 2 2" xfId="2667" xr:uid="{00000000-0005-0000-0000-0000FD220000}"/>
    <cellStyle name="Currency 2 19 2 2 2" xfId="5425" xr:uid="{00000000-0005-0000-0000-0000FE220000}"/>
    <cellStyle name="Currency 2 19 2 2 2 2" xfId="10941" xr:uid="{00000000-0005-0000-0000-0000FF220000}"/>
    <cellStyle name="Currency 2 19 2 2 2 3" xfId="16457" xr:uid="{00000000-0005-0000-0000-000000230000}"/>
    <cellStyle name="Currency 2 19 2 2 2 4" xfId="21973" xr:uid="{00000000-0005-0000-0000-000001230000}"/>
    <cellStyle name="Currency 2 19 2 2 2 5" xfId="27489" xr:uid="{00000000-0005-0000-0000-000002230000}"/>
    <cellStyle name="Currency 2 19 2 2 2 6" xfId="33005" xr:uid="{00000000-0005-0000-0000-000003230000}"/>
    <cellStyle name="Currency 2 19 2 2 3" xfId="8183" xr:uid="{00000000-0005-0000-0000-000004230000}"/>
    <cellStyle name="Currency 2 19 2 2 4" xfId="13699" xr:uid="{00000000-0005-0000-0000-000005230000}"/>
    <cellStyle name="Currency 2 19 2 2 5" xfId="19215" xr:uid="{00000000-0005-0000-0000-000006230000}"/>
    <cellStyle name="Currency 2 19 2 2 6" xfId="24731" xr:uid="{00000000-0005-0000-0000-000007230000}"/>
    <cellStyle name="Currency 2 19 2 2 7" xfId="30247" xr:uid="{00000000-0005-0000-0000-000008230000}"/>
    <cellStyle name="Currency 2 19 2 3" xfId="4046" xr:uid="{00000000-0005-0000-0000-000009230000}"/>
    <cellStyle name="Currency 2 19 2 3 2" xfId="9562" xr:uid="{00000000-0005-0000-0000-00000A230000}"/>
    <cellStyle name="Currency 2 19 2 3 3" xfId="15078" xr:uid="{00000000-0005-0000-0000-00000B230000}"/>
    <cellStyle name="Currency 2 19 2 3 4" xfId="20594" xr:uid="{00000000-0005-0000-0000-00000C230000}"/>
    <cellStyle name="Currency 2 19 2 3 5" xfId="26110" xr:uid="{00000000-0005-0000-0000-00000D230000}"/>
    <cellStyle name="Currency 2 19 2 3 6" xfId="31626" xr:uid="{00000000-0005-0000-0000-00000E230000}"/>
    <cellStyle name="Currency 2 19 2 4" xfId="6804" xr:uid="{00000000-0005-0000-0000-00000F230000}"/>
    <cellStyle name="Currency 2 19 2 5" xfId="12320" xr:uid="{00000000-0005-0000-0000-000010230000}"/>
    <cellStyle name="Currency 2 19 2 6" xfId="17836" xr:uid="{00000000-0005-0000-0000-000011230000}"/>
    <cellStyle name="Currency 2 19 2 7" xfId="23352" xr:uid="{00000000-0005-0000-0000-000012230000}"/>
    <cellStyle name="Currency 2 19 2 8" xfId="28868" xr:uid="{00000000-0005-0000-0000-000013230000}"/>
    <cellStyle name="Currency 2 19 3" xfId="1928" xr:uid="{00000000-0005-0000-0000-000014230000}"/>
    <cellStyle name="Currency 2 19 3 2" xfId="4686" xr:uid="{00000000-0005-0000-0000-000015230000}"/>
    <cellStyle name="Currency 2 19 3 2 2" xfId="10202" xr:uid="{00000000-0005-0000-0000-000016230000}"/>
    <cellStyle name="Currency 2 19 3 2 3" xfId="15718" xr:uid="{00000000-0005-0000-0000-000017230000}"/>
    <cellStyle name="Currency 2 19 3 2 4" xfId="21234" xr:uid="{00000000-0005-0000-0000-000018230000}"/>
    <cellStyle name="Currency 2 19 3 2 5" xfId="26750" xr:uid="{00000000-0005-0000-0000-000019230000}"/>
    <cellStyle name="Currency 2 19 3 2 6" xfId="32266" xr:uid="{00000000-0005-0000-0000-00001A230000}"/>
    <cellStyle name="Currency 2 19 3 3" xfId="7444" xr:uid="{00000000-0005-0000-0000-00001B230000}"/>
    <cellStyle name="Currency 2 19 3 4" xfId="12960" xr:uid="{00000000-0005-0000-0000-00001C230000}"/>
    <cellStyle name="Currency 2 19 3 5" xfId="18476" xr:uid="{00000000-0005-0000-0000-00001D230000}"/>
    <cellStyle name="Currency 2 19 3 6" xfId="23992" xr:uid="{00000000-0005-0000-0000-00001E230000}"/>
    <cellStyle name="Currency 2 19 3 7" xfId="29508" xr:uid="{00000000-0005-0000-0000-00001F230000}"/>
    <cellStyle name="Currency 2 19 4" xfId="3307" xr:uid="{00000000-0005-0000-0000-000020230000}"/>
    <cellStyle name="Currency 2 19 4 2" xfId="8823" xr:uid="{00000000-0005-0000-0000-000021230000}"/>
    <cellStyle name="Currency 2 19 4 3" xfId="14339" xr:uid="{00000000-0005-0000-0000-000022230000}"/>
    <cellStyle name="Currency 2 19 4 4" xfId="19855" xr:uid="{00000000-0005-0000-0000-000023230000}"/>
    <cellStyle name="Currency 2 19 4 5" xfId="25371" xr:uid="{00000000-0005-0000-0000-000024230000}"/>
    <cellStyle name="Currency 2 19 4 6" xfId="30887" xr:uid="{00000000-0005-0000-0000-000025230000}"/>
    <cellStyle name="Currency 2 19 5" xfId="6065" xr:uid="{00000000-0005-0000-0000-000026230000}"/>
    <cellStyle name="Currency 2 19 6" xfId="11581" xr:uid="{00000000-0005-0000-0000-000027230000}"/>
    <cellStyle name="Currency 2 19 7" xfId="17097" xr:uid="{00000000-0005-0000-0000-000028230000}"/>
    <cellStyle name="Currency 2 19 8" xfId="22613" xr:uid="{00000000-0005-0000-0000-000029230000}"/>
    <cellStyle name="Currency 2 19 9" xfId="28129" xr:uid="{00000000-0005-0000-0000-00002A230000}"/>
    <cellStyle name="Currency 2 2" xfId="8" xr:uid="{00000000-0005-0000-0000-00002B230000}"/>
    <cellStyle name="Currency 2 2 10" xfId="274" xr:uid="{00000000-0005-0000-0000-00002C230000}"/>
    <cellStyle name="Currency 2 2 10 10" xfId="27854" xr:uid="{00000000-0005-0000-0000-00002D230000}"/>
    <cellStyle name="Currency 2 2 10 2" xfId="1181" xr:uid="{00000000-0005-0000-0000-00002E230000}"/>
    <cellStyle name="Currency 2 2 10 2 2" xfId="2560" xr:uid="{00000000-0005-0000-0000-00002F230000}"/>
    <cellStyle name="Currency 2 2 10 2 2 2" xfId="5318" xr:uid="{00000000-0005-0000-0000-000030230000}"/>
    <cellStyle name="Currency 2 2 10 2 2 2 2" xfId="10834" xr:uid="{00000000-0005-0000-0000-000031230000}"/>
    <cellStyle name="Currency 2 2 10 2 2 2 3" xfId="16350" xr:uid="{00000000-0005-0000-0000-000032230000}"/>
    <cellStyle name="Currency 2 2 10 2 2 2 4" xfId="21866" xr:uid="{00000000-0005-0000-0000-000033230000}"/>
    <cellStyle name="Currency 2 2 10 2 2 2 5" xfId="27382" xr:uid="{00000000-0005-0000-0000-000034230000}"/>
    <cellStyle name="Currency 2 2 10 2 2 2 6" xfId="32898" xr:uid="{00000000-0005-0000-0000-000035230000}"/>
    <cellStyle name="Currency 2 2 10 2 2 3" xfId="8076" xr:uid="{00000000-0005-0000-0000-000036230000}"/>
    <cellStyle name="Currency 2 2 10 2 2 4" xfId="13592" xr:uid="{00000000-0005-0000-0000-000037230000}"/>
    <cellStyle name="Currency 2 2 10 2 2 5" xfId="19108" xr:uid="{00000000-0005-0000-0000-000038230000}"/>
    <cellStyle name="Currency 2 2 10 2 2 6" xfId="24624" xr:uid="{00000000-0005-0000-0000-000039230000}"/>
    <cellStyle name="Currency 2 2 10 2 2 7" xfId="30140" xr:uid="{00000000-0005-0000-0000-00003A230000}"/>
    <cellStyle name="Currency 2 2 10 2 3" xfId="3939" xr:uid="{00000000-0005-0000-0000-00003B230000}"/>
    <cellStyle name="Currency 2 2 10 2 3 2" xfId="9455" xr:uid="{00000000-0005-0000-0000-00003C230000}"/>
    <cellStyle name="Currency 2 2 10 2 3 3" xfId="14971" xr:uid="{00000000-0005-0000-0000-00003D230000}"/>
    <cellStyle name="Currency 2 2 10 2 3 4" xfId="20487" xr:uid="{00000000-0005-0000-0000-00003E230000}"/>
    <cellStyle name="Currency 2 2 10 2 3 5" xfId="26003" xr:uid="{00000000-0005-0000-0000-00003F230000}"/>
    <cellStyle name="Currency 2 2 10 2 3 6" xfId="31519" xr:uid="{00000000-0005-0000-0000-000040230000}"/>
    <cellStyle name="Currency 2 2 10 2 4" xfId="6697" xr:uid="{00000000-0005-0000-0000-000041230000}"/>
    <cellStyle name="Currency 2 2 10 2 5" xfId="12213" xr:uid="{00000000-0005-0000-0000-000042230000}"/>
    <cellStyle name="Currency 2 2 10 2 6" xfId="17729" xr:uid="{00000000-0005-0000-0000-000043230000}"/>
    <cellStyle name="Currency 2 2 10 2 7" xfId="23245" xr:uid="{00000000-0005-0000-0000-000044230000}"/>
    <cellStyle name="Currency 2 2 10 2 8" xfId="28761" xr:uid="{00000000-0005-0000-0000-000045230000}"/>
    <cellStyle name="Currency 2 2 10 3" xfId="821" xr:uid="{00000000-0005-0000-0000-000046230000}"/>
    <cellStyle name="Currency 2 2 10 3 2" xfId="2200" xr:uid="{00000000-0005-0000-0000-000047230000}"/>
    <cellStyle name="Currency 2 2 10 3 2 2" xfId="4958" xr:uid="{00000000-0005-0000-0000-000048230000}"/>
    <cellStyle name="Currency 2 2 10 3 2 2 2" xfId="10474" xr:uid="{00000000-0005-0000-0000-000049230000}"/>
    <cellStyle name="Currency 2 2 10 3 2 2 3" xfId="15990" xr:uid="{00000000-0005-0000-0000-00004A230000}"/>
    <cellStyle name="Currency 2 2 10 3 2 2 4" xfId="21506" xr:uid="{00000000-0005-0000-0000-00004B230000}"/>
    <cellStyle name="Currency 2 2 10 3 2 2 5" xfId="27022" xr:uid="{00000000-0005-0000-0000-00004C230000}"/>
    <cellStyle name="Currency 2 2 10 3 2 2 6" xfId="32538" xr:uid="{00000000-0005-0000-0000-00004D230000}"/>
    <cellStyle name="Currency 2 2 10 3 2 3" xfId="7716" xr:uid="{00000000-0005-0000-0000-00004E230000}"/>
    <cellStyle name="Currency 2 2 10 3 2 4" xfId="13232" xr:uid="{00000000-0005-0000-0000-00004F230000}"/>
    <cellStyle name="Currency 2 2 10 3 2 5" xfId="18748" xr:uid="{00000000-0005-0000-0000-000050230000}"/>
    <cellStyle name="Currency 2 2 10 3 2 6" xfId="24264" xr:uid="{00000000-0005-0000-0000-000051230000}"/>
    <cellStyle name="Currency 2 2 10 3 2 7" xfId="29780" xr:uid="{00000000-0005-0000-0000-000052230000}"/>
    <cellStyle name="Currency 2 2 10 3 3" xfId="3579" xr:uid="{00000000-0005-0000-0000-000053230000}"/>
    <cellStyle name="Currency 2 2 10 3 3 2" xfId="9095" xr:uid="{00000000-0005-0000-0000-000054230000}"/>
    <cellStyle name="Currency 2 2 10 3 3 3" xfId="14611" xr:uid="{00000000-0005-0000-0000-000055230000}"/>
    <cellStyle name="Currency 2 2 10 3 3 4" xfId="20127" xr:uid="{00000000-0005-0000-0000-000056230000}"/>
    <cellStyle name="Currency 2 2 10 3 3 5" xfId="25643" xr:uid="{00000000-0005-0000-0000-000057230000}"/>
    <cellStyle name="Currency 2 2 10 3 3 6" xfId="31159" xr:uid="{00000000-0005-0000-0000-000058230000}"/>
    <cellStyle name="Currency 2 2 10 3 4" xfId="6337" xr:uid="{00000000-0005-0000-0000-000059230000}"/>
    <cellStyle name="Currency 2 2 10 3 5" xfId="11853" xr:uid="{00000000-0005-0000-0000-00005A230000}"/>
    <cellStyle name="Currency 2 2 10 3 6" xfId="17369" xr:uid="{00000000-0005-0000-0000-00005B230000}"/>
    <cellStyle name="Currency 2 2 10 3 7" xfId="22885" xr:uid="{00000000-0005-0000-0000-00005C230000}"/>
    <cellStyle name="Currency 2 2 10 3 8" xfId="28401" xr:uid="{00000000-0005-0000-0000-00005D230000}"/>
    <cellStyle name="Currency 2 2 10 4" xfId="1653" xr:uid="{00000000-0005-0000-0000-00005E230000}"/>
    <cellStyle name="Currency 2 2 10 4 2" xfId="4411" xr:uid="{00000000-0005-0000-0000-00005F230000}"/>
    <cellStyle name="Currency 2 2 10 4 2 2" xfId="9927" xr:uid="{00000000-0005-0000-0000-000060230000}"/>
    <cellStyle name="Currency 2 2 10 4 2 3" xfId="15443" xr:uid="{00000000-0005-0000-0000-000061230000}"/>
    <cellStyle name="Currency 2 2 10 4 2 4" xfId="20959" xr:uid="{00000000-0005-0000-0000-000062230000}"/>
    <cellStyle name="Currency 2 2 10 4 2 5" xfId="26475" xr:uid="{00000000-0005-0000-0000-000063230000}"/>
    <cellStyle name="Currency 2 2 10 4 2 6" xfId="31991" xr:uid="{00000000-0005-0000-0000-000064230000}"/>
    <cellStyle name="Currency 2 2 10 4 3" xfId="7169" xr:uid="{00000000-0005-0000-0000-000065230000}"/>
    <cellStyle name="Currency 2 2 10 4 4" xfId="12685" xr:uid="{00000000-0005-0000-0000-000066230000}"/>
    <cellStyle name="Currency 2 2 10 4 5" xfId="18201" xr:uid="{00000000-0005-0000-0000-000067230000}"/>
    <cellStyle name="Currency 2 2 10 4 6" xfId="23717" xr:uid="{00000000-0005-0000-0000-000068230000}"/>
    <cellStyle name="Currency 2 2 10 4 7" xfId="29233" xr:uid="{00000000-0005-0000-0000-000069230000}"/>
    <cellStyle name="Currency 2 2 10 5" xfId="3032" xr:uid="{00000000-0005-0000-0000-00006A230000}"/>
    <cellStyle name="Currency 2 2 10 5 2" xfId="8548" xr:uid="{00000000-0005-0000-0000-00006B230000}"/>
    <cellStyle name="Currency 2 2 10 5 3" xfId="14064" xr:uid="{00000000-0005-0000-0000-00006C230000}"/>
    <cellStyle name="Currency 2 2 10 5 4" xfId="19580" xr:uid="{00000000-0005-0000-0000-00006D230000}"/>
    <cellStyle name="Currency 2 2 10 5 5" xfId="25096" xr:uid="{00000000-0005-0000-0000-00006E230000}"/>
    <cellStyle name="Currency 2 2 10 5 6" xfId="30612" xr:uid="{00000000-0005-0000-0000-00006F230000}"/>
    <cellStyle name="Currency 2 2 10 6" xfId="5790" xr:uid="{00000000-0005-0000-0000-000070230000}"/>
    <cellStyle name="Currency 2 2 10 7" xfId="11306" xr:uid="{00000000-0005-0000-0000-000071230000}"/>
    <cellStyle name="Currency 2 2 10 8" xfId="16822" xr:uid="{00000000-0005-0000-0000-000072230000}"/>
    <cellStyle name="Currency 2 2 10 9" xfId="22338" xr:uid="{00000000-0005-0000-0000-000073230000}"/>
    <cellStyle name="Currency 2 2 11" xfId="330" xr:uid="{00000000-0005-0000-0000-000074230000}"/>
    <cellStyle name="Currency 2 2 11 10" xfId="27910" xr:uid="{00000000-0005-0000-0000-000075230000}"/>
    <cellStyle name="Currency 2 2 11 2" xfId="1217" xr:uid="{00000000-0005-0000-0000-000076230000}"/>
    <cellStyle name="Currency 2 2 11 2 2" xfId="2596" xr:uid="{00000000-0005-0000-0000-000077230000}"/>
    <cellStyle name="Currency 2 2 11 2 2 2" xfId="5354" xr:uid="{00000000-0005-0000-0000-000078230000}"/>
    <cellStyle name="Currency 2 2 11 2 2 2 2" xfId="10870" xr:uid="{00000000-0005-0000-0000-000079230000}"/>
    <cellStyle name="Currency 2 2 11 2 2 2 3" xfId="16386" xr:uid="{00000000-0005-0000-0000-00007A230000}"/>
    <cellStyle name="Currency 2 2 11 2 2 2 4" xfId="21902" xr:uid="{00000000-0005-0000-0000-00007B230000}"/>
    <cellStyle name="Currency 2 2 11 2 2 2 5" xfId="27418" xr:uid="{00000000-0005-0000-0000-00007C230000}"/>
    <cellStyle name="Currency 2 2 11 2 2 2 6" xfId="32934" xr:uid="{00000000-0005-0000-0000-00007D230000}"/>
    <cellStyle name="Currency 2 2 11 2 2 3" xfId="8112" xr:uid="{00000000-0005-0000-0000-00007E230000}"/>
    <cellStyle name="Currency 2 2 11 2 2 4" xfId="13628" xr:uid="{00000000-0005-0000-0000-00007F230000}"/>
    <cellStyle name="Currency 2 2 11 2 2 5" xfId="19144" xr:uid="{00000000-0005-0000-0000-000080230000}"/>
    <cellStyle name="Currency 2 2 11 2 2 6" xfId="24660" xr:uid="{00000000-0005-0000-0000-000081230000}"/>
    <cellStyle name="Currency 2 2 11 2 2 7" xfId="30176" xr:uid="{00000000-0005-0000-0000-000082230000}"/>
    <cellStyle name="Currency 2 2 11 2 3" xfId="3975" xr:uid="{00000000-0005-0000-0000-000083230000}"/>
    <cellStyle name="Currency 2 2 11 2 3 2" xfId="9491" xr:uid="{00000000-0005-0000-0000-000084230000}"/>
    <cellStyle name="Currency 2 2 11 2 3 3" xfId="15007" xr:uid="{00000000-0005-0000-0000-000085230000}"/>
    <cellStyle name="Currency 2 2 11 2 3 4" xfId="20523" xr:uid="{00000000-0005-0000-0000-000086230000}"/>
    <cellStyle name="Currency 2 2 11 2 3 5" xfId="26039" xr:uid="{00000000-0005-0000-0000-000087230000}"/>
    <cellStyle name="Currency 2 2 11 2 3 6" xfId="31555" xr:uid="{00000000-0005-0000-0000-000088230000}"/>
    <cellStyle name="Currency 2 2 11 2 4" xfId="6733" xr:uid="{00000000-0005-0000-0000-000089230000}"/>
    <cellStyle name="Currency 2 2 11 2 5" xfId="12249" xr:uid="{00000000-0005-0000-0000-00008A230000}"/>
    <cellStyle name="Currency 2 2 11 2 6" xfId="17765" xr:uid="{00000000-0005-0000-0000-00008B230000}"/>
    <cellStyle name="Currency 2 2 11 2 7" xfId="23281" xr:uid="{00000000-0005-0000-0000-00008C230000}"/>
    <cellStyle name="Currency 2 2 11 2 8" xfId="28797" xr:uid="{00000000-0005-0000-0000-00008D230000}"/>
    <cellStyle name="Currency 2 2 11 3" xfId="857" xr:uid="{00000000-0005-0000-0000-00008E230000}"/>
    <cellStyle name="Currency 2 2 11 3 2" xfId="2236" xr:uid="{00000000-0005-0000-0000-00008F230000}"/>
    <cellStyle name="Currency 2 2 11 3 2 2" xfId="4994" xr:uid="{00000000-0005-0000-0000-000090230000}"/>
    <cellStyle name="Currency 2 2 11 3 2 2 2" xfId="10510" xr:uid="{00000000-0005-0000-0000-000091230000}"/>
    <cellStyle name="Currency 2 2 11 3 2 2 3" xfId="16026" xr:uid="{00000000-0005-0000-0000-000092230000}"/>
    <cellStyle name="Currency 2 2 11 3 2 2 4" xfId="21542" xr:uid="{00000000-0005-0000-0000-000093230000}"/>
    <cellStyle name="Currency 2 2 11 3 2 2 5" xfId="27058" xr:uid="{00000000-0005-0000-0000-000094230000}"/>
    <cellStyle name="Currency 2 2 11 3 2 2 6" xfId="32574" xr:uid="{00000000-0005-0000-0000-000095230000}"/>
    <cellStyle name="Currency 2 2 11 3 2 3" xfId="7752" xr:uid="{00000000-0005-0000-0000-000096230000}"/>
    <cellStyle name="Currency 2 2 11 3 2 4" xfId="13268" xr:uid="{00000000-0005-0000-0000-000097230000}"/>
    <cellStyle name="Currency 2 2 11 3 2 5" xfId="18784" xr:uid="{00000000-0005-0000-0000-000098230000}"/>
    <cellStyle name="Currency 2 2 11 3 2 6" xfId="24300" xr:uid="{00000000-0005-0000-0000-000099230000}"/>
    <cellStyle name="Currency 2 2 11 3 2 7" xfId="29816" xr:uid="{00000000-0005-0000-0000-00009A230000}"/>
    <cellStyle name="Currency 2 2 11 3 3" xfId="3615" xr:uid="{00000000-0005-0000-0000-00009B230000}"/>
    <cellStyle name="Currency 2 2 11 3 3 2" xfId="9131" xr:uid="{00000000-0005-0000-0000-00009C230000}"/>
    <cellStyle name="Currency 2 2 11 3 3 3" xfId="14647" xr:uid="{00000000-0005-0000-0000-00009D230000}"/>
    <cellStyle name="Currency 2 2 11 3 3 4" xfId="20163" xr:uid="{00000000-0005-0000-0000-00009E230000}"/>
    <cellStyle name="Currency 2 2 11 3 3 5" xfId="25679" xr:uid="{00000000-0005-0000-0000-00009F230000}"/>
    <cellStyle name="Currency 2 2 11 3 3 6" xfId="31195" xr:uid="{00000000-0005-0000-0000-0000A0230000}"/>
    <cellStyle name="Currency 2 2 11 3 4" xfId="6373" xr:uid="{00000000-0005-0000-0000-0000A1230000}"/>
    <cellStyle name="Currency 2 2 11 3 5" xfId="11889" xr:uid="{00000000-0005-0000-0000-0000A2230000}"/>
    <cellStyle name="Currency 2 2 11 3 6" xfId="17405" xr:uid="{00000000-0005-0000-0000-0000A3230000}"/>
    <cellStyle name="Currency 2 2 11 3 7" xfId="22921" xr:uid="{00000000-0005-0000-0000-0000A4230000}"/>
    <cellStyle name="Currency 2 2 11 3 8" xfId="28437" xr:uid="{00000000-0005-0000-0000-0000A5230000}"/>
    <cellStyle name="Currency 2 2 11 4" xfId="1709" xr:uid="{00000000-0005-0000-0000-0000A6230000}"/>
    <cellStyle name="Currency 2 2 11 4 2" xfId="4467" xr:uid="{00000000-0005-0000-0000-0000A7230000}"/>
    <cellStyle name="Currency 2 2 11 4 2 2" xfId="9983" xr:uid="{00000000-0005-0000-0000-0000A8230000}"/>
    <cellStyle name="Currency 2 2 11 4 2 3" xfId="15499" xr:uid="{00000000-0005-0000-0000-0000A9230000}"/>
    <cellStyle name="Currency 2 2 11 4 2 4" xfId="21015" xr:uid="{00000000-0005-0000-0000-0000AA230000}"/>
    <cellStyle name="Currency 2 2 11 4 2 5" xfId="26531" xr:uid="{00000000-0005-0000-0000-0000AB230000}"/>
    <cellStyle name="Currency 2 2 11 4 2 6" xfId="32047" xr:uid="{00000000-0005-0000-0000-0000AC230000}"/>
    <cellStyle name="Currency 2 2 11 4 3" xfId="7225" xr:uid="{00000000-0005-0000-0000-0000AD230000}"/>
    <cellStyle name="Currency 2 2 11 4 4" xfId="12741" xr:uid="{00000000-0005-0000-0000-0000AE230000}"/>
    <cellStyle name="Currency 2 2 11 4 5" xfId="18257" xr:uid="{00000000-0005-0000-0000-0000AF230000}"/>
    <cellStyle name="Currency 2 2 11 4 6" xfId="23773" xr:uid="{00000000-0005-0000-0000-0000B0230000}"/>
    <cellStyle name="Currency 2 2 11 4 7" xfId="29289" xr:uid="{00000000-0005-0000-0000-0000B1230000}"/>
    <cellStyle name="Currency 2 2 11 5" xfId="3088" xr:uid="{00000000-0005-0000-0000-0000B2230000}"/>
    <cellStyle name="Currency 2 2 11 5 2" xfId="8604" xr:uid="{00000000-0005-0000-0000-0000B3230000}"/>
    <cellStyle name="Currency 2 2 11 5 3" xfId="14120" xr:uid="{00000000-0005-0000-0000-0000B4230000}"/>
    <cellStyle name="Currency 2 2 11 5 4" xfId="19636" xr:uid="{00000000-0005-0000-0000-0000B5230000}"/>
    <cellStyle name="Currency 2 2 11 5 5" xfId="25152" xr:uid="{00000000-0005-0000-0000-0000B6230000}"/>
    <cellStyle name="Currency 2 2 11 5 6" xfId="30668" xr:uid="{00000000-0005-0000-0000-0000B7230000}"/>
    <cellStyle name="Currency 2 2 11 6" xfId="5846" xr:uid="{00000000-0005-0000-0000-0000B8230000}"/>
    <cellStyle name="Currency 2 2 11 7" xfId="11362" xr:uid="{00000000-0005-0000-0000-0000B9230000}"/>
    <cellStyle name="Currency 2 2 11 8" xfId="16878" xr:uid="{00000000-0005-0000-0000-0000BA230000}"/>
    <cellStyle name="Currency 2 2 11 9" xfId="22394" xr:uid="{00000000-0005-0000-0000-0000BB230000}"/>
    <cellStyle name="Currency 2 2 12" xfId="385" xr:uid="{00000000-0005-0000-0000-0000BC230000}"/>
    <cellStyle name="Currency 2 2 12 10" xfId="27965" xr:uid="{00000000-0005-0000-0000-0000BD230000}"/>
    <cellStyle name="Currency 2 2 12 2" xfId="1253" xr:uid="{00000000-0005-0000-0000-0000BE230000}"/>
    <cellStyle name="Currency 2 2 12 2 2" xfId="2632" xr:uid="{00000000-0005-0000-0000-0000BF230000}"/>
    <cellStyle name="Currency 2 2 12 2 2 2" xfId="5390" xr:uid="{00000000-0005-0000-0000-0000C0230000}"/>
    <cellStyle name="Currency 2 2 12 2 2 2 2" xfId="10906" xr:uid="{00000000-0005-0000-0000-0000C1230000}"/>
    <cellStyle name="Currency 2 2 12 2 2 2 3" xfId="16422" xr:uid="{00000000-0005-0000-0000-0000C2230000}"/>
    <cellStyle name="Currency 2 2 12 2 2 2 4" xfId="21938" xr:uid="{00000000-0005-0000-0000-0000C3230000}"/>
    <cellStyle name="Currency 2 2 12 2 2 2 5" xfId="27454" xr:uid="{00000000-0005-0000-0000-0000C4230000}"/>
    <cellStyle name="Currency 2 2 12 2 2 2 6" xfId="32970" xr:uid="{00000000-0005-0000-0000-0000C5230000}"/>
    <cellStyle name="Currency 2 2 12 2 2 3" xfId="8148" xr:uid="{00000000-0005-0000-0000-0000C6230000}"/>
    <cellStyle name="Currency 2 2 12 2 2 4" xfId="13664" xr:uid="{00000000-0005-0000-0000-0000C7230000}"/>
    <cellStyle name="Currency 2 2 12 2 2 5" xfId="19180" xr:uid="{00000000-0005-0000-0000-0000C8230000}"/>
    <cellStyle name="Currency 2 2 12 2 2 6" xfId="24696" xr:uid="{00000000-0005-0000-0000-0000C9230000}"/>
    <cellStyle name="Currency 2 2 12 2 2 7" xfId="30212" xr:uid="{00000000-0005-0000-0000-0000CA230000}"/>
    <cellStyle name="Currency 2 2 12 2 3" xfId="4011" xr:uid="{00000000-0005-0000-0000-0000CB230000}"/>
    <cellStyle name="Currency 2 2 12 2 3 2" xfId="9527" xr:uid="{00000000-0005-0000-0000-0000CC230000}"/>
    <cellStyle name="Currency 2 2 12 2 3 3" xfId="15043" xr:uid="{00000000-0005-0000-0000-0000CD230000}"/>
    <cellStyle name="Currency 2 2 12 2 3 4" xfId="20559" xr:uid="{00000000-0005-0000-0000-0000CE230000}"/>
    <cellStyle name="Currency 2 2 12 2 3 5" xfId="26075" xr:uid="{00000000-0005-0000-0000-0000CF230000}"/>
    <cellStyle name="Currency 2 2 12 2 3 6" xfId="31591" xr:uid="{00000000-0005-0000-0000-0000D0230000}"/>
    <cellStyle name="Currency 2 2 12 2 4" xfId="6769" xr:uid="{00000000-0005-0000-0000-0000D1230000}"/>
    <cellStyle name="Currency 2 2 12 2 5" xfId="12285" xr:uid="{00000000-0005-0000-0000-0000D2230000}"/>
    <cellStyle name="Currency 2 2 12 2 6" xfId="17801" xr:uid="{00000000-0005-0000-0000-0000D3230000}"/>
    <cellStyle name="Currency 2 2 12 2 7" xfId="23317" xr:uid="{00000000-0005-0000-0000-0000D4230000}"/>
    <cellStyle name="Currency 2 2 12 2 8" xfId="28833" xr:uid="{00000000-0005-0000-0000-0000D5230000}"/>
    <cellStyle name="Currency 2 2 12 3" xfId="893" xr:uid="{00000000-0005-0000-0000-0000D6230000}"/>
    <cellStyle name="Currency 2 2 12 3 2" xfId="2272" xr:uid="{00000000-0005-0000-0000-0000D7230000}"/>
    <cellStyle name="Currency 2 2 12 3 2 2" xfId="5030" xr:uid="{00000000-0005-0000-0000-0000D8230000}"/>
    <cellStyle name="Currency 2 2 12 3 2 2 2" xfId="10546" xr:uid="{00000000-0005-0000-0000-0000D9230000}"/>
    <cellStyle name="Currency 2 2 12 3 2 2 3" xfId="16062" xr:uid="{00000000-0005-0000-0000-0000DA230000}"/>
    <cellStyle name="Currency 2 2 12 3 2 2 4" xfId="21578" xr:uid="{00000000-0005-0000-0000-0000DB230000}"/>
    <cellStyle name="Currency 2 2 12 3 2 2 5" xfId="27094" xr:uid="{00000000-0005-0000-0000-0000DC230000}"/>
    <cellStyle name="Currency 2 2 12 3 2 2 6" xfId="32610" xr:uid="{00000000-0005-0000-0000-0000DD230000}"/>
    <cellStyle name="Currency 2 2 12 3 2 3" xfId="7788" xr:uid="{00000000-0005-0000-0000-0000DE230000}"/>
    <cellStyle name="Currency 2 2 12 3 2 4" xfId="13304" xr:uid="{00000000-0005-0000-0000-0000DF230000}"/>
    <cellStyle name="Currency 2 2 12 3 2 5" xfId="18820" xr:uid="{00000000-0005-0000-0000-0000E0230000}"/>
    <cellStyle name="Currency 2 2 12 3 2 6" xfId="24336" xr:uid="{00000000-0005-0000-0000-0000E1230000}"/>
    <cellStyle name="Currency 2 2 12 3 2 7" xfId="29852" xr:uid="{00000000-0005-0000-0000-0000E2230000}"/>
    <cellStyle name="Currency 2 2 12 3 3" xfId="3651" xr:uid="{00000000-0005-0000-0000-0000E3230000}"/>
    <cellStyle name="Currency 2 2 12 3 3 2" xfId="9167" xr:uid="{00000000-0005-0000-0000-0000E4230000}"/>
    <cellStyle name="Currency 2 2 12 3 3 3" xfId="14683" xr:uid="{00000000-0005-0000-0000-0000E5230000}"/>
    <cellStyle name="Currency 2 2 12 3 3 4" xfId="20199" xr:uid="{00000000-0005-0000-0000-0000E6230000}"/>
    <cellStyle name="Currency 2 2 12 3 3 5" xfId="25715" xr:uid="{00000000-0005-0000-0000-0000E7230000}"/>
    <cellStyle name="Currency 2 2 12 3 3 6" xfId="31231" xr:uid="{00000000-0005-0000-0000-0000E8230000}"/>
    <cellStyle name="Currency 2 2 12 3 4" xfId="6409" xr:uid="{00000000-0005-0000-0000-0000E9230000}"/>
    <cellStyle name="Currency 2 2 12 3 5" xfId="11925" xr:uid="{00000000-0005-0000-0000-0000EA230000}"/>
    <cellStyle name="Currency 2 2 12 3 6" xfId="17441" xr:uid="{00000000-0005-0000-0000-0000EB230000}"/>
    <cellStyle name="Currency 2 2 12 3 7" xfId="22957" xr:uid="{00000000-0005-0000-0000-0000EC230000}"/>
    <cellStyle name="Currency 2 2 12 3 8" xfId="28473" xr:uid="{00000000-0005-0000-0000-0000ED230000}"/>
    <cellStyle name="Currency 2 2 12 4" xfId="1764" xr:uid="{00000000-0005-0000-0000-0000EE230000}"/>
    <cellStyle name="Currency 2 2 12 4 2" xfId="4522" xr:uid="{00000000-0005-0000-0000-0000EF230000}"/>
    <cellStyle name="Currency 2 2 12 4 2 2" xfId="10038" xr:uid="{00000000-0005-0000-0000-0000F0230000}"/>
    <cellStyle name="Currency 2 2 12 4 2 3" xfId="15554" xr:uid="{00000000-0005-0000-0000-0000F1230000}"/>
    <cellStyle name="Currency 2 2 12 4 2 4" xfId="21070" xr:uid="{00000000-0005-0000-0000-0000F2230000}"/>
    <cellStyle name="Currency 2 2 12 4 2 5" xfId="26586" xr:uid="{00000000-0005-0000-0000-0000F3230000}"/>
    <cellStyle name="Currency 2 2 12 4 2 6" xfId="32102" xr:uid="{00000000-0005-0000-0000-0000F4230000}"/>
    <cellStyle name="Currency 2 2 12 4 3" xfId="7280" xr:uid="{00000000-0005-0000-0000-0000F5230000}"/>
    <cellStyle name="Currency 2 2 12 4 4" xfId="12796" xr:uid="{00000000-0005-0000-0000-0000F6230000}"/>
    <cellStyle name="Currency 2 2 12 4 5" xfId="18312" xr:uid="{00000000-0005-0000-0000-0000F7230000}"/>
    <cellStyle name="Currency 2 2 12 4 6" xfId="23828" xr:uid="{00000000-0005-0000-0000-0000F8230000}"/>
    <cellStyle name="Currency 2 2 12 4 7" xfId="29344" xr:uid="{00000000-0005-0000-0000-0000F9230000}"/>
    <cellStyle name="Currency 2 2 12 5" xfId="3143" xr:uid="{00000000-0005-0000-0000-0000FA230000}"/>
    <cellStyle name="Currency 2 2 12 5 2" xfId="8659" xr:uid="{00000000-0005-0000-0000-0000FB230000}"/>
    <cellStyle name="Currency 2 2 12 5 3" xfId="14175" xr:uid="{00000000-0005-0000-0000-0000FC230000}"/>
    <cellStyle name="Currency 2 2 12 5 4" xfId="19691" xr:uid="{00000000-0005-0000-0000-0000FD230000}"/>
    <cellStyle name="Currency 2 2 12 5 5" xfId="25207" xr:uid="{00000000-0005-0000-0000-0000FE230000}"/>
    <cellStyle name="Currency 2 2 12 5 6" xfId="30723" xr:uid="{00000000-0005-0000-0000-0000FF230000}"/>
    <cellStyle name="Currency 2 2 12 6" xfId="5901" xr:uid="{00000000-0005-0000-0000-000000240000}"/>
    <cellStyle name="Currency 2 2 12 7" xfId="11417" xr:uid="{00000000-0005-0000-0000-000001240000}"/>
    <cellStyle name="Currency 2 2 12 8" xfId="16933" xr:uid="{00000000-0005-0000-0000-000002240000}"/>
    <cellStyle name="Currency 2 2 12 9" xfId="22449" xr:uid="{00000000-0005-0000-0000-000003240000}"/>
    <cellStyle name="Currency 2 2 13" xfId="440" xr:uid="{00000000-0005-0000-0000-000004240000}"/>
    <cellStyle name="Currency 2 2 13 2" xfId="929" xr:uid="{00000000-0005-0000-0000-000005240000}"/>
    <cellStyle name="Currency 2 2 13 2 2" xfId="2308" xr:uid="{00000000-0005-0000-0000-000006240000}"/>
    <cellStyle name="Currency 2 2 13 2 2 2" xfId="5066" xr:uid="{00000000-0005-0000-0000-000007240000}"/>
    <cellStyle name="Currency 2 2 13 2 2 2 2" xfId="10582" xr:uid="{00000000-0005-0000-0000-000008240000}"/>
    <cellStyle name="Currency 2 2 13 2 2 2 3" xfId="16098" xr:uid="{00000000-0005-0000-0000-000009240000}"/>
    <cellStyle name="Currency 2 2 13 2 2 2 4" xfId="21614" xr:uid="{00000000-0005-0000-0000-00000A240000}"/>
    <cellStyle name="Currency 2 2 13 2 2 2 5" xfId="27130" xr:uid="{00000000-0005-0000-0000-00000B240000}"/>
    <cellStyle name="Currency 2 2 13 2 2 2 6" xfId="32646" xr:uid="{00000000-0005-0000-0000-00000C240000}"/>
    <cellStyle name="Currency 2 2 13 2 2 3" xfId="7824" xr:uid="{00000000-0005-0000-0000-00000D240000}"/>
    <cellStyle name="Currency 2 2 13 2 2 4" xfId="13340" xr:uid="{00000000-0005-0000-0000-00000E240000}"/>
    <cellStyle name="Currency 2 2 13 2 2 5" xfId="18856" xr:uid="{00000000-0005-0000-0000-00000F240000}"/>
    <cellStyle name="Currency 2 2 13 2 2 6" xfId="24372" xr:uid="{00000000-0005-0000-0000-000010240000}"/>
    <cellStyle name="Currency 2 2 13 2 2 7" xfId="29888" xr:uid="{00000000-0005-0000-0000-000011240000}"/>
    <cellStyle name="Currency 2 2 13 2 3" xfId="3687" xr:uid="{00000000-0005-0000-0000-000012240000}"/>
    <cellStyle name="Currency 2 2 13 2 3 2" xfId="9203" xr:uid="{00000000-0005-0000-0000-000013240000}"/>
    <cellStyle name="Currency 2 2 13 2 3 3" xfId="14719" xr:uid="{00000000-0005-0000-0000-000014240000}"/>
    <cellStyle name="Currency 2 2 13 2 3 4" xfId="20235" xr:uid="{00000000-0005-0000-0000-000015240000}"/>
    <cellStyle name="Currency 2 2 13 2 3 5" xfId="25751" xr:uid="{00000000-0005-0000-0000-000016240000}"/>
    <cellStyle name="Currency 2 2 13 2 3 6" xfId="31267" xr:uid="{00000000-0005-0000-0000-000017240000}"/>
    <cellStyle name="Currency 2 2 13 2 4" xfId="6445" xr:uid="{00000000-0005-0000-0000-000018240000}"/>
    <cellStyle name="Currency 2 2 13 2 5" xfId="11961" xr:uid="{00000000-0005-0000-0000-000019240000}"/>
    <cellStyle name="Currency 2 2 13 2 6" xfId="17477" xr:uid="{00000000-0005-0000-0000-00001A240000}"/>
    <cellStyle name="Currency 2 2 13 2 7" xfId="22993" xr:uid="{00000000-0005-0000-0000-00001B240000}"/>
    <cellStyle name="Currency 2 2 13 2 8" xfId="28509" xr:uid="{00000000-0005-0000-0000-00001C240000}"/>
    <cellStyle name="Currency 2 2 13 3" xfId="1819" xr:uid="{00000000-0005-0000-0000-00001D240000}"/>
    <cellStyle name="Currency 2 2 13 3 2" xfId="4577" xr:uid="{00000000-0005-0000-0000-00001E240000}"/>
    <cellStyle name="Currency 2 2 13 3 2 2" xfId="10093" xr:uid="{00000000-0005-0000-0000-00001F240000}"/>
    <cellStyle name="Currency 2 2 13 3 2 3" xfId="15609" xr:uid="{00000000-0005-0000-0000-000020240000}"/>
    <cellStyle name="Currency 2 2 13 3 2 4" xfId="21125" xr:uid="{00000000-0005-0000-0000-000021240000}"/>
    <cellStyle name="Currency 2 2 13 3 2 5" xfId="26641" xr:uid="{00000000-0005-0000-0000-000022240000}"/>
    <cellStyle name="Currency 2 2 13 3 2 6" xfId="32157" xr:uid="{00000000-0005-0000-0000-000023240000}"/>
    <cellStyle name="Currency 2 2 13 3 3" xfId="7335" xr:uid="{00000000-0005-0000-0000-000024240000}"/>
    <cellStyle name="Currency 2 2 13 3 4" xfId="12851" xr:uid="{00000000-0005-0000-0000-000025240000}"/>
    <cellStyle name="Currency 2 2 13 3 5" xfId="18367" xr:uid="{00000000-0005-0000-0000-000026240000}"/>
    <cellStyle name="Currency 2 2 13 3 6" xfId="23883" xr:uid="{00000000-0005-0000-0000-000027240000}"/>
    <cellStyle name="Currency 2 2 13 3 7" xfId="29399" xr:uid="{00000000-0005-0000-0000-000028240000}"/>
    <cellStyle name="Currency 2 2 13 4" xfId="3198" xr:uid="{00000000-0005-0000-0000-000029240000}"/>
    <cellStyle name="Currency 2 2 13 4 2" xfId="8714" xr:uid="{00000000-0005-0000-0000-00002A240000}"/>
    <cellStyle name="Currency 2 2 13 4 3" xfId="14230" xr:uid="{00000000-0005-0000-0000-00002B240000}"/>
    <cellStyle name="Currency 2 2 13 4 4" xfId="19746" xr:uid="{00000000-0005-0000-0000-00002C240000}"/>
    <cellStyle name="Currency 2 2 13 4 5" xfId="25262" xr:uid="{00000000-0005-0000-0000-00002D240000}"/>
    <cellStyle name="Currency 2 2 13 4 6" xfId="30778" xr:uid="{00000000-0005-0000-0000-00002E240000}"/>
    <cellStyle name="Currency 2 2 13 5" xfId="5956" xr:uid="{00000000-0005-0000-0000-00002F240000}"/>
    <cellStyle name="Currency 2 2 13 6" xfId="11472" xr:uid="{00000000-0005-0000-0000-000030240000}"/>
    <cellStyle name="Currency 2 2 13 7" xfId="16988" xr:uid="{00000000-0005-0000-0000-000031240000}"/>
    <cellStyle name="Currency 2 2 13 8" xfId="22504" xr:uid="{00000000-0005-0000-0000-000032240000}"/>
    <cellStyle name="Currency 2 2 13 9" xfId="28020" xr:uid="{00000000-0005-0000-0000-000033240000}"/>
    <cellStyle name="Currency 2 2 14" xfId="495" xr:uid="{00000000-0005-0000-0000-000034240000}"/>
    <cellStyle name="Currency 2 2 14 2" xfId="965" xr:uid="{00000000-0005-0000-0000-000035240000}"/>
    <cellStyle name="Currency 2 2 14 2 2" xfId="2344" xr:uid="{00000000-0005-0000-0000-000036240000}"/>
    <cellStyle name="Currency 2 2 14 2 2 2" xfId="5102" xr:uid="{00000000-0005-0000-0000-000037240000}"/>
    <cellStyle name="Currency 2 2 14 2 2 2 2" xfId="10618" xr:uid="{00000000-0005-0000-0000-000038240000}"/>
    <cellStyle name="Currency 2 2 14 2 2 2 3" xfId="16134" xr:uid="{00000000-0005-0000-0000-000039240000}"/>
    <cellStyle name="Currency 2 2 14 2 2 2 4" xfId="21650" xr:uid="{00000000-0005-0000-0000-00003A240000}"/>
    <cellStyle name="Currency 2 2 14 2 2 2 5" xfId="27166" xr:uid="{00000000-0005-0000-0000-00003B240000}"/>
    <cellStyle name="Currency 2 2 14 2 2 2 6" xfId="32682" xr:uid="{00000000-0005-0000-0000-00003C240000}"/>
    <cellStyle name="Currency 2 2 14 2 2 3" xfId="7860" xr:uid="{00000000-0005-0000-0000-00003D240000}"/>
    <cellStyle name="Currency 2 2 14 2 2 4" xfId="13376" xr:uid="{00000000-0005-0000-0000-00003E240000}"/>
    <cellStyle name="Currency 2 2 14 2 2 5" xfId="18892" xr:uid="{00000000-0005-0000-0000-00003F240000}"/>
    <cellStyle name="Currency 2 2 14 2 2 6" xfId="24408" xr:uid="{00000000-0005-0000-0000-000040240000}"/>
    <cellStyle name="Currency 2 2 14 2 2 7" xfId="29924" xr:uid="{00000000-0005-0000-0000-000041240000}"/>
    <cellStyle name="Currency 2 2 14 2 3" xfId="3723" xr:uid="{00000000-0005-0000-0000-000042240000}"/>
    <cellStyle name="Currency 2 2 14 2 3 2" xfId="9239" xr:uid="{00000000-0005-0000-0000-000043240000}"/>
    <cellStyle name="Currency 2 2 14 2 3 3" xfId="14755" xr:uid="{00000000-0005-0000-0000-000044240000}"/>
    <cellStyle name="Currency 2 2 14 2 3 4" xfId="20271" xr:uid="{00000000-0005-0000-0000-000045240000}"/>
    <cellStyle name="Currency 2 2 14 2 3 5" xfId="25787" xr:uid="{00000000-0005-0000-0000-000046240000}"/>
    <cellStyle name="Currency 2 2 14 2 3 6" xfId="31303" xr:uid="{00000000-0005-0000-0000-000047240000}"/>
    <cellStyle name="Currency 2 2 14 2 4" xfId="6481" xr:uid="{00000000-0005-0000-0000-000048240000}"/>
    <cellStyle name="Currency 2 2 14 2 5" xfId="11997" xr:uid="{00000000-0005-0000-0000-000049240000}"/>
    <cellStyle name="Currency 2 2 14 2 6" xfId="17513" xr:uid="{00000000-0005-0000-0000-00004A240000}"/>
    <cellStyle name="Currency 2 2 14 2 7" xfId="23029" xr:uid="{00000000-0005-0000-0000-00004B240000}"/>
    <cellStyle name="Currency 2 2 14 2 8" xfId="28545" xr:uid="{00000000-0005-0000-0000-00004C240000}"/>
    <cellStyle name="Currency 2 2 14 3" xfId="1874" xr:uid="{00000000-0005-0000-0000-00004D240000}"/>
    <cellStyle name="Currency 2 2 14 3 2" xfId="4632" xr:uid="{00000000-0005-0000-0000-00004E240000}"/>
    <cellStyle name="Currency 2 2 14 3 2 2" xfId="10148" xr:uid="{00000000-0005-0000-0000-00004F240000}"/>
    <cellStyle name="Currency 2 2 14 3 2 3" xfId="15664" xr:uid="{00000000-0005-0000-0000-000050240000}"/>
    <cellStyle name="Currency 2 2 14 3 2 4" xfId="21180" xr:uid="{00000000-0005-0000-0000-000051240000}"/>
    <cellStyle name="Currency 2 2 14 3 2 5" xfId="26696" xr:uid="{00000000-0005-0000-0000-000052240000}"/>
    <cellStyle name="Currency 2 2 14 3 2 6" xfId="32212" xr:uid="{00000000-0005-0000-0000-000053240000}"/>
    <cellStyle name="Currency 2 2 14 3 3" xfId="7390" xr:uid="{00000000-0005-0000-0000-000054240000}"/>
    <cellStyle name="Currency 2 2 14 3 4" xfId="12906" xr:uid="{00000000-0005-0000-0000-000055240000}"/>
    <cellStyle name="Currency 2 2 14 3 5" xfId="18422" xr:uid="{00000000-0005-0000-0000-000056240000}"/>
    <cellStyle name="Currency 2 2 14 3 6" xfId="23938" xr:uid="{00000000-0005-0000-0000-000057240000}"/>
    <cellStyle name="Currency 2 2 14 3 7" xfId="29454" xr:uid="{00000000-0005-0000-0000-000058240000}"/>
    <cellStyle name="Currency 2 2 14 4" xfId="3253" xr:uid="{00000000-0005-0000-0000-000059240000}"/>
    <cellStyle name="Currency 2 2 14 4 2" xfId="8769" xr:uid="{00000000-0005-0000-0000-00005A240000}"/>
    <cellStyle name="Currency 2 2 14 4 3" xfId="14285" xr:uid="{00000000-0005-0000-0000-00005B240000}"/>
    <cellStyle name="Currency 2 2 14 4 4" xfId="19801" xr:uid="{00000000-0005-0000-0000-00005C240000}"/>
    <cellStyle name="Currency 2 2 14 4 5" xfId="25317" xr:uid="{00000000-0005-0000-0000-00005D240000}"/>
    <cellStyle name="Currency 2 2 14 4 6" xfId="30833" xr:uid="{00000000-0005-0000-0000-00005E240000}"/>
    <cellStyle name="Currency 2 2 14 5" xfId="6011" xr:uid="{00000000-0005-0000-0000-00005F240000}"/>
    <cellStyle name="Currency 2 2 14 6" xfId="11527" xr:uid="{00000000-0005-0000-0000-000060240000}"/>
    <cellStyle name="Currency 2 2 14 7" xfId="17043" xr:uid="{00000000-0005-0000-0000-000061240000}"/>
    <cellStyle name="Currency 2 2 14 8" xfId="22559" xr:uid="{00000000-0005-0000-0000-000062240000}"/>
    <cellStyle name="Currency 2 2 14 9" xfId="28075" xr:uid="{00000000-0005-0000-0000-000063240000}"/>
    <cellStyle name="Currency 2 2 15" xfId="550" xr:uid="{00000000-0005-0000-0000-000064240000}"/>
    <cellStyle name="Currency 2 2 15 2" xfId="1289" xr:uid="{00000000-0005-0000-0000-000065240000}"/>
    <cellStyle name="Currency 2 2 15 2 2" xfId="2668" xr:uid="{00000000-0005-0000-0000-000066240000}"/>
    <cellStyle name="Currency 2 2 15 2 2 2" xfId="5426" xr:uid="{00000000-0005-0000-0000-000067240000}"/>
    <cellStyle name="Currency 2 2 15 2 2 2 2" xfId="10942" xr:uid="{00000000-0005-0000-0000-000068240000}"/>
    <cellStyle name="Currency 2 2 15 2 2 2 3" xfId="16458" xr:uid="{00000000-0005-0000-0000-000069240000}"/>
    <cellStyle name="Currency 2 2 15 2 2 2 4" xfId="21974" xr:uid="{00000000-0005-0000-0000-00006A240000}"/>
    <cellStyle name="Currency 2 2 15 2 2 2 5" xfId="27490" xr:uid="{00000000-0005-0000-0000-00006B240000}"/>
    <cellStyle name="Currency 2 2 15 2 2 2 6" xfId="33006" xr:uid="{00000000-0005-0000-0000-00006C240000}"/>
    <cellStyle name="Currency 2 2 15 2 2 3" xfId="8184" xr:uid="{00000000-0005-0000-0000-00006D240000}"/>
    <cellStyle name="Currency 2 2 15 2 2 4" xfId="13700" xr:uid="{00000000-0005-0000-0000-00006E240000}"/>
    <cellStyle name="Currency 2 2 15 2 2 5" xfId="19216" xr:uid="{00000000-0005-0000-0000-00006F240000}"/>
    <cellStyle name="Currency 2 2 15 2 2 6" xfId="24732" xr:uid="{00000000-0005-0000-0000-000070240000}"/>
    <cellStyle name="Currency 2 2 15 2 2 7" xfId="30248" xr:uid="{00000000-0005-0000-0000-000071240000}"/>
    <cellStyle name="Currency 2 2 15 2 3" xfId="4047" xr:uid="{00000000-0005-0000-0000-000072240000}"/>
    <cellStyle name="Currency 2 2 15 2 3 2" xfId="9563" xr:uid="{00000000-0005-0000-0000-000073240000}"/>
    <cellStyle name="Currency 2 2 15 2 3 3" xfId="15079" xr:uid="{00000000-0005-0000-0000-000074240000}"/>
    <cellStyle name="Currency 2 2 15 2 3 4" xfId="20595" xr:uid="{00000000-0005-0000-0000-000075240000}"/>
    <cellStyle name="Currency 2 2 15 2 3 5" xfId="26111" xr:uid="{00000000-0005-0000-0000-000076240000}"/>
    <cellStyle name="Currency 2 2 15 2 3 6" xfId="31627" xr:uid="{00000000-0005-0000-0000-000077240000}"/>
    <cellStyle name="Currency 2 2 15 2 4" xfId="6805" xr:uid="{00000000-0005-0000-0000-000078240000}"/>
    <cellStyle name="Currency 2 2 15 2 5" xfId="12321" xr:uid="{00000000-0005-0000-0000-000079240000}"/>
    <cellStyle name="Currency 2 2 15 2 6" xfId="17837" xr:uid="{00000000-0005-0000-0000-00007A240000}"/>
    <cellStyle name="Currency 2 2 15 2 7" xfId="23353" xr:uid="{00000000-0005-0000-0000-00007B240000}"/>
    <cellStyle name="Currency 2 2 15 2 8" xfId="28869" xr:uid="{00000000-0005-0000-0000-00007C240000}"/>
    <cellStyle name="Currency 2 2 15 3" xfId="1929" xr:uid="{00000000-0005-0000-0000-00007D240000}"/>
    <cellStyle name="Currency 2 2 15 3 2" xfId="4687" xr:uid="{00000000-0005-0000-0000-00007E240000}"/>
    <cellStyle name="Currency 2 2 15 3 2 2" xfId="10203" xr:uid="{00000000-0005-0000-0000-00007F240000}"/>
    <cellStyle name="Currency 2 2 15 3 2 3" xfId="15719" xr:uid="{00000000-0005-0000-0000-000080240000}"/>
    <cellStyle name="Currency 2 2 15 3 2 4" xfId="21235" xr:uid="{00000000-0005-0000-0000-000081240000}"/>
    <cellStyle name="Currency 2 2 15 3 2 5" xfId="26751" xr:uid="{00000000-0005-0000-0000-000082240000}"/>
    <cellStyle name="Currency 2 2 15 3 2 6" xfId="32267" xr:uid="{00000000-0005-0000-0000-000083240000}"/>
    <cellStyle name="Currency 2 2 15 3 3" xfId="7445" xr:uid="{00000000-0005-0000-0000-000084240000}"/>
    <cellStyle name="Currency 2 2 15 3 4" xfId="12961" xr:uid="{00000000-0005-0000-0000-000085240000}"/>
    <cellStyle name="Currency 2 2 15 3 5" xfId="18477" xr:uid="{00000000-0005-0000-0000-000086240000}"/>
    <cellStyle name="Currency 2 2 15 3 6" xfId="23993" xr:uid="{00000000-0005-0000-0000-000087240000}"/>
    <cellStyle name="Currency 2 2 15 3 7" xfId="29509" xr:uid="{00000000-0005-0000-0000-000088240000}"/>
    <cellStyle name="Currency 2 2 15 4" xfId="3308" xr:uid="{00000000-0005-0000-0000-000089240000}"/>
    <cellStyle name="Currency 2 2 15 4 2" xfId="8824" xr:uid="{00000000-0005-0000-0000-00008A240000}"/>
    <cellStyle name="Currency 2 2 15 4 3" xfId="14340" xr:uid="{00000000-0005-0000-0000-00008B240000}"/>
    <cellStyle name="Currency 2 2 15 4 4" xfId="19856" xr:uid="{00000000-0005-0000-0000-00008C240000}"/>
    <cellStyle name="Currency 2 2 15 4 5" xfId="25372" xr:uid="{00000000-0005-0000-0000-00008D240000}"/>
    <cellStyle name="Currency 2 2 15 4 6" xfId="30888" xr:uid="{00000000-0005-0000-0000-00008E240000}"/>
    <cellStyle name="Currency 2 2 15 5" xfId="6066" xr:uid="{00000000-0005-0000-0000-00008F240000}"/>
    <cellStyle name="Currency 2 2 15 6" xfId="11582" xr:uid="{00000000-0005-0000-0000-000090240000}"/>
    <cellStyle name="Currency 2 2 15 7" xfId="17098" xr:uid="{00000000-0005-0000-0000-000091240000}"/>
    <cellStyle name="Currency 2 2 15 8" xfId="22614" xr:uid="{00000000-0005-0000-0000-000092240000}"/>
    <cellStyle name="Currency 2 2 15 9" xfId="28130" xr:uid="{00000000-0005-0000-0000-000093240000}"/>
    <cellStyle name="Currency 2 2 16" xfId="1325" xr:uid="{00000000-0005-0000-0000-000094240000}"/>
    <cellStyle name="Currency 2 2 16 2" xfId="2704" xr:uid="{00000000-0005-0000-0000-000095240000}"/>
    <cellStyle name="Currency 2 2 16 2 2" xfId="5462" xr:uid="{00000000-0005-0000-0000-000096240000}"/>
    <cellStyle name="Currency 2 2 16 2 2 2" xfId="10978" xr:uid="{00000000-0005-0000-0000-000097240000}"/>
    <cellStyle name="Currency 2 2 16 2 2 3" xfId="16494" xr:uid="{00000000-0005-0000-0000-000098240000}"/>
    <cellStyle name="Currency 2 2 16 2 2 4" xfId="22010" xr:uid="{00000000-0005-0000-0000-000099240000}"/>
    <cellStyle name="Currency 2 2 16 2 2 5" xfId="27526" xr:uid="{00000000-0005-0000-0000-00009A240000}"/>
    <cellStyle name="Currency 2 2 16 2 2 6" xfId="33042" xr:uid="{00000000-0005-0000-0000-00009B240000}"/>
    <cellStyle name="Currency 2 2 16 2 3" xfId="8220" xr:uid="{00000000-0005-0000-0000-00009C240000}"/>
    <cellStyle name="Currency 2 2 16 2 4" xfId="13736" xr:uid="{00000000-0005-0000-0000-00009D240000}"/>
    <cellStyle name="Currency 2 2 16 2 5" xfId="19252" xr:uid="{00000000-0005-0000-0000-00009E240000}"/>
    <cellStyle name="Currency 2 2 16 2 6" xfId="24768" xr:uid="{00000000-0005-0000-0000-00009F240000}"/>
    <cellStyle name="Currency 2 2 16 2 7" xfId="30284" xr:uid="{00000000-0005-0000-0000-0000A0240000}"/>
    <cellStyle name="Currency 2 2 16 3" xfId="4083" xr:uid="{00000000-0005-0000-0000-0000A1240000}"/>
    <cellStyle name="Currency 2 2 16 3 2" xfId="9599" xr:uid="{00000000-0005-0000-0000-0000A2240000}"/>
    <cellStyle name="Currency 2 2 16 3 3" xfId="15115" xr:uid="{00000000-0005-0000-0000-0000A3240000}"/>
    <cellStyle name="Currency 2 2 16 3 4" xfId="20631" xr:uid="{00000000-0005-0000-0000-0000A4240000}"/>
    <cellStyle name="Currency 2 2 16 3 5" xfId="26147" xr:uid="{00000000-0005-0000-0000-0000A5240000}"/>
    <cellStyle name="Currency 2 2 16 3 6" xfId="31663" xr:uid="{00000000-0005-0000-0000-0000A6240000}"/>
    <cellStyle name="Currency 2 2 16 4" xfId="6841" xr:uid="{00000000-0005-0000-0000-0000A7240000}"/>
    <cellStyle name="Currency 2 2 16 5" xfId="12357" xr:uid="{00000000-0005-0000-0000-0000A8240000}"/>
    <cellStyle name="Currency 2 2 16 6" xfId="17873" xr:uid="{00000000-0005-0000-0000-0000A9240000}"/>
    <cellStyle name="Currency 2 2 16 7" xfId="23389" xr:uid="{00000000-0005-0000-0000-0000AA240000}"/>
    <cellStyle name="Currency 2 2 16 8" xfId="28905" xr:uid="{00000000-0005-0000-0000-0000AB240000}"/>
    <cellStyle name="Currency 2 2 17" xfId="1361" xr:uid="{00000000-0005-0000-0000-0000AC240000}"/>
    <cellStyle name="Currency 2 2 17 2" xfId="2740" xr:uid="{00000000-0005-0000-0000-0000AD240000}"/>
    <cellStyle name="Currency 2 2 17 2 2" xfId="5498" xr:uid="{00000000-0005-0000-0000-0000AE240000}"/>
    <cellStyle name="Currency 2 2 17 2 2 2" xfId="11014" xr:uid="{00000000-0005-0000-0000-0000AF240000}"/>
    <cellStyle name="Currency 2 2 17 2 2 3" xfId="16530" xr:uid="{00000000-0005-0000-0000-0000B0240000}"/>
    <cellStyle name="Currency 2 2 17 2 2 4" xfId="22046" xr:uid="{00000000-0005-0000-0000-0000B1240000}"/>
    <cellStyle name="Currency 2 2 17 2 2 5" xfId="27562" xr:uid="{00000000-0005-0000-0000-0000B2240000}"/>
    <cellStyle name="Currency 2 2 17 2 2 6" xfId="33078" xr:uid="{00000000-0005-0000-0000-0000B3240000}"/>
    <cellStyle name="Currency 2 2 17 2 3" xfId="8256" xr:uid="{00000000-0005-0000-0000-0000B4240000}"/>
    <cellStyle name="Currency 2 2 17 2 4" xfId="13772" xr:uid="{00000000-0005-0000-0000-0000B5240000}"/>
    <cellStyle name="Currency 2 2 17 2 5" xfId="19288" xr:uid="{00000000-0005-0000-0000-0000B6240000}"/>
    <cellStyle name="Currency 2 2 17 2 6" xfId="24804" xr:uid="{00000000-0005-0000-0000-0000B7240000}"/>
    <cellStyle name="Currency 2 2 17 2 7" xfId="30320" xr:uid="{00000000-0005-0000-0000-0000B8240000}"/>
    <cellStyle name="Currency 2 2 17 3" xfId="4119" xr:uid="{00000000-0005-0000-0000-0000B9240000}"/>
    <cellStyle name="Currency 2 2 17 3 2" xfId="9635" xr:uid="{00000000-0005-0000-0000-0000BA240000}"/>
    <cellStyle name="Currency 2 2 17 3 3" xfId="15151" xr:uid="{00000000-0005-0000-0000-0000BB240000}"/>
    <cellStyle name="Currency 2 2 17 3 4" xfId="20667" xr:uid="{00000000-0005-0000-0000-0000BC240000}"/>
    <cellStyle name="Currency 2 2 17 3 5" xfId="26183" xr:uid="{00000000-0005-0000-0000-0000BD240000}"/>
    <cellStyle name="Currency 2 2 17 3 6" xfId="31699" xr:uid="{00000000-0005-0000-0000-0000BE240000}"/>
    <cellStyle name="Currency 2 2 17 4" xfId="6877" xr:uid="{00000000-0005-0000-0000-0000BF240000}"/>
    <cellStyle name="Currency 2 2 17 5" xfId="12393" xr:uid="{00000000-0005-0000-0000-0000C0240000}"/>
    <cellStyle name="Currency 2 2 17 6" xfId="17909" xr:uid="{00000000-0005-0000-0000-0000C1240000}"/>
    <cellStyle name="Currency 2 2 17 7" xfId="23425" xr:uid="{00000000-0005-0000-0000-0000C2240000}"/>
    <cellStyle name="Currency 2 2 17 8" xfId="28941" xr:uid="{00000000-0005-0000-0000-0000C3240000}"/>
    <cellStyle name="Currency 2 2 18" xfId="605" xr:uid="{00000000-0005-0000-0000-0000C4240000}"/>
    <cellStyle name="Currency 2 2 18 2" xfId="1984" xr:uid="{00000000-0005-0000-0000-0000C5240000}"/>
    <cellStyle name="Currency 2 2 18 2 2" xfId="4742" xr:uid="{00000000-0005-0000-0000-0000C6240000}"/>
    <cellStyle name="Currency 2 2 18 2 2 2" xfId="10258" xr:uid="{00000000-0005-0000-0000-0000C7240000}"/>
    <cellStyle name="Currency 2 2 18 2 2 3" xfId="15774" xr:uid="{00000000-0005-0000-0000-0000C8240000}"/>
    <cellStyle name="Currency 2 2 18 2 2 4" xfId="21290" xr:uid="{00000000-0005-0000-0000-0000C9240000}"/>
    <cellStyle name="Currency 2 2 18 2 2 5" xfId="26806" xr:uid="{00000000-0005-0000-0000-0000CA240000}"/>
    <cellStyle name="Currency 2 2 18 2 2 6" xfId="32322" xr:uid="{00000000-0005-0000-0000-0000CB240000}"/>
    <cellStyle name="Currency 2 2 18 2 3" xfId="7500" xr:uid="{00000000-0005-0000-0000-0000CC240000}"/>
    <cellStyle name="Currency 2 2 18 2 4" xfId="13016" xr:uid="{00000000-0005-0000-0000-0000CD240000}"/>
    <cellStyle name="Currency 2 2 18 2 5" xfId="18532" xr:uid="{00000000-0005-0000-0000-0000CE240000}"/>
    <cellStyle name="Currency 2 2 18 2 6" xfId="24048" xr:uid="{00000000-0005-0000-0000-0000CF240000}"/>
    <cellStyle name="Currency 2 2 18 2 7" xfId="29564" xr:uid="{00000000-0005-0000-0000-0000D0240000}"/>
    <cellStyle name="Currency 2 2 18 3" xfId="3363" xr:uid="{00000000-0005-0000-0000-0000D1240000}"/>
    <cellStyle name="Currency 2 2 18 3 2" xfId="8879" xr:uid="{00000000-0005-0000-0000-0000D2240000}"/>
    <cellStyle name="Currency 2 2 18 3 3" xfId="14395" xr:uid="{00000000-0005-0000-0000-0000D3240000}"/>
    <cellStyle name="Currency 2 2 18 3 4" xfId="19911" xr:uid="{00000000-0005-0000-0000-0000D4240000}"/>
    <cellStyle name="Currency 2 2 18 3 5" xfId="25427" xr:uid="{00000000-0005-0000-0000-0000D5240000}"/>
    <cellStyle name="Currency 2 2 18 3 6" xfId="30943" xr:uid="{00000000-0005-0000-0000-0000D6240000}"/>
    <cellStyle name="Currency 2 2 18 4" xfId="6121" xr:uid="{00000000-0005-0000-0000-0000D7240000}"/>
    <cellStyle name="Currency 2 2 18 5" xfId="11637" xr:uid="{00000000-0005-0000-0000-0000D8240000}"/>
    <cellStyle name="Currency 2 2 18 6" xfId="17153" xr:uid="{00000000-0005-0000-0000-0000D9240000}"/>
    <cellStyle name="Currency 2 2 18 7" xfId="22669" xr:uid="{00000000-0005-0000-0000-0000DA240000}"/>
    <cellStyle name="Currency 2 2 18 8" xfId="28185" xr:uid="{00000000-0005-0000-0000-0000DB240000}"/>
    <cellStyle name="Currency 2 2 19" xfId="1397" xr:uid="{00000000-0005-0000-0000-0000DC240000}"/>
    <cellStyle name="Currency 2 2 19 2" xfId="4155" xr:uid="{00000000-0005-0000-0000-0000DD240000}"/>
    <cellStyle name="Currency 2 2 19 2 2" xfId="9671" xr:uid="{00000000-0005-0000-0000-0000DE240000}"/>
    <cellStyle name="Currency 2 2 19 2 3" xfId="15187" xr:uid="{00000000-0005-0000-0000-0000DF240000}"/>
    <cellStyle name="Currency 2 2 19 2 4" xfId="20703" xr:uid="{00000000-0005-0000-0000-0000E0240000}"/>
    <cellStyle name="Currency 2 2 19 2 5" xfId="26219" xr:uid="{00000000-0005-0000-0000-0000E1240000}"/>
    <cellStyle name="Currency 2 2 19 2 6" xfId="31735" xr:uid="{00000000-0005-0000-0000-0000E2240000}"/>
    <cellStyle name="Currency 2 2 19 3" xfId="6913" xr:uid="{00000000-0005-0000-0000-0000E3240000}"/>
    <cellStyle name="Currency 2 2 19 4" xfId="12429" xr:uid="{00000000-0005-0000-0000-0000E4240000}"/>
    <cellStyle name="Currency 2 2 19 5" xfId="17945" xr:uid="{00000000-0005-0000-0000-0000E5240000}"/>
    <cellStyle name="Currency 2 2 19 6" xfId="23461" xr:uid="{00000000-0005-0000-0000-0000E6240000}"/>
    <cellStyle name="Currency 2 2 19 7" xfId="28977" xr:uid="{00000000-0005-0000-0000-0000E7240000}"/>
    <cellStyle name="Currency 2 2 2" xfId="23" xr:uid="{00000000-0005-0000-0000-0000E8240000}"/>
    <cellStyle name="Currency 2 2 2 10" xfId="390" xr:uid="{00000000-0005-0000-0000-0000E9240000}"/>
    <cellStyle name="Currency 2 2 2 10 10" xfId="27970" xr:uid="{00000000-0005-0000-0000-0000EA240000}"/>
    <cellStyle name="Currency 2 2 2 10 2" xfId="1258" xr:uid="{00000000-0005-0000-0000-0000EB240000}"/>
    <cellStyle name="Currency 2 2 2 10 2 2" xfId="2637" xr:uid="{00000000-0005-0000-0000-0000EC240000}"/>
    <cellStyle name="Currency 2 2 2 10 2 2 2" xfId="5395" xr:uid="{00000000-0005-0000-0000-0000ED240000}"/>
    <cellStyle name="Currency 2 2 2 10 2 2 2 2" xfId="10911" xr:uid="{00000000-0005-0000-0000-0000EE240000}"/>
    <cellStyle name="Currency 2 2 2 10 2 2 2 3" xfId="16427" xr:uid="{00000000-0005-0000-0000-0000EF240000}"/>
    <cellStyle name="Currency 2 2 2 10 2 2 2 4" xfId="21943" xr:uid="{00000000-0005-0000-0000-0000F0240000}"/>
    <cellStyle name="Currency 2 2 2 10 2 2 2 5" xfId="27459" xr:uid="{00000000-0005-0000-0000-0000F1240000}"/>
    <cellStyle name="Currency 2 2 2 10 2 2 2 6" xfId="32975" xr:uid="{00000000-0005-0000-0000-0000F2240000}"/>
    <cellStyle name="Currency 2 2 2 10 2 2 3" xfId="8153" xr:uid="{00000000-0005-0000-0000-0000F3240000}"/>
    <cellStyle name="Currency 2 2 2 10 2 2 4" xfId="13669" xr:uid="{00000000-0005-0000-0000-0000F4240000}"/>
    <cellStyle name="Currency 2 2 2 10 2 2 5" xfId="19185" xr:uid="{00000000-0005-0000-0000-0000F5240000}"/>
    <cellStyle name="Currency 2 2 2 10 2 2 6" xfId="24701" xr:uid="{00000000-0005-0000-0000-0000F6240000}"/>
    <cellStyle name="Currency 2 2 2 10 2 2 7" xfId="30217" xr:uid="{00000000-0005-0000-0000-0000F7240000}"/>
    <cellStyle name="Currency 2 2 2 10 2 3" xfId="4016" xr:uid="{00000000-0005-0000-0000-0000F8240000}"/>
    <cellStyle name="Currency 2 2 2 10 2 3 2" xfId="9532" xr:uid="{00000000-0005-0000-0000-0000F9240000}"/>
    <cellStyle name="Currency 2 2 2 10 2 3 3" xfId="15048" xr:uid="{00000000-0005-0000-0000-0000FA240000}"/>
    <cellStyle name="Currency 2 2 2 10 2 3 4" xfId="20564" xr:uid="{00000000-0005-0000-0000-0000FB240000}"/>
    <cellStyle name="Currency 2 2 2 10 2 3 5" xfId="26080" xr:uid="{00000000-0005-0000-0000-0000FC240000}"/>
    <cellStyle name="Currency 2 2 2 10 2 3 6" xfId="31596" xr:uid="{00000000-0005-0000-0000-0000FD240000}"/>
    <cellStyle name="Currency 2 2 2 10 2 4" xfId="6774" xr:uid="{00000000-0005-0000-0000-0000FE240000}"/>
    <cellStyle name="Currency 2 2 2 10 2 5" xfId="12290" xr:uid="{00000000-0005-0000-0000-0000FF240000}"/>
    <cellStyle name="Currency 2 2 2 10 2 6" xfId="17806" xr:uid="{00000000-0005-0000-0000-000000250000}"/>
    <cellStyle name="Currency 2 2 2 10 2 7" xfId="23322" xr:uid="{00000000-0005-0000-0000-000001250000}"/>
    <cellStyle name="Currency 2 2 2 10 2 8" xfId="28838" xr:uid="{00000000-0005-0000-0000-000002250000}"/>
    <cellStyle name="Currency 2 2 2 10 3" xfId="898" xr:uid="{00000000-0005-0000-0000-000003250000}"/>
    <cellStyle name="Currency 2 2 2 10 3 2" xfId="2277" xr:uid="{00000000-0005-0000-0000-000004250000}"/>
    <cellStyle name="Currency 2 2 2 10 3 2 2" xfId="5035" xr:uid="{00000000-0005-0000-0000-000005250000}"/>
    <cellStyle name="Currency 2 2 2 10 3 2 2 2" xfId="10551" xr:uid="{00000000-0005-0000-0000-000006250000}"/>
    <cellStyle name="Currency 2 2 2 10 3 2 2 3" xfId="16067" xr:uid="{00000000-0005-0000-0000-000007250000}"/>
    <cellStyle name="Currency 2 2 2 10 3 2 2 4" xfId="21583" xr:uid="{00000000-0005-0000-0000-000008250000}"/>
    <cellStyle name="Currency 2 2 2 10 3 2 2 5" xfId="27099" xr:uid="{00000000-0005-0000-0000-000009250000}"/>
    <cellStyle name="Currency 2 2 2 10 3 2 2 6" xfId="32615" xr:uid="{00000000-0005-0000-0000-00000A250000}"/>
    <cellStyle name="Currency 2 2 2 10 3 2 3" xfId="7793" xr:uid="{00000000-0005-0000-0000-00000B250000}"/>
    <cellStyle name="Currency 2 2 2 10 3 2 4" xfId="13309" xr:uid="{00000000-0005-0000-0000-00000C250000}"/>
    <cellStyle name="Currency 2 2 2 10 3 2 5" xfId="18825" xr:uid="{00000000-0005-0000-0000-00000D250000}"/>
    <cellStyle name="Currency 2 2 2 10 3 2 6" xfId="24341" xr:uid="{00000000-0005-0000-0000-00000E250000}"/>
    <cellStyle name="Currency 2 2 2 10 3 2 7" xfId="29857" xr:uid="{00000000-0005-0000-0000-00000F250000}"/>
    <cellStyle name="Currency 2 2 2 10 3 3" xfId="3656" xr:uid="{00000000-0005-0000-0000-000010250000}"/>
    <cellStyle name="Currency 2 2 2 10 3 3 2" xfId="9172" xr:uid="{00000000-0005-0000-0000-000011250000}"/>
    <cellStyle name="Currency 2 2 2 10 3 3 3" xfId="14688" xr:uid="{00000000-0005-0000-0000-000012250000}"/>
    <cellStyle name="Currency 2 2 2 10 3 3 4" xfId="20204" xr:uid="{00000000-0005-0000-0000-000013250000}"/>
    <cellStyle name="Currency 2 2 2 10 3 3 5" xfId="25720" xr:uid="{00000000-0005-0000-0000-000014250000}"/>
    <cellStyle name="Currency 2 2 2 10 3 3 6" xfId="31236" xr:uid="{00000000-0005-0000-0000-000015250000}"/>
    <cellStyle name="Currency 2 2 2 10 3 4" xfId="6414" xr:uid="{00000000-0005-0000-0000-000016250000}"/>
    <cellStyle name="Currency 2 2 2 10 3 5" xfId="11930" xr:uid="{00000000-0005-0000-0000-000017250000}"/>
    <cellStyle name="Currency 2 2 2 10 3 6" xfId="17446" xr:uid="{00000000-0005-0000-0000-000018250000}"/>
    <cellStyle name="Currency 2 2 2 10 3 7" xfId="22962" xr:uid="{00000000-0005-0000-0000-000019250000}"/>
    <cellStyle name="Currency 2 2 2 10 3 8" xfId="28478" xr:uid="{00000000-0005-0000-0000-00001A250000}"/>
    <cellStyle name="Currency 2 2 2 10 4" xfId="1769" xr:uid="{00000000-0005-0000-0000-00001B250000}"/>
    <cellStyle name="Currency 2 2 2 10 4 2" xfId="4527" xr:uid="{00000000-0005-0000-0000-00001C250000}"/>
    <cellStyle name="Currency 2 2 2 10 4 2 2" xfId="10043" xr:uid="{00000000-0005-0000-0000-00001D250000}"/>
    <cellStyle name="Currency 2 2 2 10 4 2 3" xfId="15559" xr:uid="{00000000-0005-0000-0000-00001E250000}"/>
    <cellStyle name="Currency 2 2 2 10 4 2 4" xfId="21075" xr:uid="{00000000-0005-0000-0000-00001F250000}"/>
    <cellStyle name="Currency 2 2 2 10 4 2 5" xfId="26591" xr:uid="{00000000-0005-0000-0000-000020250000}"/>
    <cellStyle name="Currency 2 2 2 10 4 2 6" xfId="32107" xr:uid="{00000000-0005-0000-0000-000021250000}"/>
    <cellStyle name="Currency 2 2 2 10 4 3" xfId="7285" xr:uid="{00000000-0005-0000-0000-000022250000}"/>
    <cellStyle name="Currency 2 2 2 10 4 4" xfId="12801" xr:uid="{00000000-0005-0000-0000-000023250000}"/>
    <cellStyle name="Currency 2 2 2 10 4 5" xfId="18317" xr:uid="{00000000-0005-0000-0000-000024250000}"/>
    <cellStyle name="Currency 2 2 2 10 4 6" xfId="23833" xr:uid="{00000000-0005-0000-0000-000025250000}"/>
    <cellStyle name="Currency 2 2 2 10 4 7" xfId="29349" xr:uid="{00000000-0005-0000-0000-000026250000}"/>
    <cellStyle name="Currency 2 2 2 10 5" xfId="3148" xr:uid="{00000000-0005-0000-0000-000027250000}"/>
    <cellStyle name="Currency 2 2 2 10 5 2" xfId="8664" xr:uid="{00000000-0005-0000-0000-000028250000}"/>
    <cellStyle name="Currency 2 2 2 10 5 3" xfId="14180" xr:uid="{00000000-0005-0000-0000-000029250000}"/>
    <cellStyle name="Currency 2 2 2 10 5 4" xfId="19696" xr:uid="{00000000-0005-0000-0000-00002A250000}"/>
    <cellStyle name="Currency 2 2 2 10 5 5" xfId="25212" xr:uid="{00000000-0005-0000-0000-00002B250000}"/>
    <cellStyle name="Currency 2 2 2 10 5 6" xfId="30728" xr:uid="{00000000-0005-0000-0000-00002C250000}"/>
    <cellStyle name="Currency 2 2 2 10 6" xfId="5906" xr:uid="{00000000-0005-0000-0000-00002D250000}"/>
    <cellStyle name="Currency 2 2 2 10 7" xfId="11422" xr:uid="{00000000-0005-0000-0000-00002E250000}"/>
    <cellStyle name="Currency 2 2 2 10 8" xfId="16938" xr:uid="{00000000-0005-0000-0000-00002F250000}"/>
    <cellStyle name="Currency 2 2 2 10 9" xfId="22454" xr:uid="{00000000-0005-0000-0000-000030250000}"/>
    <cellStyle name="Currency 2 2 2 11" xfId="445" xr:uid="{00000000-0005-0000-0000-000031250000}"/>
    <cellStyle name="Currency 2 2 2 11 2" xfId="934" xr:uid="{00000000-0005-0000-0000-000032250000}"/>
    <cellStyle name="Currency 2 2 2 11 2 2" xfId="2313" xr:uid="{00000000-0005-0000-0000-000033250000}"/>
    <cellStyle name="Currency 2 2 2 11 2 2 2" xfId="5071" xr:uid="{00000000-0005-0000-0000-000034250000}"/>
    <cellStyle name="Currency 2 2 2 11 2 2 2 2" xfId="10587" xr:uid="{00000000-0005-0000-0000-000035250000}"/>
    <cellStyle name="Currency 2 2 2 11 2 2 2 3" xfId="16103" xr:uid="{00000000-0005-0000-0000-000036250000}"/>
    <cellStyle name="Currency 2 2 2 11 2 2 2 4" xfId="21619" xr:uid="{00000000-0005-0000-0000-000037250000}"/>
    <cellStyle name="Currency 2 2 2 11 2 2 2 5" xfId="27135" xr:uid="{00000000-0005-0000-0000-000038250000}"/>
    <cellStyle name="Currency 2 2 2 11 2 2 2 6" xfId="32651" xr:uid="{00000000-0005-0000-0000-000039250000}"/>
    <cellStyle name="Currency 2 2 2 11 2 2 3" xfId="7829" xr:uid="{00000000-0005-0000-0000-00003A250000}"/>
    <cellStyle name="Currency 2 2 2 11 2 2 4" xfId="13345" xr:uid="{00000000-0005-0000-0000-00003B250000}"/>
    <cellStyle name="Currency 2 2 2 11 2 2 5" xfId="18861" xr:uid="{00000000-0005-0000-0000-00003C250000}"/>
    <cellStyle name="Currency 2 2 2 11 2 2 6" xfId="24377" xr:uid="{00000000-0005-0000-0000-00003D250000}"/>
    <cellStyle name="Currency 2 2 2 11 2 2 7" xfId="29893" xr:uid="{00000000-0005-0000-0000-00003E250000}"/>
    <cellStyle name="Currency 2 2 2 11 2 3" xfId="3692" xr:uid="{00000000-0005-0000-0000-00003F250000}"/>
    <cellStyle name="Currency 2 2 2 11 2 3 2" xfId="9208" xr:uid="{00000000-0005-0000-0000-000040250000}"/>
    <cellStyle name="Currency 2 2 2 11 2 3 3" xfId="14724" xr:uid="{00000000-0005-0000-0000-000041250000}"/>
    <cellStyle name="Currency 2 2 2 11 2 3 4" xfId="20240" xr:uid="{00000000-0005-0000-0000-000042250000}"/>
    <cellStyle name="Currency 2 2 2 11 2 3 5" xfId="25756" xr:uid="{00000000-0005-0000-0000-000043250000}"/>
    <cellStyle name="Currency 2 2 2 11 2 3 6" xfId="31272" xr:uid="{00000000-0005-0000-0000-000044250000}"/>
    <cellStyle name="Currency 2 2 2 11 2 4" xfId="6450" xr:uid="{00000000-0005-0000-0000-000045250000}"/>
    <cellStyle name="Currency 2 2 2 11 2 5" xfId="11966" xr:uid="{00000000-0005-0000-0000-000046250000}"/>
    <cellStyle name="Currency 2 2 2 11 2 6" xfId="17482" xr:uid="{00000000-0005-0000-0000-000047250000}"/>
    <cellStyle name="Currency 2 2 2 11 2 7" xfId="22998" xr:uid="{00000000-0005-0000-0000-000048250000}"/>
    <cellStyle name="Currency 2 2 2 11 2 8" xfId="28514" xr:uid="{00000000-0005-0000-0000-000049250000}"/>
    <cellStyle name="Currency 2 2 2 11 3" xfId="1824" xr:uid="{00000000-0005-0000-0000-00004A250000}"/>
    <cellStyle name="Currency 2 2 2 11 3 2" xfId="4582" xr:uid="{00000000-0005-0000-0000-00004B250000}"/>
    <cellStyle name="Currency 2 2 2 11 3 2 2" xfId="10098" xr:uid="{00000000-0005-0000-0000-00004C250000}"/>
    <cellStyle name="Currency 2 2 2 11 3 2 3" xfId="15614" xr:uid="{00000000-0005-0000-0000-00004D250000}"/>
    <cellStyle name="Currency 2 2 2 11 3 2 4" xfId="21130" xr:uid="{00000000-0005-0000-0000-00004E250000}"/>
    <cellStyle name="Currency 2 2 2 11 3 2 5" xfId="26646" xr:uid="{00000000-0005-0000-0000-00004F250000}"/>
    <cellStyle name="Currency 2 2 2 11 3 2 6" xfId="32162" xr:uid="{00000000-0005-0000-0000-000050250000}"/>
    <cellStyle name="Currency 2 2 2 11 3 3" xfId="7340" xr:uid="{00000000-0005-0000-0000-000051250000}"/>
    <cellStyle name="Currency 2 2 2 11 3 4" xfId="12856" xr:uid="{00000000-0005-0000-0000-000052250000}"/>
    <cellStyle name="Currency 2 2 2 11 3 5" xfId="18372" xr:uid="{00000000-0005-0000-0000-000053250000}"/>
    <cellStyle name="Currency 2 2 2 11 3 6" xfId="23888" xr:uid="{00000000-0005-0000-0000-000054250000}"/>
    <cellStyle name="Currency 2 2 2 11 3 7" xfId="29404" xr:uid="{00000000-0005-0000-0000-000055250000}"/>
    <cellStyle name="Currency 2 2 2 11 4" xfId="3203" xr:uid="{00000000-0005-0000-0000-000056250000}"/>
    <cellStyle name="Currency 2 2 2 11 4 2" xfId="8719" xr:uid="{00000000-0005-0000-0000-000057250000}"/>
    <cellStyle name="Currency 2 2 2 11 4 3" xfId="14235" xr:uid="{00000000-0005-0000-0000-000058250000}"/>
    <cellStyle name="Currency 2 2 2 11 4 4" xfId="19751" xr:uid="{00000000-0005-0000-0000-000059250000}"/>
    <cellStyle name="Currency 2 2 2 11 4 5" xfId="25267" xr:uid="{00000000-0005-0000-0000-00005A250000}"/>
    <cellStyle name="Currency 2 2 2 11 4 6" xfId="30783" xr:uid="{00000000-0005-0000-0000-00005B250000}"/>
    <cellStyle name="Currency 2 2 2 11 5" xfId="5961" xr:uid="{00000000-0005-0000-0000-00005C250000}"/>
    <cellStyle name="Currency 2 2 2 11 6" xfId="11477" xr:uid="{00000000-0005-0000-0000-00005D250000}"/>
    <cellStyle name="Currency 2 2 2 11 7" xfId="16993" xr:uid="{00000000-0005-0000-0000-00005E250000}"/>
    <cellStyle name="Currency 2 2 2 11 8" xfId="22509" xr:uid="{00000000-0005-0000-0000-00005F250000}"/>
    <cellStyle name="Currency 2 2 2 11 9" xfId="28025" xr:uid="{00000000-0005-0000-0000-000060250000}"/>
    <cellStyle name="Currency 2 2 2 12" xfId="500" xr:uid="{00000000-0005-0000-0000-000061250000}"/>
    <cellStyle name="Currency 2 2 2 12 2" xfId="970" xr:uid="{00000000-0005-0000-0000-000062250000}"/>
    <cellStyle name="Currency 2 2 2 12 2 2" xfId="2349" xr:uid="{00000000-0005-0000-0000-000063250000}"/>
    <cellStyle name="Currency 2 2 2 12 2 2 2" xfId="5107" xr:uid="{00000000-0005-0000-0000-000064250000}"/>
    <cellStyle name="Currency 2 2 2 12 2 2 2 2" xfId="10623" xr:uid="{00000000-0005-0000-0000-000065250000}"/>
    <cellStyle name="Currency 2 2 2 12 2 2 2 3" xfId="16139" xr:uid="{00000000-0005-0000-0000-000066250000}"/>
    <cellStyle name="Currency 2 2 2 12 2 2 2 4" xfId="21655" xr:uid="{00000000-0005-0000-0000-000067250000}"/>
    <cellStyle name="Currency 2 2 2 12 2 2 2 5" xfId="27171" xr:uid="{00000000-0005-0000-0000-000068250000}"/>
    <cellStyle name="Currency 2 2 2 12 2 2 2 6" xfId="32687" xr:uid="{00000000-0005-0000-0000-000069250000}"/>
    <cellStyle name="Currency 2 2 2 12 2 2 3" xfId="7865" xr:uid="{00000000-0005-0000-0000-00006A250000}"/>
    <cellStyle name="Currency 2 2 2 12 2 2 4" xfId="13381" xr:uid="{00000000-0005-0000-0000-00006B250000}"/>
    <cellStyle name="Currency 2 2 2 12 2 2 5" xfId="18897" xr:uid="{00000000-0005-0000-0000-00006C250000}"/>
    <cellStyle name="Currency 2 2 2 12 2 2 6" xfId="24413" xr:uid="{00000000-0005-0000-0000-00006D250000}"/>
    <cellStyle name="Currency 2 2 2 12 2 2 7" xfId="29929" xr:uid="{00000000-0005-0000-0000-00006E250000}"/>
    <cellStyle name="Currency 2 2 2 12 2 3" xfId="3728" xr:uid="{00000000-0005-0000-0000-00006F250000}"/>
    <cellStyle name="Currency 2 2 2 12 2 3 2" xfId="9244" xr:uid="{00000000-0005-0000-0000-000070250000}"/>
    <cellStyle name="Currency 2 2 2 12 2 3 3" xfId="14760" xr:uid="{00000000-0005-0000-0000-000071250000}"/>
    <cellStyle name="Currency 2 2 2 12 2 3 4" xfId="20276" xr:uid="{00000000-0005-0000-0000-000072250000}"/>
    <cellStyle name="Currency 2 2 2 12 2 3 5" xfId="25792" xr:uid="{00000000-0005-0000-0000-000073250000}"/>
    <cellStyle name="Currency 2 2 2 12 2 3 6" xfId="31308" xr:uid="{00000000-0005-0000-0000-000074250000}"/>
    <cellStyle name="Currency 2 2 2 12 2 4" xfId="6486" xr:uid="{00000000-0005-0000-0000-000075250000}"/>
    <cellStyle name="Currency 2 2 2 12 2 5" xfId="12002" xr:uid="{00000000-0005-0000-0000-000076250000}"/>
    <cellStyle name="Currency 2 2 2 12 2 6" xfId="17518" xr:uid="{00000000-0005-0000-0000-000077250000}"/>
    <cellStyle name="Currency 2 2 2 12 2 7" xfId="23034" xr:uid="{00000000-0005-0000-0000-000078250000}"/>
    <cellStyle name="Currency 2 2 2 12 2 8" xfId="28550" xr:uid="{00000000-0005-0000-0000-000079250000}"/>
    <cellStyle name="Currency 2 2 2 12 3" xfId="1879" xr:uid="{00000000-0005-0000-0000-00007A250000}"/>
    <cellStyle name="Currency 2 2 2 12 3 2" xfId="4637" xr:uid="{00000000-0005-0000-0000-00007B250000}"/>
    <cellStyle name="Currency 2 2 2 12 3 2 2" xfId="10153" xr:uid="{00000000-0005-0000-0000-00007C250000}"/>
    <cellStyle name="Currency 2 2 2 12 3 2 3" xfId="15669" xr:uid="{00000000-0005-0000-0000-00007D250000}"/>
    <cellStyle name="Currency 2 2 2 12 3 2 4" xfId="21185" xr:uid="{00000000-0005-0000-0000-00007E250000}"/>
    <cellStyle name="Currency 2 2 2 12 3 2 5" xfId="26701" xr:uid="{00000000-0005-0000-0000-00007F250000}"/>
    <cellStyle name="Currency 2 2 2 12 3 2 6" xfId="32217" xr:uid="{00000000-0005-0000-0000-000080250000}"/>
    <cellStyle name="Currency 2 2 2 12 3 3" xfId="7395" xr:uid="{00000000-0005-0000-0000-000081250000}"/>
    <cellStyle name="Currency 2 2 2 12 3 4" xfId="12911" xr:uid="{00000000-0005-0000-0000-000082250000}"/>
    <cellStyle name="Currency 2 2 2 12 3 5" xfId="18427" xr:uid="{00000000-0005-0000-0000-000083250000}"/>
    <cellStyle name="Currency 2 2 2 12 3 6" xfId="23943" xr:uid="{00000000-0005-0000-0000-000084250000}"/>
    <cellStyle name="Currency 2 2 2 12 3 7" xfId="29459" xr:uid="{00000000-0005-0000-0000-000085250000}"/>
    <cellStyle name="Currency 2 2 2 12 4" xfId="3258" xr:uid="{00000000-0005-0000-0000-000086250000}"/>
    <cellStyle name="Currency 2 2 2 12 4 2" xfId="8774" xr:uid="{00000000-0005-0000-0000-000087250000}"/>
    <cellStyle name="Currency 2 2 2 12 4 3" xfId="14290" xr:uid="{00000000-0005-0000-0000-000088250000}"/>
    <cellStyle name="Currency 2 2 2 12 4 4" xfId="19806" xr:uid="{00000000-0005-0000-0000-000089250000}"/>
    <cellStyle name="Currency 2 2 2 12 4 5" xfId="25322" xr:uid="{00000000-0005-0000-0000-00008A250000}"/>
    <cellStyle name="Currency 2 2 2 12 4 6" xfId="30838" xr:uid="{00000000-0005-0000-0000-00008B250000}"/>
    <cellStyle name="Currency 2 2 2 12 5" xfId="6016" xr:uid="{00000000-0005-0000-0000-00008C250000}"/>
    <cellStyle name="Currency 2 2 2 12 6" xfId="11532" xr:uid="{00000000-0005-0000-0000-00008D250000}"/>
    <cellStyle name="Currency 2 2 2 12 7" xfId="17048" xr:uid="{00000000-0005-0000-0000-00008E250000}"/>
    <cellStyle name="Currency 2 2 2 12 8" xfId="22564" xr:uid="{00000000-0005-0000-0000-00008F250000}"/>
    <cellStyle name="Currency 2 2 2 12 9" xfId="28080" xr:uid="{00000000-0005-0000-0000-000090250000}"/>
    <cellStyle name="Currency 2 2 2 13" xfId="555" xr:uid="{00000000-0005-0000-0000-000091250000}"/>
    <cellStyle name="Currency 2 2 2 13 2" xfId="1294" xr:uid="{00000000-0005-0000-0000-000092250000}"/>
    <cellStyle name="Currency 2 2 2 13 2 2" xfId="2673" xr:uid="{00000000-0005-0000-0000-000093250000}"/>
    <cellStyle name="Currency 2 2 2 13 2 2 2" xfId="5431" xr:uid="{00000000-0005-0000-0000-000094250000}"/>
    <cellStyle name="Currency 2 2 2 13 2 2 2 2" xfId="10947" xr:uid="{00000000-0005-0000-0000-000095250000}"/>
    <cellStyle name="Currency 2 2 2 13 2 2 2 3" xfId="16463" xr:uid="{00000000-0005-0000-0000-000096250000}"/>
    <cellStyle name="Currency 2 2 2 13 2 2 2 4" xfId="21979" xr:uid="{00000000-0005-0000-0000-000097250000}"/>
    <cellStyle name="Currency 2 2 2 13 2 2 2 5" xfId="27495" xr:uid="{00000000-0005-0000-0000-000098250000}"/>
    <cellStyle name="Currency 2 2 2 13 2 2 2 6" xfId="33011" xr:uid="{00000000-0005-0000-0000-000099250000}"/>
    <cellStyle name="Currency 2 2 2 13 2 2 3" xfId="8189" xr:uid="{00000000-0005-0000-0000-00009A250000}"/>
    <cellStyle name="Currency 2 2 2 13 2 2 4" xfId="13705" xr:uid="{00000000-0005-0000-0000-00009B250000}"/>
    <cellStyle name="Currency 2 2 2 13 2 2 5" xfId="19221" xr:uid="{00000000-0005-0000-0000-00009C250000}"/>
    <cellStyle name="Currency 2 2 2 13 2 2 6" xfId="24737" xr:uid="{00000000-0005-0000-0000-00009D250000}"/>
    <cellStyle name="Currency 2 2 2 13 2 2 7" xfId="30253" xr:uid="{00000000-0005-0000-0000-00009E250000}"/>
    <cellStyle name="Currency 2 2 2 13 2 3" xfId="4052" xr:uid="{00000000-0005-0000-0000-00009F250000}"/>
    <cellStyle name="Currency 2 2 2 13 2 3 2" xfId="9568" xr:uid="{00000000-0005-0000-0000-0000A0250000}"/>
    <cellStyle name="Currency 2 2 2 13 2 3 3" xfId="15084" xr:uid="{00000000-0005-0000-0000-0000A1250000}"/>
    <cellStyle name="Currency 2 2 2 13 2 3 4" xfId="20600" xr:uid="{00000000-0005-0000-0000-0000A2250000}"/>
    <cellStyle name="Currency 2 2 2 13 2 3 5" xfId="26116" xr:uid="{00000000-0005-0000-0000-0000A3250000}"/>
    <cellStyle name="Currency 2 2 2 13 2 3 6" xfId="31632" xr:uid="{00000000-0005-0000-0000-0000A4250000}"/>
    <cellStyle name="Currency 2 2 2 13 2 4" xfId="6810" xr:uid="{00000000-0005-0000-0000-0000A5250000}"/>
    <cellStyle name="Currency 2 2 2 13 2 5" xfId="12326" xr:uid="{00000000-0005-0000-0000-0000A6250000}"/>
    <cellStyle name="Currency 2 2 2 13 2 6" xfId="17842" xr:uid="{00000000-0005-0000-0000-0000A7250000}"/>
    <cellStyle name="Currency 2 2 2 13 2 7" xfId="23358" xr:uid="{00000000-0005-0000-0000-0000A8250000}"/>
    <cellStyle name="Currency 2 2 2 13 2 8" xfId="28874" xr:uid="{00000000-0005-0000-0000-0000A9250000}"/>
    <cellStyle name="Currency 2 2 2 13 3" xfId="1934" xr:uid="{00000000-0005-0000-0000-0000AA250000}"/>
    <cellStyle name="Currency 2 2 2 13 3 2" xfId="4692" xr:uid="{00000000-0005-0000-0000-0000AB250000}"/>
    <cellStyle name="Currency 2 2 2 13 3 2 2" xfId="10208" xr:uid="{00000000-0005-0000-0000-0000AC250000}"/>
    <cellStyle name="Currency 2 2 2 13 3 2 3" xfId="15724" xr:uid="{00000000-0005-0000-0000-0000AD250000}"/>
    <cellStyle name="Currency 2 2 2 13 3 2 4" xfId="21240" xr:uid="{00000000-0005-0000-0000-0000AE250000}"/>
    <cellStyle name="Currency 2 2 2 13 3 2 5" xfId="26756" xr:uid="{00000000-0005-0000-0000-0000AF250000}"/>
    <cellStyle name="Currency 2 2 2 13 3 2 6" xfId="32272" xr:uid="{00000000-0005-0000-0000-0000B0250000}"/>
    <cellStyle name="Currency 2 2 2 13 3 3" xfId="7450" xr:uid="{00000000-0005-0000-0000-0000B1250000}"/>
    <cellStyle name="Currency 2 2 2 13 3 4" xfId="12966" xr:uid="{00000000-0005-0000-0000-0000B2250000}"/>
    <cellStyle name="Currency 2 2 2 13 3 5" xfId="18482" xr:uid="{00000000-0005-0000-0000-0000B3250000}"/>
    <cellStyle name="Currency 2 2 2 13 3 6" xfId="23998" xr:uid="{00000000-0005-0000-0000-0000B4250000}"/>
    <cellStyle name="Currency 2 2 2 13 3 7" xfId="29514" xr:uid="{00000000-0005-0000-0000-0000B5250000}"/>
    <cellStyle name="Currency 2 2 2 13 4" xfId="3313" xr:uid="{00000000-0005-0000-0000-0000B6250000}"/>
    <cellStyle name="Currency 2 2 2 13 4 2" xfId="8829" xr:uid="{00000000-0005-0000-0000-0000B7250000}"/>
    <cellStyle name="Currency 2 2 2 13 4 3" xfId="14345" xr:uid="{00000000-0005-0000-0000-0000B8250000}"/>
    <cellStyle name="Currency 2 2 2 13 4 4" xfId="19861" xr:uid="{00000000-0005-0000-0000-0000B9250000}"/>
    <cellStyle name="Currency 2 2 2 13 4 5" xfId="25377" xr:uid="{00000000-0005-0000-0000-0000BA250000}"/>
    <cellStyle name="Currency 2 2 2 13 4 6" xfId="30893" xr:uid="{00000000-0005-0000-0000-0000BB250000}"/>
    <cellStyle name="Currency 2 2 2 13 5" xfId="6071" xr:uid="{00000000-0005-0000-0000-0000BC250000}"/>
    <cellStyle name="Currency 2 2 2 13 6" xfId="11587" xr:uid="{00000000-0005-0000-0000-0000BD250000}"/>
    <cellStyle name="Currency 2 2 2 13 7" xfId="17103" xr:uid="{00000000-0005-0000-0000-0000BE250000}"/>
    <cellStyle name="Currency 2 2 2 13 8" xfId="22619" xr:uid="{00000000-0005-0000-0000-0000BF250000}"/>
    <cellStyle name="Currency 2 2 2 13 9" xfId="28135" xr:uid="{00000000-0005-0000-0000-0000C0250000}"/>
    <cellStyle name="Currency 2 2 2 14" xfId="1330" xr:uid="{00000000-0005-0000-0000-0000C1250000}"/>
    <cellStyle name="Currency 2 2 2 14 2" xfId="2709" xr:uid="{00000000-0005-0000-0000-0000C2250000}"/>
    <cellStyle name="Currency 2 2 2 14 2 2" xfId="5467" xr:uid="{00000000-0005-0000-0000-0000C3250000}"/>
    <cellStyle name="Currency 2 2 2 14 2 2 2" xfId="10983" xr:uid="{00000000-0005-0000-0000-0000C4250000}"/>
    <cellStyle name="Currency 2 2 2 14 2 2 3" xfId="16499" xr:uid="{00000000-0005-0000-0000-0000C5250000}"/>
    <cellStyle name="Currency 2 2 2 14 2 2 4" xfId="22015" xr:uid="{00000000-0005-0000-0000-0000C6250000}"/>
    <cellStyle name="Currency 2 2 2 14 2 2 5" xfId="27531" xr:uid="{00000000-0005-0000-0000-0000C7250000}"/>
    <cellStyle name="Currency 2 2 2 14 2 2 6" xfId="33047" xr:uid="{00000000-0005-0000-0000-0000C8250000}"/>
    <cellStyle name="Currency 2 2 2 14 2 3" xfId="8225" xr:uid="{00000000-0005-0000-0000-0000C9250000}"/>
    <cellStyle name="Currency 2 2 2 14 2 4" xfId="13741" xr:uid="{00000000-0005-0000-0000-0000CA250000}"/>
    <cellStyle name="Currency 2 2 2 14 2 5" xfId="19257" xr:uid="{00000000-0005-0000-0000-0000CB250000}"/>
    <cellStyle name="Currency 2 2 2 14 2 6" xfId="24773" xr:uid="{00000000-0005-0000-0000-0000CC250000}"/>
    <cellStyle name="Currency 2 2 2 14 2 7" xfId="30289" xr:uid="{00000000-0005-0000-0000-0000CD250000}"/>
    <cellStyle name="Currency 2 2 2 14 3" xfId="4088" xr:uid="{00000000-0005-0000-0000-0000CE250000}"/>
    <cellStyle name="Currency 2 2 2 14 3 2" xfId="9604" xr:uid="{00000000-0005-0000-0000-0000CF250000}"/>
    <cellStyle name="Currency 2 2 2 14 3 3" xfId="15120" xr:uid="{00000000-0005-0000-0000-0000D0250000}"/>
    <cellStyle name="Currency 2 2 2 14 3 4" xfId="20636" xr:uid="{00000000-0005-0000-0000-0000D1250000}"/>
    <cellStyle name="Currency 2 2 2 14 3 5" xfId="26152" xr:uid="{00000000-0005-0000-0000-0000D2250000}"/>
    <cellStyle name="Currency 2 2 2 14 3 6" xfId="31668" xr:uid="{00000000-0005-0000-0000-0000D3250000}"/>
    <cellStyle name="Currency 2 2 2 14 4" xfId="6846" xr:uid="{00000000-0005-0000-0000-0000D4250000}"/>
    <cellStyle name="Currency 2 2 2 14 5" xfId="12362" xr:uid="{00000000-0005-0000-0000-0000D5250000}"/>
    <cellStyle name="Currency 2 2 2 14 6" xfId="17878" xr:uid="{00000000-0005-0000-0000-0000D6250000}"/>
    <cellStyle name="Currency 2 2 2 14 7" xfId="23394" xr:uid="{00000000-0005-0000-0000-0000D7250000}"/>
    <cellStyle name="Currency 2 2 2 14 8" xfId="28910" xr:uid="{00000000-0005-0000-0000-0000D8250000}"/>
    <cellStyle name="Currency 2 2 2 15" xfId="1366" xr:uid="{00000000-0005-0000-0000-0000D9250000}"/>
    <cellStyle name="Currency 2 2 2 15 2" xfId="2745" xr:uid="{00000000-0005-0000-0000-0000DA250000}"/>
    <cellStyle name="Currency 2 2 2 15 2 2" xfId="5503" xr:uid="{00000000-0005-0000-0000-0000DB250000}"/>
    <cellStyle name="Currency 2 2 2 15 2 2 2" xfId="11019" xr:uid="{00000000-0005-0000-0000-0000DC250000}"/>
    <cellStyle name="Currency 2 2 2 15 2 2 3" xfId="16535" xr:uid="{00000000-0005-0000-0000-0000DD250000}"/>
    <cellStyle name="Currency 2 2 2 15 2 2 4" xfId="22051" xr:uid="{00000000-0005-0000-0000-0000DE250000}"/>
    <cellStyle name="Currency 2 2 2 15 2 2 5" xfId="27567" xr:uid="{00000000-0005-0000-0000-0000DF250000}"/>
    <cellStyle name="Currency 2 2 2 15 2 2 6" xfId="33083" xr:uid="{00000000-0005-0000-0000-0000E0250000}"/>
    <cellStyle name="Currency 2 2 2 15 2 3" xfId="8261" xr:uid="{00000000-0005-0000-0000-0000E1250000}"/>
    <cellStyle name="Currency 2 2 2 15 2 4" xfId="13777" xr:uid="{00000000-0005-0000-0000-0000E2250000}"/>
    <cellStyle name="Currency 2 2 2 15 2 5" xfId="19293" xr:uid="{00000000-0005-0000-0000-0000E3250000}"/>
    <cellStyle name="Currency 2 2 2 15 2 6" xfId="24809" xr:uid="{00000000-0005-0000-0000-0000E4250000}"/>
    <cellStyle name="Currency 2 2 2 15 2 7" xfId="30325" xr:uid="{00000000-0005-0000-0000-0000E5250000}"/>
    <cellStyle name="Currency 2 2 2 15 3" xfId="4124" xr:uid="{00000000-0005-0000-0000-0000E6250000}"/>
    <cellStyle name="Currency 2 2 2 15 3 2" xfId="9640" xr:uid="{00000000-0005-0000-0000-0000E7250000}"/>
    <cellStyle name="Currency 2 2 2 15 3 3" xfId="15156" xr:uid="{00000000-0005-0000-0000-0000E8250000}"/>
    <cellStyle name="Currency 2 2 2 15 3 4" xfId="20672" xr:uid="{00000000-0005-0000-0000-0000E9250000}"/>
    <cellStyle name="Currency 2 2 2 15 3 5" xfId="26188" xr:uid="{00000000-0005-0000-0000-0000EA250000}"/>
    <cellStyle name="Currency 2 2 2 15 3 6" xfId="31704" xr:uid="{00000000-0005-0000-0000-0000EB250000}"/>
    <cellStyle name="Currency 2 2 2 15 4" xfId="6882" xr:uid="{00000000-0005-0000-0000-0000EC250000}"/>
    <cellStyle name="Currency 2 2 2 15 5" xfId="12398" xr:uid="{00000000-0005-0000-0000-0000ED250000}"/>
    <cellStyle name="Currency 2 2 2 15 6" xfId="17914" xr:uid="{00000000-0005-0000-0000-0000EE250000}"/>
    <cellStyle name="Currency 2 2 2 15 7" xfId="23430" xr:uid="{00000000-0005-0000-0000-0000EF250000}"/>
    <cellStyle name="Currency 2 2 2 15 8" xfId="28946" xr:uid="{00000000-0005-0000-0000-0000F0250000}"/>
    <cellStyle name="Currency 2 2 2 16" xfId="610" xr:uid="{00000000-0005-0000-0000-0000F1250000}"/>
    <cellStyle name="Currency 2 2 2 16 2" xfId="1989" xr:uid="{00000000-0005-0000-0000-0000F2250000}"/>
    <cellStyle name="Currency 2 2 2 16 2 2" xfId="4747" xr:uid="{00000000-0005-0000-0000-0000F3250000}"/>
    <cellStyle name="Currency 2 2 2 16 2 2 2" xfId="10263" xr:uid="{00000000-0005-0000-0000-0000F4250000}"/>
    <cellStyle name="Currency 2 2 2 16 2 2 3" xfId="15779" xr:uid="{00000000-0005-0000-0000-0000F5250000}"/>
    <cellStyle name="Currency 2 2 2 16 2 2 4" xfId="21295" xr:uid="{00000000-0005-0000-0000-0000F6250000}"/>
    <cellStyle name="Currency 2 2 2 16 2 2 5" xfId="26811" xr:uid="{00000000-0005-0000-0000-0000F7250000}"/>
    <cellStyle name="Currency 2 2 2 16 2 2 6" xfId="32327" xr:uid="{00000000-0005-0000-0000-0000F8250000}"/>
    <cellStyle name="Currency 2 2 2 16 2 3" xfId="7505" xr:uid="{00000000-0005-0000-0000-0000F9250000}"/>
    <cellStyle name="Currency 2 2 2 16 2 4" xfId="13021" xr:uid="{00000000-0005-0000-0000-0000FA250000}"/>
    <cellStyle name="Currency 2 2 2 16 2 5" xfId="18537" xr:uid="{00000000-0005-0000-0000-0000FB250000}"/>
    <cellStyle name="Currency 2 2 2 16 2 6" xfId="24053" xr:uid="{00000000-0005-0000-0000-0000FC250000}"/>
    <cellStyle name="Currency 2 2 2 16 2 7" xfId="29569" xr:uid="{00000000-0005-0000-0000-0000FD250000}"/>
    <cellStyle name="Currency 2 2 2 16 3" xfId="3368" xr:uid="{00000000-0005-0000-0000-0000FE250000}"/>
    <cellStyle name="Currency 2 2 2 16 3 2" xfId="8884" xr:uid="{00000000-0005-0000-0000-0000FF250000}"/>
    <cellStyle name="Currency 2 2 2 16 3 3" xfId="14400" xr:uid="{00000000-0005-0000-0000-000000260000}"/>
    <cellStyle name="Currency 2 2 2 16 3 4" xfId="19916" xr:uid="{00000000-0005-0000-0000-000001260000}"/>
    <cellStyle name="Currency 2 2 2 16 3 5" xfId="25432" xr:uid="{00000000-0005-0000-0000-000002260000}"/>
    <cellStyle name="Currency 2 2 2 16 3 6" xfId="30948" xr:uid="{00000000-0005-0000-0000-000003260000}"/>
    <cellStyle name="Currency 2 2 2 16 4" xfId="6126" xr:uid="{00000000-0005-0000-0000-000004260000}"/>
    <cellStyle name="Currency 2 2 2 16 5" xfId="11642" xr:uid="{00000000-0005-0000-0000-000005260000}"/>
    <cellStyle name="Currency 2 2 2 16 6" xfId="17158" xr:uid="{00000000-0005-0000-0000-000006260000}"/>
    <cellStyle name="Currency 2 2 2 16 7" xfId="22674" xr:uid="{00000000-0005-0000-0000-000007260000}"/>
    <cellStyle name="Currency 2 2 2 16 8" xfId="28190" xr:uid="{00000000-0005-0000-0000-000008260000}"/>
    <cellStyle name="Currency 2 2 2 17" xfId="1402" xr:uid="{00000000-0005-0000-0000-000009260000}"/>
    <cellStyle name="Currency 2 2 2 17 2" xfId="4160" xr:uid="{00000000-0005-0000-0000-00000A260000}"/>
    <cellStyle name="Currency 2 2 2 17 2 2" xfId="9676" xr:uid="{00000000-0005-0000-0000-00000B260000}"/>
    <cellStyle name="Currency 2 2 2 17 2 3" xfId="15192" xr:uid="{00000000-0005-0000-0000-00000C260000}"/>
    <cellStyle name="Currency 2 2 2 17 2 4" xfId="20708" xr:uid="{00000000-0005-0000-0000-00000D260000}"/>
    <cellStyle name="Currency 2 2 2 17 2 5" xfId="26224" xr:uid="{00000000-0005-0000-0000-00000E260000}"/>
    <cellStyle name="Currency 2 2 2 17 2 6" xfId="31740" xr:uid="{00000000-0005-0000-0000-00000F260000}"/>
    <cellStyle name="Currency 2 2 2 17 3" xfId="6918" xr:uid="{00000000-0005-0000-0000-000010260000}"/>
    <cellStyle name="Currency 2 2 2 17 4" xfId="12434" xr:uid="{00000000-0005-0000-0000-000011260000}"/>
    <cellStyle name="Currency 2 2 2 17 5" xfId="17950" xr:uid="{00000000-0005-0000-0000-000012260000}"/>
    <cellStyle name="Currency 2 2 2 17 6" xfId="23466" xr:uid="{00000000-0005-0000-0000-000013260000}"/>
    <cellStyle name="Currency 2 2 2 17 7" xfId="28982" xr:uid="{00000000-0005-0000-0000-000014260000}"/>
    <cellStyle name="Currency 2 2 2 18" xfId="2781" xr:uid="{00000000-0005-0000-0000-000015260000}"/>
    <cellStyle name="Currency 2 2 2 18 2" xfId="8297" xr:uid="{00000000-0005-0000-0000-000016260000}"/>
    <cellStyle name="Currency 2 2 2 18 3" xfId="13813" xr:uid="{00000000-0005-0000-0000-000017260000}"/>
    <cellStyle name="Currency 2 2 2 18 4" xfId="19329" xr:uid="{00000000-0005-0000-0000-000018260000}"/>
    <cellStyle name="Currency 2 2 2 18 5" xfId="24845" xr:uid="{00000000-0005-0000-0000-000019260000}"/>
    <cellStyle name="Currency 2 2 2 18 6" xfId="30361" xr:uid="{00000000-0005-0000-0000-00001A260000}"/>
    <cellStyle name="Currency 2 2 2 19" xfId="5539" xr:uid="{00000000-0005-0000-0000-00001B260000}"/>
    <cellStyle name="Currency 2 2 2 2" xfId="59" xr:uid="{00000000-0005-0000-0000-00001C260000}"/>
    <cellStyle name="Currency 2 2 2 2 10" xfId="536" xr:uid="{00000000-0005-0000-0000-00001D260000}"/>
    <cellStyle name="Currency 2 2 2 2 10 2" xfId="951" xr:uid="{00000000-0005-0000-0000-00001E260000}"/>
    <cellStyle name="Currency 2 2 2 2 10 2 2" xfId="2330" xr:uid="{00000000-0005-0000-0000-00001F260000}"/>
    <cellStyle name="Currency 2 2 2 2 10 2 2 2" xfId="5088" xr:uid="{00000000-0005-0000-0000-000020260000}"/>
    <cellStyle name="Currency 2 2 2 2 10 2 2 2 2" xfId="10604" xr:uid="{00000000-0005-0000-0000-000021260000}"/>
    <cellStyle name="Currency 2 2 2 2 10 2 2 2 3" xfId="16120" xr:uid="{00000000-0005-0000-0000-000022260000}"/>
    <cellStyle name="Currency 2 2 2 2 10 2 2 2 4" xfId="21636" xr:uid="{00000000-0005-0000-0000-000023260000}"/>
    <cellStyle name="Currency 2 2 2 2 10 2 2 2 5" xfId="27152" xr:uid="{00000000-0005-0000-0000-000024260000}"/>
    <cellStyle name="Currency 2 2 2 2 10 2 2 2 6" xfId="32668" xr:uid="{00000000-0005-0000-0000-000025260000}"/>
    <cellStyle name="Currency 2 2 2 2 10 2 2 3" xfId="7846" xr:uid="{00000000-0005-0000-0000-000026260000}"/>
    <cellStyle name="Currency 2 2 2 2 10 2 2 4" xfId="13362" xr:uid="{00000000-0005-0000-0000-000027260000}"/>
    <cellStyle name="Currency 2 2 2 2 10 2 2 5" xfId="18878" xr:uid="{00000000-0005-0000-0000-000028260000}"/>
    <cellStyle name="Currency 2 2 2 2 10 2 2 6" xfId="24394" xr:uid="{00000000-0005-0000-0000-000029260000}"/>
    <cellStyle name="Currency 2 2 2 2 10 2 2 7" xfId="29910" xr:uid="{00000000-0005-0000-0000-00002A260000}"/>
    <cellStyle name="Currency 2 2 2 2 10 2 3" xfId="3709" xr:uid="{00000000-0005-0000-0000-00002B260000}"/>
    <cellStyle name="Currency 2 2 2 2 10 2 3 2" xfId="9225" xr:uid="{00000000-0005-0000-0000-00002C260000}"/>
    <cellStyle name="Currency 2 2 2 2 10 2 3 3" xfId="14741" xr:uid="{00000000-0005-0000-0000-00002D260000}"/>
    <cellStyle name="Currency 2 2 2 2 10 2 3 4" xfId="20257" xr:uid="{00000000-0005-0000-0000-00002E260000}"/>
    <cellStyle name="Currency 2 2 2 2 10 2 3 5" xfId="25773" xr:uid="{00000000-0005-0000-0000-00002F260000}"/>
    <cellStyle name="Currency 2 2 2 2 10 2 3 6" xfId="31289" xr:uid="{00000000-0005-0000-0000-000030260000}"/>
    <cellStyle name="Currency 2 2 2 2 10 2 4" xfId="6467" xr:uid="{00000000-0005-0000-0000-000031260000}"/>
    <cellStyle name="Currency 2 2 2 2 10 2 5" xfId="11983" xr:uid="{00000000-0005-0000-0000-000032260000}"/>
    <cellStyle name="Currency 2 2 2 2 10 2 6" xfId="17499" xr:uid="{00000000-0005-0000-0000-000033260000}"/>
    <cellStyle name="Currency 2 2 2 2 10 2 7" xfId="23015" xr:uid="{00000000-0005-0000-0000-000034260000}"/>
    <cellStyle name="Currency 2 2 2 2 10 2 8" xfId="28531" xr:uid="{00000000-0005-0000-0000-000035260000}"/>
    <cellStyle name="Currency 2 2 2 2 10 3" xfId="1915" xr:uid="{00000000-0005-0000-0000-000036260000}"/>
    <cellStyle name="Currency 2 2 2 2 10 3 2" xfId="4673" xr:uid="{00000000-0005-0000-0000-000037260000}"/>
    <cellStyle name="Currency 2 2 2 2 10 3 2 2" xfId="10189" xr:uid="{00000000-0005-0000-0000-000038260000}"/>
    <cellStyle name="Currency 2 2 2 2 10 3 2 3" xfId="15705" xr:uid="{00000000-0005-0000-0000-000039260000}"/>
    <cellStyle name="Currency 2 2 2 2 10 3 2 4" xfId="21221" xr:uid="{00000000-0005-0000-0000-00003A260000}"/>
    <cellStyle name="Currency 2 2 2 2 10 3 2 5" xfId="26737" xr:uid="{00000000-0005-0000-0000-00003B260000}"/>
    <cellStyle name="Currency 2 2 2 2 10 3 2 6" xfId="32253" xr:uid="{00000000-0005-0000-0000-00003C260000}"/>
    <cellStyle name="Currency 2 2 2 2 10 3 3" xfId="7431" xr:uid="{00000000-0005-0000-0000-00003D260000}"/>
    <cellStyle name="Currency 2 2 2 2 10 3 4" xfId="12947" xr:uid="{00000000-0005-0000-0000-00003E260000}"/>
    <cellStyle name="Currency 2 2 2 2 10 3 5" xfId="18463" xr:uid="{00000000-0005-0000-0000-00003F260000}"/>
    <cellStyle name="Currency 2 2 2 2 10 3 6" xfId="23979" xr:uid="{00000000-0005-0000-0000-000040260000}"/>
    <cellStyle name="Currency 2 2 2 2 10 3 7" xfId="29495" xr:uid="{00000000-0005-0000-0000-000041260000}"/>
    <cellStyle name="Currency 2 2 2 2 10 4" xfId="3294" xr:uid="{00000000-0005-0000-0000-000042260000}"/>
    <cellStyle name="Currency 2 2 2 2 10 4 2" xfId="8810" xr:uid="{00000000-0005-0000-0000-000043260000}"/>
    <cellStyle name="Currency 2 2 2 2 10 4 3" xfId="14326" xr:uid="{00000000-0005-0000-0000-000044260000}"/>
    <cellStyle name="Currency 2 2 2 2 10 4 4" xfId="19842" xr:uid="{00000000-0005-0000-0000-000045260000}"/>
    <cellStyle name="Currency 2 2 2 2 10 4 5" xfId="25358" xr:uid="{00000000-0005-0000-0000-000046260000}"/>
    <cellStyle name="Currency 2 2 2 2 10 4 6" xfId="30874" xr:uid="{00000000-0005-0000-0000-000047260000}"/>
    <cellStyle name="Currency 2 2 2 2 10 5" xfId="6052" xr:uid="{00000000-0005-0000-0000-000048260000}"/>
    <cellStyle name="Currency 2 2 2 2 10 6" xfId="11568" xr:uid="{00000000-0005-0000-0000-000049260000}"/>
    <cellStyle name="Currency 2 2 2 2 10 7" xfId="17084" xr:uid="{00000000-0005-0000-0000-00004A260000}"/>
    <cellStyle name="Currency 2 2 2 2 10 8" xfId="22600" xr:uid="{00000000-0005-0000-0000-00004B260000}"/>
    <cellStyle name="Currency 2 2 2 2 10 9" xfId="28116" xr:uid="{00000000-0005-0000-0000-00004C260000}"/>
    <cellStyle name="Currency 2 2 2 2 11" xfId="591" xr:uid="{00000000-0005-0000-0000-00004D260000}"/>
    <cellStyle name="Currency 2 2 2 2 11 2" xfId="987" xr:uid="{00000000-0005-0000-0000-00004E260000}"/>
    <cellStyle name="Currency 2 2 2 2 11 2 2" xfId="2366" xr:uid="{00000000-0005-0000-0000-00004F260000}"/>
    <cellStyle name="Currency 2 2 2 2 11 2 2 2" xfId="5124" xr:uid="{00000000-0005-0000-0000-000050260000}"/>
    <cellStyle name="Currency 2 2 2 2 11 2 2 2 2" xfId="10640" xr:uid="{00000000-0005-0000-0000-000051260000}"/>
    <cellStyle name="Currency 2 2 2 2 11 2 2 2 3" xfId="16156" xr:uid="{00000000-0005-0000-0000-000052260000}"/>
    <cellStyle name="Currency 2 2 2 2 11 2 2 2 4" xfId="21672" xr:uid="{00000000-0005-0000-0000-000053260000}"/>
    <cellStyle name="Currency 2 2 2 2 11 2 2 2 5" xfId="27188" xr:uid="{00000000-0005-0000-0000-000054260000}"/>
    <cellStyle name="Currency 2 2 2 2 11 2 2 2 6" xfId="32704" xr:uid="{00000000-0005-0000-0000-000055260000}"/>
    <cellStyle name="Currency 2 2 2 2 11 2 2 3" xfId="7882" xr:uid="{00000000-0005-0000-0000-000056260000}"/>
    <cellStyle name="Currency 2 2 2 2 11 2 2 4" xfId="13398" xr:uid="{00000000-0005-0000-0000-000057260000}"/>
    <cellStyle name="Currency 2 2 2 2 11 2 2 5" xfId="18914" xr:uid="{00000000-0005-0000-0000-000058260000}"/>
    <cellStyle name="Currency 2 2 2 2 11 2 2 6" xfId="24430" xr:uid="{00000000-0005-0000-0000-000059260000}"/>
    <cellStyle name="Currency 2 2 2 2 11 2 2 7" xfId="29946" xr:uid="{00000000-0005-0000-0000-00005A260000}"/>
    <cellStyle name="Currency 2 2 2 2 11 2 3" xfId="3745" xr:uid="{00000000-0005-0000-0000-00005B260000}"/>
    <cellStyle name="Currency 2 2 2 2 11 2 3 2" xfId="9261" xr:uid="{00000000-0005-0000-0000-00005C260000}"/>
    <cellStyle name="Currency 2 2 2 2 11 2 3 3" xfId="14777" xr:uid="{00000000-0005-0000-0000-00005D260000}"/>
    <cellStyle name="Currency 2 2 2 2 11 2 3 4" xfId="20293" xr:uid="{00000000-0005-0000-0000-00005E260000}"/>
    <cellStyle name="Currency 2 2 2 2 11 2 3 5" xfId="25809" xr:uid="{00000000-0005-0000-0000-00005F260000}"/>
    <cellStyle name="Currency 2 2 2 2 11 2 3 6" xfId="31325" xr:uid="{00000000-0005-0000-0000-000060260000}"/>
    <cellStyle name="Currency 2 2 2 2 11 2 4" xfId="6503" xr:uid="{00000000-0005-0000-0000-000061260000}"/>
    <cellStyle name="Currency 2 2 2 2 11 2 5" xfId="12019" xr:uid="{00000000-0005-0000-0000-000062260000}"/>
    <cellStyle name="Currency 2 2 2 2 11 2 6" xfId="17535" xr:uid="{00000000-0005-0000-0000-000063260000}"/>
    <cellStyle name="Currency 2 2 2 2 11 2 7" xfId="23051" xr:uid="{00000000-0005-0000-0000-000064260000}"/>
    <cellStyle name="Currency 2 2 2 2 11 2 8" xfId="28567" xr:uid="{00000000-0005-0000-0000-000065260000}"/>
    <cellStyle name="Currency 2 2 2 2 11 3" xfId="1970" xr:uid="{00000000-0005-0000-0000-000066260000}"/>
    <cellStyle name="Currency 2 2 2 2 11 3 2" xfId="4728" xr:uid="{00000000-0005-0000-0000-000067260000}"/>
    <cellStyle name="Currency 2 2 2 2 11 3 2 2" xfId="10244" xr:uid="{00000000-0005-0000-0000-000068260000}"/>
    <cellStyle name="Currency 2 2 2 2 11 3 2 3" xfId="15760" xr:uid="{00000000-0005-0000-0000-000069260000}"/>
    <cellStyle name="Currency 2 2 2 2 11 3 2 4" xfId="21276" xr:uid="{00000000-0005-0000-0000-00006A260000}"/>
    <cellStyle name="Currency 2 2 2 2 11 3 2 5" xfId="26792" xr:uid="{00000000-0005-0000-0000-00006B260000}"/>
    <cellStyle name="Currency 2 2 2 2 11 3 2 6" xfId="32308" xr:uid="{00000000-0005-0000-0000-00006C260000}"/>
    <cellStyle name="Currency 2 2 2 2 11 3 3" xfId="7486" xr:uid="{00000000-0005-0000-0000-00006D260000}"/>
    <cellStyle name="Currency 2 2 2 2 11 3 4" xfId="13002" xr:uid="{00000000-0005-0000-0000-00006E260000}"/>
    <cellStyle name="Currency 2 2 2 2 11 3 5" xfId="18518" xr:uid="{00000000-0005-0000-0000-00006F260000}"/>
    <cellStyle name="Currency 2 2 2 2 11 3 6" xfId="24034" xr:uid="{00000000-0005-0000-0000-000070260000}"/>
    <cellStyle name="Currency 2 2 2 2 11 3 7" xfId="29550" xr:uid="{00000000-0005-0000-0000-000071260000}"/>
    <cellStyle name="Currency 2 2 2 2 11 4" xfId="3349" xr:uid="{00000000-0005-0000-0000-000072260000}"/>
    <cellStyle name="Currency 2 2 2 2 11 4 2" xfId="8865" xr:uid="{00000000-0005-0000-0000-000073260000}"/>
    <cellStyle name="Currency 2 2 2 2 11 4 3" xfId="14381" xr:uid="{00000000-0005-0000-0000-000074260000}"/>
    <cellStyle name="Currency 2 2 2 2 11 4 4" xfId="19897" xr:uid="{00000000-0005-0000-0000-000075260000}"/>
    <cellStyle name="Currency 2 2 2 2 11 4 5" xfId="25413" xr:uid="{00000000-0005-0000-0000-000076260000}"/>
    <cellStyle name="Currency 2 2 2 2 11 4 6" xfId="30929" xr:uid="{00000000-0005-0000-0000-000077260000}"/>
    <cellStyle name="Currency 2 2 2 2 11 5" xfId="6107" xr:uid="{00000000-0005-0000-0000-000078260000}"/>
    <cellStyle name="Currency 2 2 2 2 11 6" xfId="11623" xr:uid="{00000000-0005-0000-0000-000079260000}"/>
    <cellStyle name="Currency 2 2 2 2 11 7" xfId="17139" xr:uid="{00000000-0005-0000-0000-00007A260000}"/>
    <cellStyle name="Currency 2 2 2 2 11 8" xfId="22655" xr:uid="{00000000-0005-0000-0000-00007B260000}"/>
    <cellStyle name="Currency 2 2 2 2 11 9" xfId="28171" xr:uid="{00000000-0005-0000-0000-00007C260000}"/>
    <cellStyle name="Currency 2 2 2 2 12" xfId="1311" xr:uid="{00000000-0005-0000-0000-00007D260000}"/>
    <cellStyle name="Currency 2 2 2 2 12 2" xfId="2690" xr:uid="{00000000-0005-0000-0000-00007E260000}"/>
    <cellStyle name="Currency 2 2 2 2 12 2 2" xfId="5448" xr:uid="{00000000-0005-0000-0000-00007F260000}"/>
    <cellStyle name="Currency 2 2 2 2 12 2 2 2" xfId="10964" xr:uid="{00000000-0005-0000-0000-000080260000}"/>
    <cellStyle name="Currency 2 2 2 2 12 2 2 3" xfId="16480" xr:uid="{00000000-0005-0000-0000-000081260000}"/>
    <cellStyle name="Currency 2 2 2 2 12 2 2 4" xfId="21996" xr:uid="{00000000-0005-0000-0000-000082260000}"/>
    <cellStyle name="Currency 2 2 2 2 12 2 2 5" xfId="27512" xr:uid="{00000000-0005-0000-0000-000083260000}"/>
    <cellStyle name="Currency 2 2 2 2 12 2 2 6" xfId="33028" xr:uid="{00000000-0005-0000-0000-000084260000}"/>
    <cellStyle name="Currency 2 2 2 2 12 2 3" xfId="8206" xr:uid="{00000000-0005-0000-0000-000085260000}"/>
    <cellStyle name="Currency 2 2 2 2 12 2 4" xfId="13722" xr:uid="{00000000-0005-0000-0000-000086260000}"/>
    <cellStyle name="Currency 2 2 2 2 12 2 5" xfId="19238" xr:uid="{00000000-0005-0000-0000-000087260000}"/>
    <cellStyle name="Currency 2 2 2 2 12 2 6" xfId="24754" xr:uid="{00000000-0005-0000-0000-000088260000}"/>
    <cellStyle name="Currency 2 2 2 2 12 2 7" xfId="30270" xr:uid="{00000000-0005-0000-0000-000089260000}"/>
    <cellStyle name="Currency 2 2 2 2 12 3" xfId="4069" xr:uid="{00000000-0005-0000-0000-00008A260000}"/>
    <cellStyle name="Currency 2 2 2 2 12 3 2" xfId="9585" xr:uid="{00000000-0005-0000-0000-00008B260000}"/>
    <cellStyle name="Currency 2 2 2 2 12 3 3" xfId="15101" xr:uid="{00000000-0005-0000-0000-00008C260000}"/>
    <cellStyle name="Currency 2 2 2 2 12 3 4" xfId="20617" xr:uid="{00000000-0005-0000-0000-00008D260000}"/>
    <cellStyle name="Currency 2 2 2 2 12 3 5" xfId="26133" xr:uid="{00000000-0005-0000-0000-00008E260000}"/>
    <cellStyle name="Currency 2 2 2 2 12 3 6" xfId="31649" xr:uid="{00000000-0005-0000-0000-00008F260000}"/>
    <cellStyle name="Currency 2 2 2 2 12 4" xfId="6827" xr:uid="{00000000-0005-0000-0000-000090260000}"/>
    <cellStyle name="Currency 2 2 2 2 12 5" xfId="12343" xr:uid="{00000000-0005-0000-0000-000091260000}"/>
    <cellStyle name="Currency 2 2 2 2 12 6" xfId="17859" xr:uid="{00000000-0005-0000-0000-000092260000}"/>
    <cellStyle name="Currency 2 2 2 2 12 7" xfId="23375" xr:uid="{00000000-0005-0000-0000-000093260000}"/>
    <cellStyle name="Currency 2 2 2 2 12 8" xfId="28891" xr:uid="{00000000-0005-0000-0000-000094260000}"/>
    <cellStyle name="Currency 2 2 2 2 13" xfId="1347" xr:uid="{00000000-0005-0000-0000-000095260000}"/>
    <cellStyle name="Currency 2 2 2 2 13 2" xfId="2726" xr:uid="{00000000-0005-0000-0000-000096260000}"/>
    <cellStyle name="Currency 2 2 2 2 13 2 2" xfId="5484" xr:uid="{00000000-0005-0000-0000-000097260000}"/>
    <cellStyle name="Currency 2 2 2 2 13 2 2 2" xfId="11000" xr:uid="{00000000-0005-0000-0000-000098260000}"/>
    <cellStyle name="Currency 2 2 2 2 13 2 2 3" xfId="16516" xr:uid="{00000000-0005-0000-0000-000099260000}"/>
    <cellStyle name="Currency 2 2 2 2 13 2 2 4" xfId="22032" xr:uid="{00000000-0005-0000-0000-00009A260000}"/>
    <cellStyle name="Currency 2 2 2 2 13 2 2 5" xfId="27548" xr:uid="{00000000-0005-0000-0000-00009B260000}"/>
    <cellStyle name="Currency 2 2 2 2 13 2 2 6" xfId="33064" xr:uid="{00000000-0005-0000-0000-00009C260000}"/>
    <cellStyle name="Currency 2 2 2 2 13 2 3" xfId="8242" xr:uid="{00000000-0005-0000-0000-00009D260000}"/>
    <cellStyle name="Currency 2 2 2 2 13 2 4" xfId="13758" xr:uid="{00000000-0005-0000-0000-00009E260000}"/>
    <cellStyle name="Currency 2 2 2 2 13 2 5" xfId="19274" xr:uid="{00000000-0005-0000-0000-00009F260000}"/>
    <cellStyle name="Currency 2 2 2 2 13 2 6" xfId="24790" xr:uid="{00000000-0005-0000-0000-0000A0260000}"/>
    <cellStyle name="Currency 2 2 2 2 13 2 7" xfId="30306" xr:uid="{00000000-0005-0000-0000-0000A1260000}"/>
    <cellStyle name="Currency 2 2 2 2 13 3" xfId="4105" xr:uid="{00000000-0005-0000-0000-0000A2260000}"/>
    <cellStyle name="Currency 2 2 2 2 13 3 2" xfId="9621" xr:uid="{00000000-0005-0000-0000-0000A3260000}"/>
    <cellStyle name="Currency 2 2 2 2 13 3 3" xfId="15137" xr:uid="{00000000-0005-0000-0000-0000A4260000}"/>
    <cellStyle name="Currency 2 2 2 2 13 3 4" xfId="20653" xr:uid="{00000000-0005-0000-0000-0000A5260000}"/>
    <cellStyle name="Currency 2 2 2 2 13 3 5" xfId="26169" xr:uid="{00000000-0005-0000-0000-0000A6260000}"/>
    <cellStyle name="Currency 2 2 2 2 13 3 6" xfId="31685" xr:uid="{00000000-0005-0000-0000-0000A7260000}"/>
    <cellStyle name="Currency 2 2 2 2 13 4" xfId="6863" xr:uid="{00000000-0005-0000-0000-0000A8260000}"/>
    <cellStyle name="Currency 2 2 2 2 13 5" xfId="12379" xr:uid="{00000000-0005-0000-0000-0000A9260000}"/>
    <cellStyle name="Currency 2 2 2 2 13 6" xfId="17895" xr:uid="{00000000-0005-0000-0000-0000AA260000}"/>
    <cellStyle name="Currency 2 2 2 2 13 7" xfId="23411" xr:uid="{00000000-0005-0000-0000-0000AB260000}"/>
    <cellStyle name="Currency 2 2 2 2 13 8" xfId="28927" xr:uid="{00000000-0005-0000-0000-0000AC260000}"/>
    <cellStyle name="Currency 2 2 2 2 14" xfId="1383" xr:uid="{00000000-0005-0000-0000-0000AD260000}"/>
    <cellStyle name="Currency 2 2 2 2 14 2" xfId="2762" xr:uid="{00000000-0005-0000-0000-0000AE260000}"/>
    <cellStyle name="Currency 2 2 2 2 14 2 2" xfId="5520" xr:uid="{00000000-0005-0000-0000-0000AF260000}"/>
    <cellStyle name="Currency 2 2 2 2 14 2 2 2" xfId="11036" xr:uid="{00000000-0005-0000-0000-0000B0260000}"/>
    <cellStyle name="Currency 2 2 2 2 14 2 2 3" xfId="16552" xr:uid="{00000000-0005-0000-0000-0000B1260000}"/>
    <cellStyle name="Currency 2 2 2 2 14 2 2 4" xfId="22068" xr:uid="{00000000-0005-0000-0000-0000B2260000}"/>
    <cellStyle name="Currency 2 2 2 2 14 2 2 5" xfId="27584" xr:uid="{00000000-0005-0000-0000-0000B3260000}"/>
    <cellStyle name="Currency 2 2 2 2 14 2 2 6" xfId="33100" xr:uid="{00000000-0005-0000-0000-0000B4260000}"/>
    <cellStyle name="Currency 2 2 2 2 14 2 3" xfId="8278" xr:uid="{00000000-0005-0000-0000-0000B5260000}"/>
    <cellStyle name="Currency 2 2 2 2 14 2 4" xfId="13794" xr:uid="{00000000-0005-0000-0000-0000B6260000}"/>
    <cellStyle name="Currency 2 2 2 2 14 2 5" xfId="19310" xr:uid="{00000000-0005-0000-0000-0000B7260000}"/>
    <cellStyle name="Currency 2 2 2 2 14 2 6" xfId="24826" xr:uid="{00000000-0005-0000-0000-0000B8260000}"/>
    <cellStyle name="Currency 2 2 2 2 14 2 7" xfId="30342" xr:uid="{00000000-0005-0000-0000-0000B9260000}"/>
    <cellStyle name="Currency 2 2 2 2 14 3" xfId="4141" xr:uid="{00000000-0005-0000-0000-0000BA260000}"/>
    <cellStyle name="Currency 2 2 2 2 14 3 2" xfId="9657" xr:uid="{00000000-0005-0000-0000-0000BB260000}"/>
    <cellStyle name="Currency 2 2 2 2 14 3 3" xfId="15173" xr:uid="{00000000-0005-0000-0000-0000BC260000}"/>
    <cellStyle name="Currency 2 2 2 2 14 3 4" xfId="20689" xr:uid="{00000000-0005-0000-0000-0000BD260000}"/>
    <cellStyle name="Currency 2 2 2 2 14 3 5" xfId="26205" xr:uid="{00000000-0005-0000-0000-0000BE260000}"/>
    <cellStyle name="Currency 2 2 2 2 14 3 6" xfId="31721" xr:uid="{00000000-0005-0000-0000-0000BF260000}"/>
    <cellStyle name="Currency 2 2 2 2 14 4" xfId="6899" xr:uid="{00000000-0005-0000-0000-0000C0260000}"/>
    <cellStyle name="Currency 2 2 2 2 14 5" xfId="12415" xr:uid="{00000000-0005-0000-0000-0000C1260000}"/>
    <cellStyle name="Currency 2 2 2 2 14 6" xfId="17931" xr:uid="{00000000-0005-0000-0000-0000C2260000}"/>
    <cellStyle name="Currency 2 2 2 2 14 7" xfId="23447" xr:uid="{00000000-0005-0000-0000-0000C3260000}"/>
    <cellStyle name="Currency 2 2 2 2 14 8" xfId="28963" xr:uid="{00000000-0005-0000-0000-0000C4260000}"/>
    <cellStyle name="Currency 2 2 2 2 15" xfId="627" xr:uid="{00000000-0005-0000-0000-0000C5260000}"/>
    <cellStyle name="Currency 2 2 2 2 15 2" xfId="2006" xr:uid="{00000000-0005-0000-0000-0000C6260000}"/>
    <cellStyle name="Currency 2 2 2 2 15 2 2" xfId="4764" xr:uid="{00000000-0005-0000-0000-0000C7260000}"/>
    <cellStyle name="Currency 2 2 2 2 15 2 2 2" xfId="10280" xr:uid="{00000000-0005-0000-0000-0000C8260000}"/>
    <cellStyle name="Currency 2 2 2 2 15 2 2 3" xfId="15796" xr:uid="{00000000-0005-0000-0000-0000C9260000}"/>
    <cellStyle name="Currency 2 2 2 2 15 2 2 4" xfId="21312" xr:uid="{00000000-0005-0000-0000-0000CA260000}"/>
    <cellStyle name="Currency 2 2 2 2 15 2 2 5" xfId="26828" xr:uid="{00000000-0005-0000-0000-0000CB260000}"/>
    <cellStyle name="Currency 2 2 2 2 15 2 2 6" xfId="32344" xr:uid="{00000000-0005-0000-0000-0000CC260000}"/>
    <cellStyle name="Currency 2 2 2 2 15 2 3" xfId="7522" xr:uid="{00000000-0005-0000-0000-0000CD260000}"/>
    <cellStyle name="Currency 2 2 2 2 15 2 4" xfId="13038" xr:uid="{00000000-0005-0000-0000-0000CE260000}"/>
    <cellStyle name="Currency 2 2 2 2 15 2 5" xfId="18554" xr:uid="{00000000-0005-0000-0000-0000CF260000}"/>
    <cellStyle name="Currency 2 2 2 2 15 2 6" xfId="24070" xr:uid="{00000000-0005-0000-0000-0000D0260000}"/>
    <cellStyle name="Currency 2 2 2 2 15 2 7" xfId="29586" xr:uid="{00000000-0005-0000-0000-0000D1260000}"/>
    <cellStyle name="Currency 2 2 2 2 15 3" xfId="3385" xr:uid="{00000000-0005-0000-0000-0000D2260000}"/>
    <cellStyle name="Currency 2 2 2 2 15 3 2" xfId="8901" xr:uid="{00000000-0005-0000-0000-0000D3260000}"/>
    <cellStyle name="Currency 2 2 2 2 15 3 3" xfId="14417" xr:uid="{00000000-0005-0000-0000-0000D4260000}"/>
    <cellStyle name="Currency 2 2 2 2 15 3 4" xfId="19933" xr:uid="{00000000-0005-0000-0000-0000D5260000}"/>
    <cellStyle name="Currency 2 2 2 2 15 3 5" xfId="25449" xr:uid="{00000000-0005-0000-0000-0000D6260000}"/>
    <cellStyle name="Currency 2 2 2 2 15 3 6" xfId="30965" xr:uid="{00000000-0005-0000-0000-0000D7260000}"/>
    <cellStyle name="Currency 2 2 2 2 15 4" xfId="6143" xr:uid="{00000000-0005-0000-0000-0000D8260000}"/>
    <cellStyle name="Currency 2 2 2 2 15 5" xfId="11659" xr:uid="{00000000-0005-0000-0000-0000D9260000}"/>
    <cellStyle name="Currency 2 2 2 2 15 6" xfId="17175" xr:uid="{00000000-0005-0000-0000-0000DA260000}"/>
    <cellStyle name="Currency 2 2 2 2 15 7" xfId="22691" xr:uid="{00000000-0005-0000-0000-0000DB260000}"/>
    <cellStyle name="Currency 2 2 2 2 15 8" xfId="28207" xr:uid="{00000000-0005-0000-0000-0000DC260000}"/>
    <cellStyle name="Currency 2 2 2 2 16" xfId="1438" xr:uid="{00000000-0005-0000-0000-0000DD260000}"/>
    <cellStyle name="Currency 2 2 2 2 16 2" xfId="4196" xr:uid="{00000000-0005-0000-0000-0000DE260000}"/>
    <cellStyle name="Currency 2 2 2 2 16 2 2" xfId="9712" xr:uid="{00000000-0005-0000-0000-0000DF260000}"/>
    <cellStyle name="Currency 2 2 2 2 16 2 3" xfId="15228" xr:uid="{00000000-0005-0000-0000-0000E0260000}"/>
    <cellStyle name="Currency 2 2 2 2 16 2 4" xfId="20744" xr:uid="{00000000-0005-0000-0000-0000E1260000}"/>
    <cellStyle name="Currency 2 2 2 2 16 2 5" xfId="26260" xr:uid="{00000000-0005-0000-0000-0000E2260000}"/>
    <cellStyle name="Currency 2 2 2 2 16 2 6" xfId="31776" xr:uid="{00000000-0005-0000-0000-0000E3260000}"/>
    <cellStyle name="Currency 2 2 2 2 16 3" xfId="6954" xr:uid="{00000000-0005-0000-0000-0000E4260000}"/>
    <cellStyle name="Currency 2 2 2 2 16 4" xfId="12470" xr:uid="{00000000-0005-0000-0000-0000E5260000}"/>
    <cellStyle name="Currency 2 2 2 2 16 5" xfId="17986" xr:uid="{00000000-0005-0000-0000-0000E6260000}"/>
    <cellStyle name="Currency 2 2 2 2 16 6" xfId="23502" xr:uid="{00000000-0005-0000-0000-0000E7260000}"/>
    <cellStyle name="Currency 2 2 2 2 16 7" xfId="29018" xr:uid="{00000000-0005-0000-0000-0000E8260000}"/>
    <cellStyle name="Currency 2 2 2 2 17" xfId="2817" xr:uid="{00000000-0005-0000-0000-0000E9260000}"/>
    <cellStyle name="Currency 2 2 2 2 17 2" xfId="8333" xr:uid="{00000000-0005-0000-0000-0000EA260000}"/>
    <cellStyle name="Currency 2 2 2 2 17 3" xfId="13849" xr:uid="{00000000-0005-0000-0000-0000EB260000}"/>
    <cellStyle name="Currency 2 2 2 2 17 4" xfId="19365" xr:uid="{00000000-0005-0000-0000-0000EC260000}"/>
    <cellStyle name="Currency 2 2 2 2 17 5" xfId="24881" xr:uid="{00000000-0005-0000-0000-0000ED260000}"/>
    <cellStyle name="Currency 2 2 2 2 17 6" xfId="30397" xr:uid="{00000000-0005-0000-0000-0000EE260000}"/>
    <cellStyle name="Currency 2 2 2 2 18" xfId="5575" xr:uid="{00000000-0005-0000-0000-0000EF260000}"/>
    <cellStyle name="Currency 2 2 2 2 19" xfId="11091" xr:uid="{00000000-0005-0000-0000-0000F0260000}"/>
    <cellStyle name="Currency 2 2 2 2 2" xfId="114" xr:uid="{00000000-0005-0000-0000-0000F1260000}"/>
    <cellStyle name="Currency 2 2 2 2 2 10" xfId="27694" xr:uid="{00000000-0005-0000-0000-0000F2260000}"/>
    <cellStyle name="Currency 2 2 2 2 2 2" xfId="1023" xr:uid="{00000000-0005-0000-0000-0000F3260000}"/>
    <cellStyle name="Currency 2 2 2 2 2 2 2" xfId="2402" xr:uid="{00000000-0005-0000-0000-0000F4260000}"/>
    <cellStyle name="Currency 2 2 2 2 2 2 2 2" xfId="5160" xr:uid="{00000000-0005-0000-0000-0000F5260000}"/>
    <cellStyle name="Currency 2 2 2 2 2 2 2 2 2" xfId="10676" xr:uid="{00000000-0005-0000-0000-0000F6260000}"/>
    <cellStyle name="Currency 2 2 2 2 2 2 2 2 3" xfId="16192" xr:uid="{00000000-0005-0000-0000-0000F7260000}"/>
    <cellStyle name="Currency 2 2 2 2 2 2 2 2 4" xfId="21708" xr:uid="{00000000-0005-0000-0000-0000F8260000}"/>
    <cellStyle name="Currency 2 2 2 2 2 2 2 2 5" xfId="27224" xr:uid="{00000000-0005-0000-0000-0000F9260000}"/>
    <cellStyle name="Currency 2 2 2 2 2 2 2 2 6" xfId="32740" xr:uid="{00000000-0005-0000-0000-0000FA260000}"/>
    <cellStyle name="Currency 2 2 2 2 2 2 2 3" xfId="7918" xr:uid="{00000000-0005-0000-0000-0000FB260000}"/>
    <cellStyle name="Currency 2 2 2 2 2 2 2 4" xfId="13434" xr:uid="{00000000-0005-0000-0000-0000FC260000}"/>
    <cellStyle name="Currency 2 2 2 2 2 2 2 5" xfId="18950" xr:uid="{00000000-0005-0000-0000-0000FD260000}"/>
    <cellStyle name="Currency 2 2 2 2 2 2 2 6" xfId="24466" xr:uid="{00000000-0005-0000-0000-0000FE260000}"/>
    <cellStyle name="Currency 2 2 2 2 2 2 2 7" xfId="29982" xr:uid="{00000000-0005-0000-0000-0000FF260000}"/>
    <cellStyle name="Currency 2 2 2 2 2 2 3" xfId="3781" xr:uid="{00000000-0005-0000-0000-000000270000}"/>
    <cellStyle name="Currency 2 2 2 2 2 2 3 2" xfId="9297" xr:uid="{00000000-0005-0000-0000-000001270000}"/>
    <cellStyle name="Currency 2 2 2 2 2 2 3 3" xfId="14813" xr:uid="{00000000-0005-0000-0000-000002270000}"/>
    <cellStyle name="Currency 2 2 2 2 2 2 3 4" xfId="20329" xr:uid="{00000000-0005-0000-0000-000003270000}"/>
    <cellStyle name="Currency 2 2 2 2 2 2 3 5" xfId="25845" xr:uid="{00000000-0005-0000-0000-000004270000}"/>
    <cellStyle name="Currency 2 2 2 2 2 2 3 6" xfId="31361" xr:uid="{00000000-0005-0000-0000-000005270000}"/>
    <cellStyle name="Currency 2 2 2 2 2 2 4" xfId="6539" xr:uid="{00000000-0005-0000-0000-000006270000}"/>
    <cellStyle name="Currency 2 2 2 2 2 2 5" xfId="12055" xr:uid="{00000000-0005-0000-0000-000007270000}"/>
    <cellStyle name="Currency 2 2 2 2 2 2 6" xfId="17571" xr:uid="{00000000-0005-0000-0000-000008270000}"/>
    <cellStyle name="Currency 2 2 2 2 2 2 7" xfId="23087" xr:uid="{00000000-0005-0000-0000-000009270000}"/>
    <cellStyle name="Currency 2 2 2 2 2 2 8" xfId="28603" xr:uid="{00000000-0005-0000-0000-00000A270000}"/>
    <cellStyle name="Currency 2 2 2 2 2 3" xfId="663" xr:uid="{00000000-0005-0000-0000-00000B270000}"/>
    <cellStyle name="Currency 2 2 2 2 2 3 2" xfId="2042" xr:uid="{00000000-0005-0000-0000-00000C270000}"/>
    <cellStyle name="Currency 2 2 2 2 2 3 2 2" xfId="4800" xr:uid="{00000000-0005-0000-0000-00000D270000}"/>
    <cellStyle name="Currency 2 2 2 2 2 3 2 2 2" xfId="10316" xr:uid="{00000000-0005-0000-0000-00000E270000}"/>
    <cellStyle name="Currency 2 2 2 2 2 3 2 2 3" xfId="15832" xr:uid="{00000000-0005-0000-0000-00000F270000}"/>
    <cellStyle name="Currency 2 2 2 2 2 3 2 2 4" xfId="21348" xr:uid="{00000000-0005-0000-0000-000010270000}"/>
    <cellStyle name="Currency 2 2 2 2 2 3 2 2 5" xfId="26864" xr:uid="{00000000-0005-0000-0000-000011270000}"/>
    <cellStyle name="Currency 2 2 2 2 2 3 2 2 6" xfId="32380" xr:uid="{00000000-0005-0000-0000-000012270000}"/>
    <cellStyle name="Currency 2 2 2 2 2 3 2 3" xfId="7558" xr:uid="{00000000-0005-0000-0000-000013270000}"/>
    <cellStyle name="Currency 2 2 2 2 2 3 2 4" xfId="13074" xr:uid="{00000000-0005-0000-0000-000014270000}"/>
    <cellStyle name="Currency 2 2 2 2 2 3 2 5" xfId="18590" xr:uid="{00000000-0005-0000-0000-000015270000}"/>
    <cellStyle name="Currency 2 2 2 2 2 3 2 6" xfId="24106" xr:uid="{00000000-0005-0000-0000-000016270000}"/>
    <cellStyle name="Currency 2 2 2 2 2 3 2 7" xfId="29622" xr:uid="{00000000-0005-0000-0000-000017270000}"/>
    <cellStyle name="Currency 2 2 2 2 2 3 3" xfId="3421" xr:uid="{00000000-0005-0000-0000-000018270000}"/>
    <cellStyle name="Currency 2 2 2 2 2 3 3 2" xfId="8937" xr:uid="{00000000-0005-0000-0000-000019270000}"/>
    <cellStyle name="Currency 2 2 2 2 2 3 3 3" xfId="14453" xr:uid="{00000000-0005-0000-0000-00001A270000}"/>
    <cellStyle name="Currency 2 2 2 2 2 3 3 4" xfId="19969" xr:uid="{00000000-0005-0000-0000-00001B270000}"/>
    <cellStyle name="Currency 2 2 2 2 2 3 3 5" xfId="25485" xr:uid="{00000000-0005-0000-0000-00001C270000}"/>
    <cellStyle name="Currency 2 2 2 2 2 3 3 6" xfId="31001" xr:uid="{00000000-0005-0000-0000-00001D270000}"/>
    <cellStyle name="Currency 2 2 2 2 2 3 4" xfId="6179" xr:uid="{00000000-0005-0000-0000-00001E270000}"/>
    <cellStyle name="Currency 2 2 2 2 2 3 5" xfId="11695" xr:uid="{00000000-0005-0000-0000-00001F270000}"/>
    <cellStyle name="Currency 2 2 2 2 2 3 6" xfId="17211" xr:uid="{00000000-0005-0000-0000-000020270000}"/>
    <cellStyle name="Currency 2 2 2 2 2 3 7" xfId="22727" xr:uid="{00000000-0005-0000-0000-000021270000}"/>
    <cellStyle name="Currency 2 2 2 2 2 3 8" xfId="28243" xr:uid="{00000000-0005-0000-0000-000022270000}"/>
    <cellStyle name="Currency 2 2 2 2 2 4" xfId="1493" xr:uid="{00000000-0005-0000-0000-000023270000}"/>
    <cellStyle name="Currency 2 2 2 2 2 4 2" xfId="4251" xr:uid="{00000000-0005-0000-0000-000024270000}"/>
    <cellStyle name="Currency 2 2 2 2 2 4 2 2" xfId="9767" xr:uid="{00000000-0005-0000-0000-000025270000}"/>
    <cellStyle name="Currency 2 2 2 2 2 4 2 3" xfId="15283" xr:uid="{00000000-0005-0000-0000-000026270000}"/>
    <cellStyle name="Currency 2 2 2 2 2 4 2 4" xfId="20799" xr:uid="{00000000-0005-0000-0000-000027270000}"/>
    <cellStyle name="Currency 2 2 2 2 2 4 2 5" xfId="26315" xr:uid="{00000000-0005-0000-0000-000028270000}"/>
    <cellStyle name="Currency 2 2 2 2 2 4 2 6" xfId="31831" xr:uid="{00000000-0005-0000-0000-000029270000}"/>
    <cellStyle name="Currency 2 2 2 2 2 4 3" xfId="7009" xr:uid="{00000000-0005-0000-0000-00002A270000}"/>
    <cellStyle name="Currency 2 2 2 2 2 4 4" xfId="12525" xr:uid="{00000000-0005-0000-0000-00002B270000}"/>
    <cellStyle name="Currency 2 2 2 2 2 4 5" xfId="18041" xr:uid="{00000000-0005-0000-0000-00002C270000}"/>
    <cellStyle name="Currency 2 2 2 2 2 4 6" xfId="23557" xr:uid="{00000000-0005-0000-0000-00002D270000}"/>
    <cellStyle name="Currency 2 2 2 2 2 4 7" xfId="29073" xr:uid="{00000000-0005-0000-0000-00002E270000}"/>
    <cellStyle name="Currency 2 2 2 2 2 5" xfId="2872" xr:uid="{00000000-0005-0000-0000-00002F270000}"/>
    <cellStyle name="Currency 2 2 2 2 2 5 2" xfId="8388" xr:uid="{00000000-0005-0000-0000-000030270000}"/>
    <cellStyle name="Currency 2 2 2 2 2 5 3" xfId="13904" xr:uid="{00000000-0005-0000-0000-000031270000}"/>
    <cellStyle name="Currency 2 2 2 2 2 5 4" xfId="19420" xr:uid="{00000000-0005-0000-0000-000032270000}"/>
    <cellStyle name="Currency 2 2 2 2 2 5 5" xfId="24936" xr:uid="{00000000-0005-0000-0000-000033270000}"/>
    <cellStyle name="Currency 2 2 2 2 2 5 6" xfId="30452" xr:uid="{00000000-0005-0000-0000-000034270000}"/>
    <cellStyle name="Currency 2 2 2 2 2 6" xfId="5630" xr:uid="{00000000-0005-0000-0000-000035270000}"/>
    <cellStyle name="Currency 2 2 2 2 2 7" xfId="11146" xr:uid="{00000000-0005-0000-0000-000036270000}"/>
    <cellStyle name="Currency 2 2 2 2 2 8" xfId="16662" xr:uid="{00000000-0005-0000-0000-000037270000}"/>
    <cellStyle name="Currency 2 2 2 2 2 9" xfId="22178" xr:uid="{00000000-0005-0000-0000-000038270000}"/>
    <cellStyle name="Currency 2 2 2 2 20" xfId="16607" xr:uid="{00000000-0005-0000-0000-000039270000}"/>
    <cellStyle name="Currency 2 2 2 2 21" xfId="22123" xr:uid="{00000000-0005-0000-0000-00003A270000}"/>
    <cellStyle name="Currency 2 2 2 2 22" xfId="27639" xr:uid="{00000000-0005-0000-0000-00003B270000}"/>
    <cellStyle name="Currency 2 2 2 2 3" xfId="169" xr:uid="{00000000-0005-0000-0000-00003C270000}"/>
    <cellStyle name="Currency 2 2 2 2 3 10" xfId="27749" xr:uid="{00000000-0005-0000-0000-00003D270000}"/>
    <cellStyle name="Currency 2 2 2 2 3 2" xfId="1059" xr:uid="{00000000-0005-0000-0000-00003E270000}"/>
    <cellStyle name="Currency 2 2 2 2 3 2 2" xfId="2438" xr:uid="{00000000-0005-0000-0000-00003F270000}"/>
    <cellStyle name="Currency 2 2 2 2 3 2 2 2" xfId="5196" xr:uid="{00000000-0005-0000-0000-000040270000}"/>
    <cellStyle name="Currency 2 2 2 2 3 2 2 2 2" xfId="10712" xr:uid="{00000000-0005-0000-0000-000041270000}"/>
    <cellStyle name="Currency 2 2 2 2 3 2 2 2 3" xfId="16228" xr:uid="{00000000-0005-0000-0000-000042270000}"/>
    <cellStyle name="Currency 2 2 2 2 3 2 2 2 4" xfId="21744" xr:uid="{00000000-0005-0000-0000-000043270000}"/>
    <cellStyle name="Currency 2 2 2 2 3 2 2 2 5" xfId="27260" xr:uid="{00000000-0005-0000-0000-000044270000}"/>
    <cellStyle name="Currency 2 2 2 2 3 2 2 2 6" xfId="32776" xr:uid="{00000000-0005-0000-0000-000045270000}"/>
    <cellStyle name="Currency 2 2 2 2 3 2 2 3" xfId="7954" xr:uid="{00000000-0005-0000-0000-000046270000}"/>
    <cellStyle name="Currency 2 2 2 2 3 2 2 4" xfId="13470" xr:uid="{00000000-0005-0000-0000-000047270000}"/>
    <cellStyle name="Currency 2 2 2 2 3 2 2 5" xfId="18986" xr:uid="{00000000-0005-0000-0000-000048270000}"/>
    <cellStyle name="Currency 2 2 2 2 3 2 2 6" xfId="24502" xr:uid="{00000000-0005-0000-0000-000049270000}"/>
    <cellStyle name="Currency 2 2 2 2 3 2 2 7" xfId="30018" xr:uid="{00000000-0005-0000-0000-00004A270000}"/>
    <cellStyle name="Currency 2 2 2 2 3 2 3" xfId="3817" xr:uid="{00000000-0005-0000-0000-00004B270000}"/>
    <cellStyle name="Currency 2 2 2 2 3 2 3 2" xfId="9333" xr:uid="{00000000-0005-0000-0000-00004C270000}"/>
    <cellStyle name="Currency 2 2 2 2 3 2 3 3" xfId="14849" xr:uid="{00000000-0005-0000-0000-00004D270000}"/>
    <cellStyle name="Currency 2 2 2 2 3 2 3 4" xfId="20365" xr:uid="{00000000-0005-0000-0000-00004E270000}"/>
    <cellStyle name="Currency 2 2 2 2 3 2 3 5" xfId="25881" xr:uid="{00000000-0005-0000-0000-00004F270000}"/>
    <cellStyle name="Currency 2 2 2 2 3 2 3 6" xfId="31397" xr:uid="{00000000-0005-0000-0000-000050270000}"/>
    <cellStyle name="Currency 2 2 2 2 3 2 4" xfId="6575" xr:uid="{00000000-0005-0000-0000-000051270000}"/>
    <cellStyle name="Currency 2 2 2 2 3 2 5" xfId="12091" xr:uid="{00000000-0005-0000-0000-000052270000}"/>
    <cellStyle name="Currency 2 2 2 2 3 2 6" xfId="17607" xr:uid="{00000000-0005-0000-0000-000053270000}"/>
    <cellStyle name="Currency 2 2 2 2 3 2 7" xfId="23123" xr:uid="{00000000-0005-0000-0000-000054270000}"/>
    <cellStyle name="Currency 2 2 2 2 3 2 8" xfId="28639" xr:uid="{00000000-0005-0000-0000-000055270000}"/>
    <cellStyle name="Currency 2 2 2 2 3 3" xfId="699" xr:uid="{00000000-0005-0000-0000-000056270000}"/>
    <cellStyle name="Currency 2 2 2 2 3 3 2" xfId="2078" xr:uid="{00000000-0005-0000-0000-000057270000}"/>
    <cellStyle name="Currency 2 2 2 2 3 3 2 2" xfId="4836" xr:uid="{00000000-0005-0000-0000-000058270000}"/>
    <cellStyle name="Currency 2 2 2 2 3 3 2 2 2" xfId="10352" xr:uid="{00000000-0005-0000-0000-000059270000}"/>
    <cellStyle name="Currency 2 2 2 2 3 3 2 2 3" xfId="15868" xr:uid="{00000000-0005-0000-0000-00005A270000}"/>
    <cellStyle name="Currency 2 2 2 2 3 3 2 2 4" xfId="21384" xr:uid="{00000000-0005-0000-0000-00005B270000}"/>
    <cellStyle name="Currency 2 2 2 2 3 3 2 2 5" xfId="26900" xr:uid="{00000000-0005-0000-0000-00005C270000}"/>
    <cellStyle name="Currency 2 2 2 2 3 3 2 2 6" xfId="32416" xr:uid="{00000000-0005-0000-0000-00005D270000}"/>
    <cellStyle name="Currency 2 2 2 2 3 3 2 3" xfId="7594" xr:uid="{00000000-0005-0000-0000-00005E270000}"/>
    <cellStyle name="Currency 2 2 2 2 3 3 2 4" xfId="13110" xr:uid="{00000000-0005-0000-0000-00005F270000}"/>
    <cellStyle name="Currency 2 2 2 2 3 3 2 5" xfId="18626" xr:uid="{00000000-0005-0000-0000-000060270000}"/>
    <cellStyle name="Currency 2 2 2 2 3 3 2 6" xfId="24142" xr:uid="{00000000-0005-0000-0000-000061270000}"/>
    <cellStyle name="Currency 2 2 2 2 3 3 2 7" xfId="29658" xr:uid="{00000000-0005-0000-0000-000062270000}"/>
    <cellStyle name="Currency 2 2 2 2 3 3 3" xfId="3457" xr:uid="{00000000-0005-0000-0000-000063270000}"/>
    <cellStyle name="Currency 2 2 2 2 3 3 3 2" xfId="8973" xr:uid="{00000000-0005-0000-0000-000064270000}"/>
    <cellStyle name="Currency 2 2 2 2 3 3 3 3" xfId="14489" xr:uid="{00000000-0005-0000-0000-000065270000}"/>
    <cellStyle name="Currency 2 2 2 2 3 3 3 4" xfId="20005" xr:uid="{00000000-0005-0000-0000-000066270000}"/>
    <cellStyle name="Currency 2 2 2 2 3 3 3 5" xfId="25521" xr:uid="{00000000-0005-0000-0000-000067270000}"/>
    <cellStyle name="Currency 2 2 2 2 3 3 3 6" xfId="31037" xr:uid="{00000000-0005-0000-0000-000068270000}"/>
    <cellStyle name="Currency 2 2 2 2 3 3 4" xfId="6215" xr:uid="{00000000-0005-0000-0000-000069270000}"/>
    <cellStyle name="Currency 2 2 2 2 3 3 5" xfId="11731" xr:uid="{00000000-0005-0000-0000-00006A270000}"/>
    <cellStyle name="Currency 2 2 2 2 3 3 6" xfId="17247" xr:uid="{00000000-0005-0000-0000-00006B270000}"/>
    <cellStyle name="Currency 2 2 2 2 3 3 7" xfId="22763" xr:uid="{00000000-0005-0000-0000-00006C270000}"/>
    <cellStyle name="Currency 2 2 2 2 3 3 8" xfId="28279" xr:uid="{00000000-0005-0000-0000-00006D270000}"/>
    <cellStyle name="Currency 2 2 2 2 3 4" xfId="1548" xr:uid="{00000000-0005-0000-0000-00006E270000}"/>
    <cellStyle name="Currency 2 2 2 2 3 4 2" xfId="4306" xr:uid="{00000000-0005-0000-0000-00006F270000}"/>
    <cellStyle name="Currency 2 2 2 2 3 4 2 2" xfId="9822" xr:uid="{00000000-0005-0000-0000-000070270000}"/>
    <cellStyle name="Currency 2 2 2 2 3 4 2 3" xfId="15338" xr:uid="{00000000-0005-0000-0000-000071270000}"/>
    <cellStyle name="Currency 2 2 2 2 3 4 2 4" xfId="20854" xr:uid="{00000000-0005-0000-0000-000072270000}"/>
    <cellStyle name="Currency 2 2 2 2 3 4 2 5" xfId="26370" xr:uid="{00000000-0005-0000-0000-000073270000}"/>
    <cellStyle name="Currency 2 2 2 2 3 4 2 6" xfId="31886" xr:uid="{00000000-0005-0000-0000-000074270000}"/>
    <cellStyle name="Currency 2 2 2 2 3 4 3" xfId="7064" xr:uid="{00000000-0005-0000-0000-000075270000}"/>
    <cellStyle name="Currency 2 2 2 2 3 4 4" xfId="12580" xr:uid="{00000000-0005-0000-0000-000076270000}"/>
    <cellStyle name="Currency 2 2 2 2 3 4 5" xfId="18096" xr:uid="{00000000-0005-0000-0000-000077270000}"/>
    <cellStyle name="Currency 2 2 2 2 3 4 6" xfId="23612" xr:uid="{00000000-0005-0000-0000-000078270000}"/>
    <cellStyle name="Currency 2 2 2 2 3 4 7" xfId="29128" xr:uid="{00000000-0005-0000-0000-000079270000}"/>
    <cellStyle name="Currency 2 2 2 2 3 5" xfId="2927" xr:uid="{00000000-0005-0000-0000-00007A270000}"/>
    <cellStyle name="Currency 2 2 2 2 3 5 2" xfId="8443" xr:uid="{00000000-0005-0000-0000-00007B270000}"/>
    <cellStyle name="Currency 2 2 2 2 3 5 3" xfId="13959" xr:uid="{00000000-0005-0000-0000-00007C270000}"/>
    <cellStyle name="Currency 2 2 2 2 3 5 4" xfId="19475" xr:uid="{00000000-0005-0000-0000-00007D270000}"/>
    <cellStyle name="Currency 2 2 2 2 3 5 5" xfId="24991" xr:uid="{00000000-0005-0000-0000-00007E270000}"/>
    <cellStyle name="Currency 2 2 2 2 3 5 6" xfId="30507" xr:uid="{00000000-0005-0000-0000-00007F270000}"/>
    <cellStyle name="Currency 2 2 2 2 3 6" xfId="5685" xr:uid="{00000000-0005-0000-0000-000080270000}"/>
    <cellStyle name="Currency 2 2 2 2 3 7" xfId="11201" xr:uid="{00000000-0005-0000-0000-000081270000}"/>
    <cellStyle name="Currency 2 2 2 2 3 8" xfId="16717" xr:uid="{00000000-0005-0000-0000-000082270000}"/>
    <cellStyle name="Currency 2 2 2 2 3 9" xfId="22233" xr:uid="{00000000-0005-0000-0000-000083270000}"/>
    <cellStyle name="Currency 2 2 2 2 4" xfId="205" xr:uid="{00000000-0005-0000-0000-000084270000}"/>
    <cellStyle name="Currency 2 2 2 2 4 10" xfId="27785" xr:uid="{00000000-0005-0000-0000-000085270000}"/>
    <cellStyle name="Currency 2 2 2 2 4 2" xfId="1095" xr:uid="{00000000-0005-0000-0000-000086270000}"/>
    <cellStyle name="Currency 2 2 2 2 4 2 2" xfId="2474" xr:uid="{00000000-0005-0000-0000-000087270000}"/>
    <cellStyle name="Currency 2 2 2 2 4 2 2 2" xfId="5232" xr:uid="{00000000-0005-0000-0000-000088270000}"/>
    <cellStyle name="Currency 2 2 2 2 4 2 2 2 2" xfId="10748" xr:uid="{00000000-0005-0000-0000-000089270000}"/>
    <cellStyle name="Currency 2 2 2 2 4 2 2 2 3" xfId="16264" xr:uid="{00000000-0005-0000-0000-00008A270000}"/>
    <cellStyle name="Currency 2 2 2 2 4 2 2 2 4" xfId="21780" xr:uid="{00000000-0005-0000-0000-00008B270000}"/>
    <cellStyle name="Currency 2 2 2 2 4 2 2 2 5" xfId="27296" xr:uid="{00000000-0005-0000-0000-00008C270000}"/>
    <cellStyle name="Currency 2 2 2 2 4 2 2 2 6" xfId="32812" xr:uid="{00000000-0005-0000-0000-00008D270000}"/>
    <cellStyle name="Currency 2 2 2 2 4 2 2 3" xfId="7990" xr:uid="{00000000-0005-0000-0000-00008E270000}"/>
    <cellStyle name="Currency 2 2 2 2 4 2 2 4" xfId="13506" xr:uid="{00000000-0005-0000-0000-00008F270000}"/>
    <cellStyle name="Currency 2 2 2 2 4 2 2 5" xfId="19022" xr:uid="{00000000-0005-0000-0000-000090270000}"/>
    <cellStyle name="Currency 2 2 2 2 4 2 2 6" xfId="24538" xr:uid="{00000000-0005-0000-0000-000091270000}"/>
    <cellStyle name="Currency 2 2 2 2 4 2 2 7" xfId="30054" xr:uid="{00000000-0005-0000-0000-000092270000}"/>
    <cellStyle name="Currency 2 2 2 2 4 2 3" xfId="3853" xr:uid="{00000000-0005-0000-0000-000093270000}"/>
    <cellStyle name="Currency 2 2 2 2 4 2 3 2" xfId="9369" xr:uid="{00000000-0005-0000-0000-000094270000}"/>
    <cellStyle name="Currency 2 2 2 2 4 2 3 3" xfId="14885" xr:uid="{00000000-0005-0000-0000-000095270000}"/>
    <cellStyle name="Currency 2 2 2 2 4 2 3 4" xfId="20401" xr:uid="{00000000-0005-0000-0000-000096270000}"/>
    <cellStyle name="Currency 2 2 2 2 4 2 3 5" xfId="25917" xr:uid="{00000000-0005-0000-0000-000097270000}"/>
    <cellStyle name="Currency 2 2 2 2 4 2 3 6" xfId="31433" xr:uid="{00000000-0005-0000-0000-000098270000}"/>
    <cellStyle name="Currency 2 2 2 2 4 2 4" xfId="6611" xr:uid="{00000000-0005-0000-0000-000099270000}"/>
    <cellStyle name="Currency 2 2 2 2 4 2 5" xfId="12127" xr:uid="{00000000-0005-0000-0000-00009A270000}"/>
    <cellStyle name="Currency 2 2 2 2 4 2 6" xfId="17643" xr:uid="{00000000-0005-0000-0000-00009B270000}"/>
    <cellStyle name="Currency 2 2 2 2 4 2 7" xfId="23159" xr:uid="{00000000-0005-0000-0000-00009C270000}"/>
    <cellStyle name="Currency 2 2 2 2 4 2 8" xfId="28675" xr:uid="{00000000-0005-0000-0000-00009D270000}"/>
    <cellStyle name="Currency 2 2 2 2 4 3" xfId="735" xr:uid="{00000000-0005-0000-0000-00009E270000}"/>
    <cellStyle name="Currency 2 2 2 2 4 3 2" xfId="2114" xr:uid="{00000000-0005-0000-0000-00009F270000}"/>
    <cellStyle name="Currency 2 2 2 2 4 3 2 2" xfId="4872" xr:uid="{00000000-0005-0000-0000-0000A0270000}"/>
    <cellStyle name="Currency 2 2 2 2 4 3 2 2 2" xfId="10388" xr:uid="{00000000-0005-0000-0000-0000A1270000}"/>
    <cellStyle name="Currency 2 2 2 2 4 3 2 2 3" xfId="15904" xr:uid="{00000000-0005-0000-0000-0000A2270000}"/>
    <cellStyle name="Currency 2 2 2 2 4 3 2 2 4" xfId="21420" xr:uid="{00000000-0005-0000-0000-0000A3270000}"/>
    <cellStyle name="Currency 2 2 2 2 4 3 2 2 5" xfId="26936" xr:uid="{00000000-0005-0000-0000-0000A4270000}"/>
    <cellStyle name="Currency 2 2 2 2 4 3 2 2 6" xfId="32452" xr:uid="{00000000-0005-0000-0000-0000A5270000}"/>
    <cellStyle name="Currency 2 2 2 2 4 3 2 3" xfId="7630" xr:uid="{00000000-0005-0000-0000-0000A6270000}"/>
    <cellStyle name="Currency 2 2 2 2 4 3 2 4" xfId="13146" xr:uid="{00000000-0005-0000-0000-0000A7270000}"/>
    <cellStyle name="Currency 2 2 2 2 4 3 2 5" xfId="18662" xr:uid="{00000000-0005-0000-0000-0000A8270000}"/>
    <cellStyle name="Currency 2 2 2 2 4 3 2 6" xfId="24178" xr:uid="{00000000-0005-0000-0000-0000A9270000}"/>
    <cellStyle name="Currency 2 2 2 2 4 3 2 7" xfId="29694" xr:uid="{00000000-0005-0000-0000-0000AA270000}"/>
    <cellStyle name="Currency 2 2 2 2 4 3 3" xfId="3493" xr:uid="{00000000-0005-0000-0000-0000AB270000}"/>
    <cellStyle name="Currency 2 2 2 2 4 3 3 2" xfId="9009" xr:uid="{00000000-0005-0000-0000-0000AC270000}"/>
    <cellStyle name="Currency 2 2 2 2 4 3 3 3" xfId="14525" xr:uid="{00000000-0005-0000-0000-0000AD270000}"/>
    <cellStyle name="Currency 2 2 2 2 4 3 3 4" xfId="20041" xr:uid="{00000000-0005-0000-0000-0000AE270000}"/>
    <cellStyle name="Currency 2 2 2 2 4 3 3 5" xfId="25557" xr:uid="{00000000-0005-0000-0000-0000AF270000}"/>
    <cellStyle name="Currency 2 2 2 2 4 3 3 6" xfId="31073" xr:uid="{00000000-0005-0000-0000-0000B0270000}"/>
    <cellStyle name="Currency 2 2 2 2 4 3 4" xfId="6251" xr:uid="{00000000-0005-0000-0000-0000B1270000}"/>
    <cellStyle name="Currency 2 2 2 2 4 3 5" xfId="11767" xr:uid="{00000000-0005-0000-0000-0000B2270000}"/>
    <cellStyle name="Currency 2 2 2 2 4 3 6" xfId="17283" xr:uid="{00000000-0005-0000-0000-0000B3270000}"/>
    <cellStyle name="Currency 2 2 2 2 4 3 7" xfId="22799" xr:uid="{00000000-0005-0000-0000-0000B4270000}"/>
    <cellStyle name="Currency 2 2 2 2 4 3 8" xfId="28315" xr:uid="{00000000-0005-0000-0000-0000B5270000}"/>
    <cellStyle name="Currency 2 2 2 2 4 4" xfId="1584" xr:uid="{00000000-0005-0000-0000-0000B6270000}"/>
    <cellStyle name="Currency 2 2 2 2 4 4 2" xfId="4342" xr:uid="{00000000-0005-0000-0000-0000B7270000}"/>
    <cellStyle name="Currency 2 2 2 2 4 4 2 2" xfId="9858" xr:uid="{00000000-0005-0000-0000-0000B8270000}"/>
    <cellStyle name="Currency 2 2 2 2 4 4 2 3" xfId="15374" xr:uid="{00000000-0005-0000-0000-0000B9270000}"/>
    <cellStyle name="Currency 2 2 2 2 4 4 2 4" xfId="20890" xr:uid="{00000000-0005-0000-0000-0000BA270000}"/>
    <cellStyle name="Currency 2 2 2 2 4 4 2 5" xfId="26406" xr:uid="{00000000-0005-0000-0000-0000BB270000}"/>
    <cellStyle name="Currency 2 2 2 2 4 4 2 6" xfId="31922" xr:uid="{00000000-0005-0000-0000-0000BC270000}"/>
    <cellStyle name="Currency 2 2 2 2 4 4 3" xfId="7100" xr:uid="{00000000-0005-0000-0000-0000BD270000}"/>
    <cellStyle name="Currency 2 2 2 2 4 4 4" xfId="12616" xr:uid="{00000000-0005-0000-0000-0000BE270000}"/>
    <cellStyle name="Currency 2 2 2 2 4 4 5" xfId="18132" xr:uid="{00000000-0005-0000-0000-0000BF270000}"/>
    <cellStyle name="Currency 2 2 2 2 4 4 6" xfId="23648" xr:uid="{00000000-0005-0000-0000-0000C0270000}"/>
    <cellStyle name="Currency 2 2 2 2 4 4 7" xfId="29164" xr:uid="{00000000-0005-0000-0000-0000C1270000}"/>
    <cellStyle name="Currency 2 2 2 2 4 5" xfId="2963" xr:uid="{00000000-0005-0000-0000-0000C2270000}"/>
    <cellStyle name="Currency 2 2 2 2 4 5 2" xfId="8479" xr:uid="{00000000-0005-0000-0000-0000C3270000}"/>
    <cellStyle name="Currency 2 2 2 2 4 5 3" xfId="13995" xr:uid="{00000000-0005-0000-0000-0000C4270000}"/>
    <cellStyle name="Currency 2 2 2 2 4 5 4" xfId="19511" xr:uid="{00000000-0005-0000-0000-0000C5270000}"/>
    <cellStyle name="Currency 2 2 2 2 4 5 5" xfId="25027" xr:uid="{00000000-0005-0000-0000-0000C6270000}"/>
    <cellStyle name="Currency 2 2 2 2 4 5 6" xfId="30543" xr:uid="{00000000-0005-0000-0000-0000C7270000}"/>
    <cellStyle name="Currency 2 2 2 2 4 6" xfId="5721" xr:uid="{00000000-0005-0000-0000-0000C8270000}"/>
    <cellStyle name="Currency 2 2 2 2 4 7" xfId="11237" xr:uid="{00000000-0005-0000-0000-0000C9270000}"/>
    <cellStyle name="Currency 2 2 2 2 4 8" xfId="16753" xr:uid="{00000000-0005-0000-0000-0000CA270000}"/>
    <cellStyle name="Currency 2 2 2 2 4 9" xfId="22269" xr:uid="{00000000-0005-0000-0000-0000CB270000}"/>
    <cellStyle name="Currency 2 2 2 2 5" xfId="260" xr:uid="{00000000-0005-0000-0000-0000CC270000}"/>
    <cellStyle name="Currency 2 2 2 2 5 10" xfId="27840" xr:uid="{00000000-0005-0000-0000-0000CD270000}"/>
    <cellStyle name="Currency 2 2 2 2 5 2" xfId="1131" xr:uid="{00000000-0005-0000-0000-0000CE270000}"/>
    <cellStyle name="Currency 2 2 2 2 5 2 2" xfId="2510" xr:uid="{00000000-0005-0000-0000-0000CF270000}"/>
    <cellStyle name="Currency 2 2 2 2 5 2 2 2" xfId="5268" xr:uid="{00000000-0005-0000-0000-0000D0270000}"/>
    <cellStyle name="Currency 2 2 2 2 5 2 2 2 2" xfId="10784" xr:uid="{00000000-0005-0000-0000-0000D1270000}"/>
    <cellStyle name="Currency 2 2 2 2 5 2 2 2 3" xfId="16300" xr:uid="{00000000-0005-0000-0000-0000D2270000}"/>
    <cellStyle name="Currency 2 2 2 2 5 2 2 2 4" xfId="21816" xr:uid="{00000000-0005-0000-0000-0000D3270000}"/>
    <cellStyle name="Currency 2 2 2 2 5 2 2 2 5" xfId="27332" xr:uid="{00000000-0005-0000-0000-0000D4270000}"/>
    <cellStyle name="Currency 2 2 2 2 5 2 2 2 6" xfId="32848" xr:uid="{00000000-0005-0000-0000-0000D5270000}"/>
    <cellStyle name="Currency 2 2 2 2 5 2 2 3" xfId="8026" xr:uid="{00000000-0005-0000-0000-0000D6270000}"/>
    <cellStyle name="Currency 2 2 2 2 5 2 2 4" xfId="13542" xr:uid="{00000000-0005-0000-0000-0000D7270000}"/>
    <cellStyle name="Currency 2 2 2 2 5 2 2 5" xfId="19058" xr:uid="{00000000-0005-0000-0000-0000D8270000}"/>
    <cellStyle name="Currency 2 2 2 2 5 2 2 6" xfId="24574" xr:uid="{00000000-0005-0000-0000-0000D9270000}"/>
    <cellStyle name="Currency 2 2 2 2 5 2 2 7" xfId="30090" xr:uid="{00000000-0005-0000-0000-0000DA270000}"/>
    <cellStyle name="Currency 2 2 2 2 5 2 3" xfId="3889" xr:uid="{00000000-0005-0000-0000-0000DB270000}"/>
    <cellStyle name="Currency 2 2 2 2 5 2 3 2" xfId="9405" xr:uid="{00000000-0005-0000-0000-0000DC270000}"/>
    <cellStyle name="Currency 2 2 2 2 5 2 3 3" xfId="14921" xr:uid="{00000000-0005-0000-0000-0000DD270000}"/>
    <cellStyle name="Currency 2 2 2 2 5 2 3 4" xfId="20437" xr:uid="{00000000-0005-0000-0000-0000DE270000}"/>
    <cellStyle name="Currency 2 2 2 2 5 2 3 5" xfId="25953" xr:uid="{00000000-0005-0000-0000-0000DF270000}"/>
    <cellStyle name="Currency 2 2 2 2 5 2 3 6" xfId="31469" xr:uid="{00000000-0005-0000-0000-0000E0270000}"/>
    <cellStyle name="Currency 2 2 2 2 5 2 4" xfId="6647" xr:uid="{00000000-0005-0000-0000-0000E1270000}"/>
    <cellStyle name="Currency 2 2 2 2 5 2 5" xfId="12163" xr:uid="{00000000-0005-0000-0000-0000E2270000}"/>
    <cellStyle name="Currency 2 2 2 2 5 2 6" xfId="17679" xr:uid="{00000000-0005-0000-0000-0000E3270000}"/>
    <cellStyle name="Currency 2 2 2 2 5 2 7" xfId="23195" xr:uid="{00000000-0005-0000-0000-0000E4270000}"/>
    <cellStyle name="Currency 2 2 2 2 5 2 8" xfId="28711" xr:uid="{00000000-0005-0000-0000-0000E5270000}"/>
    <cellStyle name="Currency 2 2 2 2 5 3" xfId="771" xr:uid="{00000000-0005-0000-0000-0000E6270000}"/>
    <cellStyle name="Currency 2 2 2 2 5 3 2" xfId="2150" xr:uid="{00000000-0005-0000-0000-0000E7270000}"/>
    <cellStyle name="Currency 2 2 2 2 5 3 2 2" xfId="4908" xr:uid="{00000000-0005-0000-0000-0000E8270000}"/>
    <cellStyle name="Currency 2 2 2 2 5 3 2 2 2" xfId="10424" xr:uid="{00000000-0005-0000-0000-0000E9270000}"/>
    <cellStyle name="Currency 2 2 2 2 5 3 2 2 3" xfId="15940" xr:uid="{00000000-0005-0000-0000-0000EA270000}"/>
    <cellStyle name="Currency 2 2 2 2 5 3 2 2 4" xfId="21456" xr:uid="{00000000-0005-0000-0000-0000EB270000}"/>
    <cellStyle name="Currency 2 2 2 2 5 3 2 2 5" xfId="26972" xr:uid="{00000000-0005-0000-0000-0000EC270000}"/>
    <cellStyle name="Currency 2 2 2 2 5 3 2 2 6" xfId="32488" xr:uid="{00000000-0005-0000-0000-0000ED270000}"/>
    <cellStyle name="Currency 2 2 2 2 5 3 2 3" xfId="7666" xr:uid="{00000000-0005-0000-0000-0000EE270000}"/>
    <cellStyle name="Currency 2 2 2 2 5 3 2 4" xfId="13182" xr:uid="{00000000-0005-0000-0000-0000EF270000}"/>
    <cellStyle name="Currency 2 2 2 2 5 3 2 5" xfId="18698" xr:uid="{00000000-0005-0000-0000-0000F0270000}"/>
    <cellStyle name="Currency 2 2 2 2 5 3 2 6" xfId="24214" xr:uid="{00000000-0005-0000-0000-0000F1270000}"/>
    <cellStyle name="Currency 2 2 2 2 5 3 2 7" xfId="29730" xr:uid="{00000000-0005-0000-0000-0000F2270000}"/>
    <cellStyle name="Currency 2 2 2 2 5 3 3" xfId="3529" xr:uid="{00000000-0005-0000-0000-0000F3270000}"/>
    <cellStyle name="Currency 2 2 2 2 5 3 3 2" xfId="9045" xr:uid="{00000000-0005-0000-0000-0000F4270000}"/>
    <cellStyle name="Currency 2 2 2 2 5 3 3 3" xfId="14561" xr:uid="{00000000-0005-0000-0000-0000F5270000}"/>
    <cellStyle name="Currency 2 2 2 2 5 3 3 4" xfId="20077" xr:uid="{00000000-0005-0000-0000-0000F6270000}"/>
    <cellStyle name="Currency 2 2 2 2 5 3 3 5" xfId="25593" xr:uid="{00000000-0005-0000-0000-0000F7270000}"/>
    <cellStyle name="Currency 2 2 2 2 5 3 3 6" xfId="31109" xr:uid="{00000000-0005-0000-0000-0000F8270000}"/>
    <cellStyle name="Currency 2 2 2 2 5 3 4" xfId="6287" xr:uid="{00000000-0005-0000-0000-0000F9270000}"/>
    <cellStyle name="Currency 2 2 2 2 5 3 5" xfId="11803" xr:uid="{00000000-0005-0000-0000-0000FA270000}"/>
    <cellStyle name="Currency 2 2 2 2 5 3 6" xfId="17319" xr:uid="{00000000-0005-0000-0000-0000FB270000}"/>
    <cellStyle name="Currency 2 2 2 2 5 3 7" xfId="22835" xr:uid="{00000000-0005-0000-0000-0000FC270000}"/>
    <cellStyle name="Currency 2 2 2 2 5 3 8" xfId="28351" xr:uid="{00000000-0005-0000-0000-0000FD270000}"/>
    <cellStyle name="Currency 2 2 2 2 5 4" xfId="1639" xr:uid="{00000000-0005-0000-0000-0000FE270000}"/>
    <cellStyle name="Currency 2 2 2 2 5 4 2" xfId="4397" xr:uid="{00000000-0005-0000-0000-0000FF270000}"/>
    <cellStyle name="Currency 2 2 2 2 5 4 2 2" xfId="9913" xr:uid="{00000000-0005-0000-0000-000000280000}"/>
    <cellStyle name="Currency 2 2 2 2 5 4 2 3" xfId="15429" xr:uid="{00000000-0005-0000-0000-000001280000}"/>
    <cellStyle name="Currency 2 2 2 2 5 4 2 4" xfId="20945" xr:uid="{00000000-0005-0000-0000-000002280000}"/>
    <cellStyle name="Currency 2 2 2 2 5 4 2 5" xfId="26461" xr:uid="{00000000-0005-0000-0000-000003280000}"/>
    <cellStyle name="Currency 2 2 2 2 5 4 2 6" xfId="31977" xr:uid="{00000000-0005-0000-0000-000004280000}"/>
    <cellStyle name="Currency 2 2 2 2 5 4 3" xfId="7155" xr:uid="{00000000-0005-0000-0000-000005280000}"/>
    <cellStyle name="Currency 2 2 2 2 5 4 4" xfId="12671" xr:uid="{00000000-0005-0000-0000-000006280000}"/>
    <cellStyle name="Currency 2 2 2 2 5 4 5" xfId="18187" xr:uid="{00000000-0005-0000-0000-000007280000}"/>
    <cellStyle name="Currency 2 2 2 2 5 4 6" xfId="23703" xr:uid="{00000000-0005-0000-0000-000008280000}"/>
    <cellStyle name="Currency 2 2 2 2 5 4 7" xfId="29219" xr:uid="{00000000-0005-0000-0000-000009280000}"/>
    <cellStyle name="Currency 2 2 2 2 5 5" xfId="3018" xr:uid="{00000000-0005-0000-0000-00000A280000}"/>
    <cellStyle name="Currency 2 2 2 2 5 5 2" xfId="8534" xr:uid="{00000000-0005-0000-0000-00000B280000}"/>
    <cellStyle name="Currency 2 2 2 2 5 5 3" xfId="14050" xr:uid="{00000000-0005-0000-0000-00000C280000}"/>
    <cellStyle name="Currency 2 2 2 2 5 5 4" xfId="19566" xr:uid="{00000000-0005-0000-0000-00000D280000}"/>
    <cellStyle name="Currency 2 2 2 2 5 5 5" xfId="25082" xr:uid="{00000000-0005-0000-0000-00000E280000}"/>
    <cellStyle name="Currency 2 2 2 2 5 5 6" xfId="30598" xr:uid="{00000000-0005-0000-0000-00000F280000}"/>
    <cellStyle name="Currency 2 2 2 2 5 6" xfId="5776" xr:uid="{00000000-0005-0000-0000-000010280000}"/>
    <cellStyle name="Currency 2 2 2 2 5 7" xfId="11292" xr:uid="{00000000-0005-0000-0000-000011280000}"/>
    <cellStyle name="Currency 2 2 2 2 5 8" xfId="16808" xr:uid="{00000000-0005-0000-0000-000012280000}"/>
    <cellStyle name="Currency 2 2 2 2 5 9" xfId="22324" xr:uid="{00000000-0005-0000-0000-000013280000}"/>
    <cellStyle name="Currency 2 2 2 2 6" xfId="315" xr:uid="{00000000-0005-0000-0000-000014280000}"/>
    <cellStyle name="Currency 2 2 2 2 6 10" xfId="27895" xr:uid="{00000000-0005-0000-0000-000015280000}"/>
    <cellStyle name="Currency 2 2 2 2 6 2" xfId="1167" xr:uid="{00000000-0005-0000-0000-000016280000}"/>
    <cellStyle name="Currency 2 2 2 2 6 2 2" xfId="2546" xr:uid="{00000000-0005-0000-0000-000017280000}"/>
    <cellStyle name="Currency 2 2 2 2 6 2 2 2" xfId="5304" xr:uid="{00000000-0005-0000-0000-000018280000}"/>
    <cellStyle name="Currency 2 2 2 2 6 2 2 2 2" xfId="10820" xr:uid="{00000000-0005-0000-0000-000019280000}"/>
    <cellStyle name="Currency 2 2 2 2 6 2 2 2 3" xfId="16336" xr:uid="{00000000-0005-0000-0000-00001A280000}"/>
    <cellStyle name="Currency 2 2 2 2 6 2 2 2 4" xfId="21852" xr:uid="{00000000-0005-0000-0000-00001B280000}"/>
    <cellStyle name="Currency 2 2 2 2 6 2 2 2 5" xfId="27368" xr:uid="{00000000-0005-0000-0000-00001C280000}"/>
    <cellStyle name="Currency 2 2 2 2 6 2 2 2 6" xfId="32884" xr:uid="{00000000-0005-0000-0000-00001D280000}"/>
    <cellStyle name="Currency 2 2 2 2 6 2 2 3" xfId="8062" xr:uid="{00000000-0005-0000-0000-00001E280000}"/>
    <cellStyle name="Currency 2 2 2 2 6 2 2 4" xfId="13578" xr:uid="{00000000-0005-0000-0000-00001F280000}"/>
    <cellStyle name="Currency 2 2 2 2 6 2 2 5" xfId="19094" xr:uid="{00000000-0005-0000-0000-000020280000}"/>
    <cellStyle name="Currency 2 2 2 2 6 2 2 6" xfId="24610" xr:uid="{00000000-0005-0000-0000-000021280000}"/>
    <cellStyle name="Currency 2 2 2 2 6 2 2 7" xfId="30126" xr:uid="{00000000-0005-0000-0000-000022280000}"/>
    <cellStyle name="Currency 2 2 2 2 6 2 3" xfId="3925" xr:uid="{00000000-0005-0000-0000-000023280000}"/>
    <cellStyle name="Currency 2 2 2 2 6 2 3 2" xfId="9441" xr:uid="{00000000-0005-0000-0000-000024280000}"/>
    <cellStyle name="Currency 2 2 2 2 6 2 3 3" xfId="14957" xr:uid="{00000000-0005-0000-0000-000025280000}"/>
    <cellStyle name="Currency 2 2 2 2 6 2 3 4" xfId="20473" xr:uid="{00000000-0005-0000-0000-000026280000}"/>
    <cellStyle name="Currency 2 2 2 2 6 2 3 5" xfId="25989" xr:uid="{00000000-0005-0000-0000-000027280000}"/>
    <cellStyle name="Currency 2 2 2 2 6 2 3 6" xfId="31505" xr:uid="{00000000-0005-0000-0000-000028280000}"/>
    <cellStyle name="Currency 2 2 2 2 6 2 4" xfId="6683" xr:uid="{00000000-0005-0000-0000-000029280000}"/>
    <cellStyle name="Currency 2 2 2 2 6 2 5" xfId="12199" xr:uid="{00000000-0005-0000-0000-00002A280000}"/>
    <cellStyle name="Currency 2 2 2 2 6 2 6" xfId="17715" xr:uid="{00000000-0005-0000-0000-00002B280000}"/>
    <cellStyle name="Currency 2 2 2 2 6 2 7" xfId="23231" xr:uid="{00000000-0005-0000-0000-00002C280000}"/>
    <cellStyle name="Currency 2 2 2 2 6 2 8" xfId="28747" xr:uid="{00000000-0005-0000-0000-00002D280000}"/>
    <cellStyle name="Currency 2 2 2 2 6 3" xfId="807" xr:uid="{00000000-0005-0000-0000-00002E280000}"/>
    <cellStyle name="Currency 2 2 2 2 6 3 2" xfId="2186" xr:uid="{00000000-0005-0000-0000-00002F280000}"/>
    <cellStyle name="Currency 2 2 2 2 6 3 2 2" xfId="4944" xr:uid="{00000000-0005-0000-0000-000030280000}"/>
    <cellStyle name="Currency 2 2 2 2 6 3 2 2 2" xfId="10460" xr:uid="{00000000-0005-0000-0000-000031280000}"/>
    <cellStyle name="Currency 2 2 2 2 6 3 2 2 3" xfId="15976" xr:uid="{00000000-0005-0000-0000-000032280000}"/>
    <cellStyle name="Currency 2 2 2 2 6 3 2 2 4" xfId="21492" xr:uid="{00000000-0005-0000-0000-000033280000}"/>
    <cellStyle name="Currency 2 2 2 2 6 3 2 2 5" xfId="27008" xr:uid="{00000000-0005-0000-0000-000034280000}"/>
    <cellStyle name="Currency 2 2 2 2 6 3 2 2 6" xfId="32524" xr:uid="{00000000-0005-0000-0000-000035280000}"/>
    <cellStyle name="Currency 2 2 2 2 6 3 2 3" xfId="7702" xr:uid="{00000000-0005-0000-0000-000036280000}"/>
    <cellStyle name="Currency 2 2 2 2 6 3 2 4" xfId="13218" xr:uid="{00000000-0005-0000-0000-000037280000}"/>
    <cellStyle name="Currency 2 2 2 2 6 3 2 5" xfId="18734" xr:uid="{00000000-0005-0000-0000-000038280000}"/>
    <cellStyle name="Currency 2 2 2 2 6 3 2 6" xfId="24250" xr:uid="{00000000-0005-0000-0000-000039280000}"/>
    <cellStyle name="Currency 2 2 2 2 6 3 2 7" xfId="29766" xr:uid="{00000000-0005-0000-0000-00003A280000}"/>
    <cellStyle name="Currency 2 2 2 2 6 3 3" xfId="3565" xr:uid="{00000000-0005-0000-0000-00003B280000}"/>
    <cellStyle name="Currency 2 2 2 2 6 3 3 2" xfId="9081" xr:uid="{00000000-0005-0000-0000-00003C280000}"/>
    <cellStyle name="Currency 2 2 2 2 6 3 3 3" xfId="14597" xr:uid="{00000000-0005-0000-0000-00003D280000}"/>
    <cellStyle name="Currency 2 2 2 2 6 3 3 4" xfId="20113" xr:uid="{00000000-0005-0000-0000-00003E280000}"/>
    <cellStyle name="Currency 2 2 2 2 6 3 3 5" xfId="25629" xr:uid="{00000000-0005-0000-0000-00003F280000}"/>
    <cellStyle name="Currency 2 2 2 2 6 3 3 6" xfId="31145" xr:uid="{00000000-0005-0000-0000-000040280000}"/>
    <cellStyle name="Currency 2 2 2 2 6 3 4" xfId="6323" xr:uid="{00000000-0005-0000-0000-000041280000}"/>
    <cellStyle name="Currency 2 2 2 2 6 3 5" xfId="11839" xr:uid="{00000000-0005-0000-0000-000042280000}"/>
    <cellStyle name="Currency 2 2 2 2 6 3 6" xfId="17355" xr:uid="{00000000-0005-0000-0000-000043280000}"/>
    <cellStyle name="Currency 2 2 2 2 6 3 7" xfId="22871" xr:uid="{00000000-0005-0000-0000-000044280000}"/>
    <cellStyle name="Currency 2 2 2 2 6 3 8" xfId="28387" xr:uid="{00000000-0005-0000-0000-000045280000}"/>
    <cellStyle name="Currency 2 2 2 2 6 4" xfId="1694" xr:uid="{00000000-0005-0000-0000-000046280000}"/>
    <cellStyle name="Currency 2 2 2 2 6 4 2" xfId="4452" xr:uid="{00000000-0005-0000-0000-000047280000}"/>
    <cellStyle name="Currency 2 2 2 2 6 4 2 2" xfId="9968" xr:uid="{00000000-0005-0000-0000-000048280000}"/>
    <cellStyle name="Currency 2 2 2 2 6 4 2 3" xfId="15484" xr:uid="{00000000-0005-0000-0000-000049280000}"/>
    <cellStyle name="Currency 2 2 2 2 6 4 2 4" xfId="21000" xr:uid="{00000000-0005-0000-0000-00004A280000}"/>
    <cellStyle name="Currency 2 2 2 2 6 4 2 5" xfId="26516" xr:uid="{00000000-0005-0000-0000-00004B280000}"/>
    <cellStyle name="Currency 2 2 2 2 6 4 2 6" xfId="32032" xr:uid="{00000000-0005-0000-0000-00004C280000}"/>
    <cellStyle name="Currency 2 2 2 2 6 4 3" xfId="7210" xr:uid="{00000000-0005-0000-0000-00004D280000}"/>
    <cellStyle name="Currency 2 2 2 2 6 4 4" xfId="12726" xr:uid="{00000000-0005-0000-0000-00004E280000}"/>
    <cellStyle name="Currency 2 2 2 2 6 4 5" xfId="18242" xr:uid="{00000000-0005-0000-0000-00004F280000}"/>
    <cellStyle name="Currency 2 2 2 2 6 4 6" xfId="23758" xr:uid="{00000000-0005-0000-0000-000050280000}"/>
    <cellStyle name="Currency 2 2 2 2 6 4 7" xfId="29274" xr:uid="{00000000-0005-0000-0000-000051280000}"/>
    <cellStyle name="Currency 2 2 2 2 6 5" xfId="3073" xr:uid="{00000000-0005-0000-0000-000052280000}"/>
    <cellStyle name="Currency 2 2 2 2 6 5 2" xfId="8589" xr:uid="{00000000-0005-0000-0000-000053280000}"/>
    <cellStyle name="Currency 2 2 2 2 6 5 3" xfId="14105" xr:uid="{00000000-0005-0000-0000-000054280000}"/>
    <cellStyle name="Currency 2 2 2 2 6 5 4" xfId="19621" xr:uid="{00000000-0005-0000-0000-000055280000}"/>
    <cellStyle name="Currency 2 2 2 2 6 5 5" xfId="25137" xr:uid="{00000000-0005-0000-0000-000056280000}"/>
    <cellStyle name="Currency 2 2 2 2 6 5 6" xfId="30653" xr:uid="{00000000-0005-0000-0000-000057280000}"/>
    <cellStyle name="Currency 2 2 2 2 6 6" xfId="5831" xr:uid="{00000000-0005-0000-0000-000058280000}"/>
    <cellStyle name="Currency 2 2 2 2 6 7" xfId="11347" xr:uid="{00000000-0005-0000-0000-000059280000}"/>
    <cellStyle name="Currency 2 2 2 2 6 8" xfId="16863" xr:uid="{00000000-0005-0000-0000-00005A280000}"/>
    <cellStyle name="Currency 2 2 2 2 6 9" xfId="22379" xr:uid="{00000000-0005-0000-0000-00005B280000}"/>
    <cellStyle name="Currency 2 2 2 2 7" xfId="371" xr:uid="{00000000-0005-0000-0000-00005C280000}"/>
    <cellStyle name="Currency 2 2 2 2 7 10" xfId="27951" xr:uid="{00000000-0005-0000-0000-00005D280000}"/>
    <cellStyle name="Currency 2 2 2 2 7 2" xfId="1203" xr:uid="{00000000-0005-0000-0000-00005E280000}"/>
    <cellStyle name="Currency 2 2 2 2 7 2 2" xfId="2582" xr:uid="{00000000-0005-0000-0000-00005F280000}"/>
    <cellStyle name="Currency 2 2 2 2 7 2 2 2" xfId="5340" xr:uid="{00000000-0005-0000-0000-000060280000}"/>
    <cellStyle name="Currency 2 2 2 2 7 2 2 2 2" xfId="10856" xr:uid="{00000000-0005-0000-0000-000061280000}"/>
    <cellStyle name="Currency 2 2 2 2 7 2 2 2 3" xfId="16372" xr:uid="{00000000-0005-0000-0000-000062280000}"/>
    <cellStyle name="Currency 2 2 2 2 7 2 2 2 4" xfId="21888" xr:uid="{00000000-0005-0000-0000-000063280000}"/>
    <cellStyle name="Currency 2 2 2 2 7 2 2 2 5" xfId="27404" xr:uid="{00000000-0005-0000-0000-000064280000}"/>
    <cellStyle name="Currency 2 2 2 2 7 2 2 2 6" xfId="32920" xr:uid="{00000000-0005-0000-0000-000065280000}"/>
    <cellStyle name="Currency 2 2 2 2 7 2 2 3" xfId="8098" xr:uid="{00000000-0005-0000-0000-000066280000}"/>
    <cellStyle name="Currency 2 2 2 2 7 2 2 4" xfId="13614" xr:uid="{00000000-0005-0000-0000-000067280000}"/>
    <cellStyle name="Currency 2 2 2 2 7 2 2 5" xfId="19130" xr:uid="{00000000-0005-0000-0000-000068280000}"/>
    <cellStyle name="Currency 2 2 2 2 7 2 2 6" xfId="24646" xr:uid="{00000000-0005-0000-0000-000069280000}"/>
    <cellStyle name="Currency 2 2 2 2 7 2 2 7" xfId="30162" xr:uid="{00000000-0005-0000-0000-00006A280000}"/>
    <cellStyle name="Currency 2 2 2 2 7 2 3" xfId="3961" xr:uid="{00000000-0005-0000-0000-00006B280000}"/>
    <cellStyle name="Currency 2 2 2 2 7 2 3 2" xfId="9477" xr:uid="{00000000-0005-0000-0000-00006C280000}"/>
    <cellStyle name="Currency 2 2 2 2 7 2 3 3" xfId="14993" xr:uid="{00000000-0005-0000-0000-00006D280000}"/>
    <cellStyle name="Currency 2 2 2 2 7 2 3 4" xfId="20509" xr:uid="{00000000-0005-0000-0000-00006E280000}"/>
    <cellStyle name="Currency 2 2 2 2 7 2 3 5" xfId="26025" xr:uid="{00000000-0005-0000-0000-00006F280000}"/>
    <cellStyle name="Currency 2 2 2 2 7 2 3 6" xfId="31541" xr:uid="{00000000-0005-0000-0000-000070280000}"/>
    <cellStyle name="Currency 2 2 2 2 7 2 4" xfId="6719" xr:uid="{00000000-0005-0000-0000-000071280000}"/>
    <cellStyle name="Currency 2 2 2 2 7 2 5" xfId="12235" xr:uid="{00000000-0005-0000-0000-000072280000}"/>
    <cellStyle name="Currency 2 2 2 2 7 2 6" xfId="17751" xr:uid="{00000000-0005-0000-0000-000073280000}"/>
    <cellStyle name="Currency 2 2 2 2 7 2 7" xfId="23267" xr:uid="{00000000-0005-0000-0000-000074280000}"/>
    <cellStyle name="Currency 2 2 2 2 7 2 8" xfId="28783" xr:uid="{00000000-0005-0000-0000-000075280000}"/>
    <cellStyle name="Currency 2 2 2 2 7 3" xfId="843" xr:uid="{00000000-0005-0000-0000-000076280000}"/>
    <cellStyle name="Currency 2 2 2 2 7 3 2" xfId="2222" xr:uid="{00000000-0005-0000-0000-000077280000}"/>
    <cellStyle name="Currency 2 2 2 2 7 3 2 2" xfId="4980" xr:uid="{00000000-0005-0000-0000-000078280000}"/>
    <cellStyle name="Currency 2 2 2 2 7 3 2 2 2" xfId="10496" xr:uid="{00000000-0005-0000-0000-000079280000}"/>
    <cellStyle name="Currency 2 2 2 2 7 3 2 2 3" xfId="16012" xr:uid="{00000000-0005-0000-0000-00007A280000}"/>
    <cellStyle name="Currency 2 2 2 2 7 3 2 2 4" xfId="21528" xr:uid="{00000000-0005-0000-0000-00007B280000}"/>
    <cellStyle name="Currency 2 2 2 2 7 3 2 2 5" xfId="27044" xr:uid="{00000000-0005-0000-0000-00007C280000}"/>
    <cellStyle name="Currency 2 2 2 2 7 3 2 2 6" xfId="32560" xr:uid="{00000000-0005-0000-0000-00007D280000}"/>
    <cellStyle name="Currency 2 2 2 2 7 3 2 3" xfId="7738" xr:uid="{00000000-0005-0000-0000-00007E280000}"/>
    <cellStyle name="Currency 2 2 2 2 7 3 2 4" xfId="13254" xr:uid="{00000000-0005-0000-0000-00007F280000}"/>
    <cellStyle name="Currency 2 2 2 2 7 3 2 5" xfId="18770" xr:uid="{00000000-0005-0000-0000-000080280000}"/>
    <cellStyle name="Currency 2 2 2 2 7 3 2 6" xfId="24286" xr:uid="{00000000-0005-0000-0000-000081280000}"/>
    <cellStyle name="Currency 2 2 2 2 7 3 2 7" xfId="29802" xr:uid="{00000000-0005-0000-0000-000082280000}"/>
    <cellStyle name="Currency 2 2 2 2 7 3 3" xfId="3601" xr:uid="{00000000-0005-0000-0000-000083280000}"/>
    <cellStyle name="Currency 2 2 2 2 7 3 3 2" xfId="9117" xr:uid="{00000000-0005-0000-0000-000084280000}"/>
    <cellStyle name="Currency 2 2 2 2 7 3 3 3" xfId="14633" xr:uid="{00000000-0005-0000-0000-000085280000}"/>
    <cellStyle name="Currency 2 2 2 2 7 3 3 4" xfId="20149" xr:uid="{00000000-0005-0000-0000-000086280000}"/>
    <cellStyle name="Currency 2 2 2 2 7 3 3 5" xfId="25665" xr:uid="{00000000-0005-0000-0000-000087280000}"/>
    <cellStyle name="Currency 2 2 2 2 7 3 3 6" xfId="31181" xr:uid="{00000000-0005-0000-0000-000088280000}"/>
    <cellStyle name="Currency 2 2 2 2 7 3 4" xfId="6359" xr:uid="{00000000-0005-0000-0000-000089280000}"/>
    <cellStyle name="Currency 2 2 2 2 7 3 5" xfId="11875" xr:uid="{00000000-0005-0000-0000-00008A280000}"/>
    <cellStyle name="Currency 2 2 2 2 7 3 6" xfId="17391" xr:uid="{00000000-0005-0000-0000-00008B280000}"/>
    <cellStyle name="Currency 2 2 2 2 7 3 7" xfId="22907" xr:uid="{00000000-0005-0000-0000-00008C280000}"/>
    <cellStyle name="Currency 2 2 2 2 7 3 8" xfId="28423" xr:uid="{00000000-0005-0000-0000-00008D280000}"/>
    <cellStyle name="Currency 2 2 2 2 7 4" xfId="1750" xr:uid="{00000000-0005-0000-0000-00008E280000}"/>
    <cellStyle name="Currency 2 2 2 2 7 4 2" xfId="4508" xr:uid="{00000000-0005-0000-0000-00008F280000}"/>
    <cellStyle name="Currency 2 2 2 2 7 4 2 2" xfId="10024" xr:uid="{00000000-0005-0000-0000-000090280000}"/>
    <cellStyle name="Currency 2 2 2 2 7 4 2 3" xfId="15540" xr:uid="{00000000-0005-0000-0000-000091280000}"/>
    <cellStyle name="Currency 2 2 2 2 7 4 2 4" xfId="21056" xr:uid="{00000000-0005-0000-0000-000092280000}"/>
    <cellStyle name="Currency 2 2 2 2 7 4 2 5" xfId="26572" xr:uid="{00000000-0005-0000-0000-000093280000}"/>
    <cellStyle name="Currency 2 2 2 2 7 4 2 6" xfId="32088" xr:uid="{00000000-0005-0000-0000-000094280000}"/>
    <cellStyle name="Currency 2 2 2 2 7 4 3" xfId="7266" xr:uid="{00000000-0005-0000-0000-000095280000}"/>
    <cellStyle name="Currency 2 2 2 2 7 4 4" xfId="12782" xr:uid="{00000000-0005-0000-0000-000096280000}"/>
    <cellStyle name="Currency 2 2 2 2 7 4 5" xfId="18298" xr:uid="{00000000-0005-0000-0000-000097280000}"/>
    <cellStyle name="Currency 2 2 2 2 7 4 6" xfId="23814" xr:uid="{00000000-0005-0000-0000-000098280000}"/>
    <cellStyle name="Currency 2 2 2 2 7 4 7" xfId="29330" xr:uid="{00000000-0005-0000-0000-000099280000}"/>
    <cellStyle name="Currency 2 2 2 2 7 5" xfId="3129" xr:uid="{00000000-0005-0000-0000-00009A280000}"/>
    <cellStyle name="Currency 2 2 2 2 7 5 2" xfId="8645" xr:uid="{00000000-0005-0000-0000-00009B280000}"/>
    <cellStyle name="Currency 2 2 2 2 7 5 3" xfId="14161" xr:uid="{00000000-0005-0000-0000-00009C280000}"/>
    <cellStyle name="Currency 2 2 2 2 7 5 4" xfId="19677" xr:uid="{00000000-0005-0000-0000-00009D280000}"/>
    <cellStyle name="Currency 2 2 2 2 7 5 5" xfId="25193" xr:uid="{00000000-0005-0000-0000-00009E280000}"/>
    <cellStyle name="Currency 2 2 2 2 7 5 6" xfId="30709" xr:uid="{00000000-0005-0000-0000-00009F280000}"/>
    <cellStyle name="Currency 2 2 2 2 7 6" xfId="5887" xr:uid="{00000000-0005-0000-0000-0000A0280000}"/>
    <cellStyle name="Currency 2 2 2 2 7 7" xfId="11403" xr:uid="{00000000-0005-0000-0000-0000A1280000}"/>
    <cellStyle name="Currency 2 2 2 2 7 8" xfId="16919" xr:uid="{00000000-0005-0000-0000-0000A2280000}"/>
    <cellStyle name="Currency 2 2 2 2 7 9" xfId="22435" xr:uid="{00000000-0005-0000-0000-0000A3280000}"/>
    <cellStyle name="Currency 2 2 2 2 8" xfId="426" xr:uid="{00000000-0005-0000-0000-0000A4280000}"/>
    <cellStyle name="Currency 2 2 2 2 8 10" xfId="28006" xr:uid="{00000000-0005-0000-0000-0000A5280000}"/>
    <cellStyle name="Currency 2 2 2 2 8 2" xfId="1239" xr:uid="{00000000-0005-0000-0000-0000A6280000}"/>
    <cellStyle name="Currency 2 2 2 2 8 2 2" xfId="2618" xr:uid="{00000000-0005-0000-0000-0000A7280000}"/>
    <cellStyle name="Currency 2 2 2 2 8 2 2 2" xfId="5376" xr:uid="{00000000-0005-0000-0000-0000A8280000}"/>
    <cellStyle name="Currency 2 2 2 2 8 2 2 2 2" xfId="10892" xr:uid="{00000000-0005-0000-0000-0000A9280000}"/>
    <cellStyle name="Currency 2 2 2 2 8 2 2 2 3" xfId="16408" xr:uid="{00000000-0005-0000-0000-0000AA280000}"/>
    <cellStyle name="Currency 2 2 2 2 8 2 2 2 4" xfId="21924" xr:uid="{00000000-0005-0000-0000-0000AB280000}"/>
    <cellStyle name="Currency 2 2 2 2 8 2 2 2 5" xfId="27440" xr:uid="{00000000-0005-0000-0000-0000AC280000}"/>
    <cellStyle name="Currency 2 2 2 2 8 2 2 2 6" xfId="32956" xr:uid="{00000000-0005-0000-0000-0000AD280000}"/>
    <cellStyle name="Currency 2 2 2 2 8 2 2 3" xfId="8134" xr:uid="{00000000-0005-0000-0000-0000AE280000}"/>
    <cellStyle name="Currency 2 2 2 2 8 2 2 4" xfId="13650" xr:uid="{00000000-0005-0000-0000-0000AF280000}"/>
    <cellStyle name="Currency 2 2 2 2 8 2 2 5" xfId="19166" xr:uid="{00000000-0005-0000-0000-0000B0280000}"/>
    <cellStyle name="Currency 2 2 2 2 8 2 2 6" xfId="24682" xr:uid="{00000000-0005-0000-0000-0000B1280000}"/>
    <cellStyle name="Currency 2 2 2 2 8 2 2 7" xfId="30198" xr:uid="{00000000-0005-0000-0000-0000B2280000}"/>
    <cellStyle name="Currency 2 2 2 2 8 2 3" xfId="3997" xr:uid="{00000000-0005-0000-0000-0000B3280000}"/>
    <cellStyle name="Currency 2 2 2 2 8 2 3 2" xfId="9513" xr:uid="{00000000-0005-0000-0000-0000B4280000}"/>
    <cellStyle name="Currency 2 2 2 2 8 2 3 3" xfId="15029" xr:uid="{00000000-0005-0000-0000-0000B5280000}"/>
    <cellStyle name="Currency 2 2 2 2 8 2 3 4" xfId="20545" xr:uid="{00000000-0005-0000-0000-0000B6280000}"/>
    <cellStyle name="Currency 2 2 2 2 8 2 3 5" xfId="26061" xr:uid="{00000000-0005-0000-0000-0000B7280000}"/>
    <cellStyle name="Currency 2 2 2 2 8 2 3 6" xfId="31577" xr:uid="{00000000-0005-0000-0000-0000B8280000}"/>
    <cellStyle name="Currency 2 2 2 2 8 2 4" xfId="6755" xr:uid="{00000000-0005-0000-0000-0000B9280000}"/>
    <cellStyle name="Currency 2 2 2 2 8 2 5" xfId="12271" xr:uid="{00000000-0005-0000-0000-0000BA280000}"/>
    <cellStyle name="Currency 2 2 2 2 8 2 6" xfId="17787" xr:uid="{00000000-0005-0000-0000-0000BB280000}"/>
    <cellStyle name="Currency 2 2 2 2 8 2 7" xfId="23303" xr:uid="{00000000-0005-0000-0000-0000BC280000}"/>
    <cellStyle name="Currency 2 2 2 2 8 2 8" xfId="28819" xr:uid="{00000000-0005-0000-0000-0000BD280000}"/>
    <cellStyle name="Currency 2 2 2 2 8 3" xfId="879" xr:uid="{00000000-0005-0000-0000-0000BE280000}"/>
    <cellStyle name="Currency 2 2 2 2 8 3 2" xfId="2258" xr:uid="{00000000-0005-0000-0000-0000BF280000}"/>
    <cellStyle name="Currency 2 2 2 2 8 3 2 2" xfId="5016" xr:uid="{00000000-0005-0000-0000-0000C0280000}"/>
    <cellStyle name="Currency 2 2 2 2 8 3 2 2 2" xfId="10532" xr:uid="{00000000-0005-0000-0000-0000C1280000}"/>
    <cellStyle name="Currency 2 2 2 2 8 3 2 2 3" xfId="16048" xr:uid="{00000000-0005-0000-0000-0000C2280000}"/>
    <cellStyle name="Currency 2 2 2 2 8 3 2 2 4" xfId="21564" xr:uid="{00000000-0005-0000-0000-0000C3280000}"/>
    <cellStyle name="Currency 2 2 2 2 8 3 2 2 5" xfId="27080" xr:uid="{00000000-0005-0000-0000-0000C4280000}"/>
    <cellStyle name="Currency 2 2 2 2 8 3 2 2 6" xfId="32596" xr:uid="{00000000-0005-0000-0000-0000C5280000}"/>
    <cellStyle name="Currency 2 2 2 2 8 3 2 3" xfId="7774" xr:uid="{00000000-0005-0000-0000-0000C6280000}"/>
    <cellStyle name="Currency 2 2 2 2 8 3 2 4" xfId="13290" xr:uid="{00000000-0005-0000-0000-0000C7280000}"/>
    <cellStyle name="Currency 2 2 2 2 8 3 2 5" xfId="18806" xr:uid="{00000000-0005-0000-0000-0000C8280000}"/>
    <cellStyle name="Currency 2 2 2 2 8 3 2 6" xfId="24322" xr:uid="{00000000-0005-0000-0000-0000C9280000}"/>
    <cellStyle name="Currency 2 2 2 2 8 3 2 7" xfId="29838" xr:uid="{00000000-0005-0000-0000-0000CA280000}"/>
    <cellStyle name="Currency 2 2 2 2 8 3 3" xfId="3637" xr:uid="{00000000-0005-0000-0000-0000CB280000}"/>
    <cellStyle name="Currency 2 2 2 2 8 3 3 2" xfId="9153" xr:uid="{00000000-0005-0000-0000-0000CC280000}"/>
    <cellStyle name="Currency 2 2 2 2 8 3 3 3" xfId="14669" xr:uid="{00000000-0005-0000-0000-0000CD280000}"/>
    <cellStyle name="Currency 2 2 2 2 8 3 3 4" xfId="20185" xr:uid="{00000000-0005-0000-0000-0000CE280000}"/>
    <cellStyle name="Currency 2 2 2 2 8 3 3 5" xfId="25701" xr:uid="{00000000-0005-0000-0000-0000CF280000}"/>
    <cellStyle name="Currency 2 2 2 2 8 3 3 6" xfId="31217" xr:uid="{00000000-0005-0000-0000-0000D0280000}"/>
    <cellStyle name="Currency 2 2 2 2 8 3 4" xfId="6395" xr:uid="{00000000-0005-0000-0000-0000D1280000}"/>
    <cellStyle name="Currency 2 2 2 2 8 3 5" xfId="11911" xr:uid="{00000000-0005-0000-0000-0000D2280000}"/>
    <cellStyle name="Currency 2 2 2 2 8 3 6" xfId="17427" xr:uid="{00000000-0005-0000-0000-0000D3280000}"/>
    <cellStyle name="Currency 2 2 2 2 8 3 7" xfId="22943" xr:uid="{00000000-0005-0000-0000-0000D4280000}"/>
    <cellStyle name="Currency 2 2 2 2 8 3 8" xfId="28459" xr:uid="{00000000-0005-0000-0000-0000D5280000}"/>
    <cellStyle name="Currency 2 2 2 2 8 4" xfId="1805" xr:uid="{00000000-0005-0000-0000-0000D6280000}"/>
    <cellStyle name="Currency 2 2 2 2 8 4 2" xfId="4563" xr:uid="{00000000-0005-0000-0000-0000D7280000}"/>
    <cellStyle name="Currency 2 2 2 2 8 4 2 2" xfId="10079" xr:uid="{00000000-0005-0000-0000-0000D8280000}"/>
    <cellStyle name="Currency 2 2 2 2 8 4 2 3" xfId="15595" xr:uid="{00000000-0005-0000-0000-0000D9280000}"/>
    <cellStyle name="Currency 2 2 2 2 8 4 2 4" xfId="21111" xr:uid="{00000000-0005-0000-0000-0000DA280000}"/>
    <cellStyle name="Currency 2 2 2 2 8 4 2 5" xfId="26627" xr:uid="{00000000-0005-0000-0000-0000DB280000}"/>
    <cellStyle name="Currency 2 2 2 2 8 4 2 6" xfId="32143" xr:uid="{00000000-0005-0000-0000-0000DC280000}"/>
    <cellStyle name="Currency 2 2 2 2 8 4 3" xfId="7321" xr:uid="{00000000-0005-0000-0000-0000DD280000}"/>
    <cellStyle name="Currency 2 2 2 2 8 4 4" xfId="12837" xr:uid="{00000000-0005-0000-0000-0000DE280000}"/>
    <cellStyle name="Currency 2 2 2 2 8 4 5" xfId="18353" xr:uid="{00000000-0005-0000-0000-0000DF280000}"/>
    <cellStyle name="Currency 2 2 2 2 8 4 6" xfId="23869" xr:uid="{00000000-0005-0000-0000-0000E0280000}"/>
    <cellStyle name="Currency 2 2 2 2 8 4 7" xfId="29385" xr:uid="{00000000-0005-0000-0000-0000E1280000}"/>
    <cellStyle name="Currency 2 2 2 2 8 5" xfId="3184" xr:uid="{00000000-0005-0000-0000-0000E2280000}"/>
    <cellStyle name="Currency 2 2 2 2 8 5 2" xfId="8700" xr:uid="{00000000-0005-0000-0000-0000E3280000}"/>
    <cellStyle name="Currency 2 2 2 2 8 5 3" xfId="14216" xr:uid="{00000000-0005-0000-0000-0000E4280000}"/>
    <cellStyle name="Currency 2 2 2 2 8 5 4" xfId="19732" xr:uid="{00000000-0005-0000-0000-0000E5280000}"/>
    <cellStyle name="Currency 2 2 2 2 8 5 5" xfId="25248" xr:uid="{00000000-0005-0000-0000-0000E6280000}"/>
    <cellStyle name="Currency 2 2 2 2 8 5 6" xfId="30764" xr:uid="{00000000-0005-0000-0000-0000E7280000}"/>
    <cellStyle name="Currency 2 2 2 2 8 6" xfId="5942" xr:uid="{00000000-0005-0000-0000-0000E8280000}"/>
    <cellStyle name="Currency 2 2 2 2 8 7" xfId="11458" xr:uid="{00000000-0005-0000-0000-0000E9280000}"/>
    <cellStyle name="Currency 2 2 2 2 8 8" xfId="16974" xr:uid="{00000000-0005-0000-0000-0000EA280000}"/>
    <cellStyle name="Currency 2 2 2 2 8 9" xfId="22490" xr:uid="{00000000-0005-0000-0000-0000EB280000}"/>
    <cellStyle name="Currency 2 2 2 2 9" xfId="481" xr:uid="{00000000-0005-0000-0000-0000EC280000}"/>
    <cellStyle name="Currency 2 2 2 2 9 10" xfId="28061" xr:uid="{00000000-0005-0000-0000-0000ED280000}"/>
    <cellStyle name="Currency 2 2 2 2 9 2" xfId="1275" xr:uid="{00000000-0005-0000-0000-0000EE280000}"/>
    <cellStyle name="Currency 2 2 2 2 9 2 2" xfId="2654" xr:uid="{00000000-0005-0000-0000-0000EF280000}"/>
    <cellStyle name="Currency 2 2 2 2 9 2 2 2" xfId="5412" xr:uid="{00000000-0005-0000-0000-0000F0280000}"/>
    <cellStyle name="Currency 2 2 2 2 9 2 2 2 2" xfId="10928" xr:uid="{00000000-0005-0000-0000-0000F1280000}"/>
    <cellStyle name="Currency 2 2 2 2 9 2 2 2 3" xfId="16444" xr:uid="{00000000-0005-0000-0000-0000F2280000}"/>
    <cellStyle name="Currency 2 2 2 2 9 2 2 2 4" xfId="21960" xr:uid="{00000000-0005-0000-0000-0000F3280000}"/>
    <cellStyle name="Currency 2 2 2 2 9 2 2 2 5" xfId="27476" xr:uid="{00000000-0005-0000-0000-0000F4280000}"/>
    <cellStyle name="Currency 2 2 2 2 9 2 2 2 6" xfId="32992" xr:uid="{00000000-0005-0000-0000-0000F5280000}"/>
    <cellStyle name="Currency 2 2 2 2 9 2 2 3" xfId="8170" xr:uid="{00000000-0005-0000-0000-0000F6280000}"/>
    <cellStyle name="Currency 2 2 2 2 9 2 2 4" xfId="13686" xr:uid="{00000000-0005-0000-0000-0000F7280000}"/>
    <cellStyle name="Currency 2 2 2 2 9 2 2 5" xfId="19202" xr:uid="{00000000-0005-0000-0000-0000F8280000}"/>
    <cellStyle name="Currency 2 2 2 2 9 2 2 6" xfId="24718" xr:uid="{00000000-0005-0000-0000-0000F9280000}"/>
    <cellStyle name="Currency 2 2 2 2 9 2 2 7" xfId="30234" xr:uid="{00000000-0005-0000-0000-0000FA280000}"/>
    <cellStyle name="Currency 2 2 2 2 9 2 3" xfId="4033" xr:uid="{00000000-0005-0000-0000-0000FB280000}"/>
    <cellStyle name="Currency 2 2 2 2 9 2 3 2" xfId="9549" xr:uid="{00000000-0005-0000-0000-0000FC280000}"/>
    <cellStyle name="Currency 2 2 2 2 9 2 3 3" xfId="15065" xr:uid="{00000000-0005-0000-0000-0000FD280000}"/>
    <cellStyle name="Currency 2 2 2 2 9 2 3 4" xfId="20581" xr:uid="{00000000-0005-0000-0000-0000FE280000}"/>
    <cellStyle name="Currency 2 2 2 2 9 2 3 5" xfId="26097" xr:uid="{00000000-0005-0000-0000-0000FF280000}"/>
    <cellStyle name="Currency 2 2 2 2 9 2 3 6" xfId="31613" xr:uid="{00000000-0005-0000-0000-000000290000}"/>
    <cellStyle name="Currency 2 2 2 2 9 2 4" xfId="6791" xr:uid="{00000000-0005-0000-0000-000001290000}"/>
    <cellStyle name="Currency 2 2 2 2 9 2 5" xfId="12307" xr:uid="{00000000-0005-0000-0000-000002290000}"/>
    <cellStyle name="Currency 2 2 2 2 9 2 6" xfId="17823" xr:uid="{00000000-0005-0000-0000-000003290000}"/>
    <cellStyle name="Currency 2 2 2 2 9 2 7" xfId="23339" xr:uid="{00000000-0005-0000-0000-000004290000}"/>
    <cellStyle name="Currency 2 2 2 2 9 2 8" xfId="28855" xr:uid="{00000000-0005-0000-0000-000005290000}"/>
    <cellStyle name="Currency 2 2 2 2 9 3" xfId="915" xr:uid="{00000000-0005-0000-0000-000006290000}"/>
    <cellStyle name="Currency 2 2 2 2 9 3 2" xfId="2294" xr:uid="{00000000-0005-0000-0000-000007290000}"/>
    <cellStyle name="Currency 2 2 2 2 9 3 2 2" xfId="5052" xr:uid="{00000000-0005-0000-0000-000008290000}"/>
    <cellStyle name="Currency 2 2 2 2 9 3 2 2 2" xfId="10568" xr:uid="{00000000-0005-0000-0000-000009290000}"/>
    <cellStyle name="Currency 2 2 2 2 9 3 2 2 3" xfId="16084" xr:uid="{00000000-0005-0000-0000-00000A290000}"/>
    <cellStyle name="Currency 2 2 2 2 9 3 2 2 4" xfId="21600" xr:uid="{00000000-0005-0000-0000-00000B290000}"/>
    <cellStyle name="Currency 2 2 2 2 9 3 2 2 5" xfId="27116" xr:uid="{00000000-0005-0000-0000-00000C290000}"/>
    <cellStyle name="Currency 2 2 2 2 9 3 2 2 6" xfId="32632" xr:uid="{00000000-0005-0000-0000-00000D290000}"/>
    <cellStyle name="Currency 2 2 2 2 9 3 2 3" xfId="7810" xr:uid="{00000000-0005-0000-0000-00000E290000}"/>
    <cellStyle name="Currency 2 2 2 2 9 3 2 4" xfId="13326" xr:uid="{00000000-0005-0000-0000-00000F290000}"/>
    <cellStyle name="Currency 2 2 2 2 9 3 2 5" xfId="18842" xr:uid="{00000000-0005-0000-0000-000010290000}"/>
    <cellStyle name="Currency 2 2 2 2 9 3 2 6" xfId="24358" xr:uid="{00000000-0005-0000-0000-000011290000}"/>
    <cellStyle name="Currency 2 2 2 2 9 3 2 7" xfId="29874" xr:uid="{00000000-0005-0000-0000-000012290000}"/>
    <cellStyle name="Currency 2 2 2 2 9 3 3" xfId="3673" xr:uid="{00000000-0005-0000-0000-000013290000}"/>
    <cellStyle name="Currency 2 2 2 2 9 3 3 2" xfId="9189" xr:uid="{00000000-0005-0000-0000-000014290000}"/>
    <cellStyle name="Currency 2 2 2 2 9 3 3 3" xfId="14705" xr:uid="{00000000-0005-0000-0000-000015290000}"/>
    <cellStyle name="Currency 2 2 2 2 9 3 3 4" xfId="20221" xr:uid="{00000000-0005-0000-0000-000016290000}"/>
    <cellStyle name="Currency 2 2 2 2 9 3 3 5" xfId="25737" xr:uid="{00000000-0005-0000-0000-000017290000}"/>
    <cellStyle name="Currency 2 2 2 2 9 3 3 6" xfId="31253" xr:uid="{00000000-0005-0000-0000-000018290000}"/>
    <cellStyle name="Currency 2 2 2 2 9 3 4" xfId="6431" xr:uid="{00000000-0005-0000-0000-000019290000}"/>
    <cellStyle name="Currency 2 2 2 2 9 3 5" xfId="11947" xr:uid="{00000000-0005-0000-0000-00001A290000}"/>
    <cellStyle name="Currency 2 2 2 2 9 3 6" xfId="17463" xr:uid="{00000000-0005-0000-0000-00001B290000}"/>
    <cellStyle name="Currency 2 2 2 2 9 3 7" xfId="22979" xr:uid="{00000000-0005-0000-0000-00001C290000}"/>
    <cellStyle name="Currency 2 2 2 2 9 3 8" xfId="28495" xr:uid="{00000000-0005-0000-0000-00001D290000}"/>
    <cellStyle name="Currency 2 2 2 2 9 4" xfId="1860" xr:uid="{00000000-0005-0000-0000-00001E290000}"/>
    <cellStyle name="Currency 2 2 2 2 9 4 2" xfId="4618" xr:uid="{00000000-0005-0000-0000-00001F290000}"/>
    <cellStyle name="Currency 2 2 2 2 9 4 2 2" xfId="10134" xr:uid="{00000000-0005-0000-0000-000020290000}"/>
    <cellStyle name="Currency 2 2 2 2 9 4 2 3" xfId="15650" xr:uid="{00000000-0005-0000-0000-000021290000}"/>
    <cellStyle name="Currency 2 2 2 2 9 4 2 4" xfId="21166" xr:uid="{00000000-0005-0000-0000-000022290000}"/>
    <cellStyle name="Currency 2 2 2 2 9 4 2 5" xfId="26682" xr:uid="{00000000-0005-0000-0000-000023290000}"/>
    <cellStyle name="Currency 2 2 2 2 9 4 2 6" xfId="32198" xr:uid="{00000000-0005-0000-0000-000024290000}"/>
    <cellStyle name="Currency 2 2 2 2 9 4 3" xfId="7376" xr:uid="{00000000-0005-0000-0000-000025290000}"/>
    <cellStyle name="Currency 2 2 2 2 9 4 4" xfId="12892" xr:uid="{00000000-0005-0000-0000-000026290000}"/>
    <cellStyle name="Currency 2 2 2 2 9 4 5" xfId="18408" xr:uid="{00000000-0005-0000-0000-000027290000}"/>
    <cellStyle name="Currency 2 2 2 2 9 4 6" xfId="23924" xr:uid="{00000000-0005-0000-0000-000028290000}"/>
    <cellStyle name="Currency 2 2 2 2 9 4 7" xfId="29440" xr:uid="{00000000-0005-0000-0000-000029290000}"/>
    <cellStyle name="Currency 2 2 2 2 9 5" xfId="3239" xr:uid="{00000000-0005-0000-0000-00002A290000}"/>
    <cellStyle name="Currency 2 2 2 2 9 5 2" xfId="8755" xr:uid="{00000000-0005-0000-0000-00002B290000}"/>
    <cellStyle name="Currency 2 2 2 2 9 5 3" xfId="14271" xr:uid="{00000000-0005-0000-0000-00002C290000}"/>
    <cellStyle name="Currency 2 2 2 2 9 5 4" xfId="19787" xr:uid="{00000000-0005-0000-0000-00002D290000}"/>
    <cellStyle name="Currency 2 2 2 2 9 5 5" xfId="25303" xr:uid="{00000000-0005-0000-0000-00002E290000}"/>
    <cellStyle name="Currency 2 2 2 2 9 5 6" xfId="30819" xr:uid="{00000000-0005-0000-0000-00002F290000}"/>
    <cellStyle name="Currency 2 2 2 2 9 6" xfId="5997" xr:uid="{00000000-0005-0000-0000-000030290000}"/>
    <cellStyle name="Currency 2 2 2 2 9 7" xfId="11513" xr:uid="{00000000-0005-0000-0000-000031290000}"/>
    <cellStyle name="Currency 2 2 2 2 9 8" xfId="17029" xr:uid="{00000000-0005-0000-0000-000032290000}"/>
    <cellStyle name="Currency 2 2 2 2 9 9" xfId="22545" xr:uid="{00000000-0005-0000-0000-000033290000}"/>
    <cellStyle name="Currency 2 2 2 20" xfId="11055" xr:uid="{00000000-0005-0000-0000-000034290000}"/>
    <cellStyle name="Currency 2 2 2 21" xfId="16571" xr:uid="{00000000-0005-0000-0000-000035290000}"/>
    <cellStyle name="Currency 2 2 2 22" xfId="22087" xr:uid="{00000000-0005-0000-0000-000036290000}"/>
    <cellStyle name="Currency 2 2 2 23" xfId="27603" xr:uid="{00000000-0005-0000-0000-000037290000}"/>
    <cellStyle name="Currency 2 2 2 3" xfId="42" xr:uid="{00000000-0005-0000-0000-000038290000}"/>
    <cellStyle name="Currency 2 2 2 3 10" xfId="574" xr:uid="{00000000-0005-0000-0000-000039290000}"/>
    <cellStyle name="Currency 2 2 2 3 10 2" xfId="1953" xr:uid="{00000000-0005-0000-0000-00003A290000}"/>
    <cellStyle name="Currency 2 2 2 3 10 2 2" xfId="4711" xr:uid="{00000000-0005-0000-0000-00003B290000}"/>
    <cellStyle name="Currency 2 2 2 3 10 2 2 2" xfId="10227" xr:uid="{00000000-0005-0000-0000-00003C290000}"/>
    <cellStyle name="Currency 2 2 2 3 10 2 2 3" xfId="15743" xr:uid="{00000000-0005-0000-0000-00003D290000}"/>
    <cellStyle name="Currency 2 2 2 3 10 2 2 4" xfId="21259" xr:uid="{00000000-0005-0000-0000-00003E290000}"/>
    <cellStyle name="Currency 2 2 2 3 10 2 2 5" xfId="26775" xr:uid="{00000000-0005-0000-0000-00003F290000}"/>
    <cellStyle name="Currency 2 2 2 3 10 2 2 6" xfId="32291" xr:uid="{00000000-0005-0000-0000-000040290000}"/>
    <cellStyle name="Currency 2 2 2 3 10 2 3" xfId="7469" xr:uid="{00000000-0005-0000-0000-000041290000}"/>
    <cellStyle name="Currency 2 2 2 3 10 2 4" xfId="12985" xr:uid="{00000000-0005-0000-0000-000042290000}"/>
    <cellStyle name="Currency 2 2 2 3 10 2 5" xfId="18501" xr:uid="{00000000-0005-0000-0000-000043290000}"/>
    <cellStyle name="Currency 2 2 2 3 10 2 6" xfId="24017" xr:uid="{00000000-0005-0000-0000-000044290000}"/>
    <cellStyle name="Currency 2 2 2 3 10 2 7" xfId="29533" xr:uid="{00000000-0005-0000-0000-000045290000}"/>
    <cellStyle name="Currency 2 2 2 3 10 3" xfId="3332" xr:uid="{00000000-0005-0000-0000-000046290000}"/>
    <cellStyle name="Currency 2 2 2 3 10 3 2" xfId="8848" xr:uid="{00000000-0005-0000-0000-000047290000}"/>
    <cellStyle name="Currency 2 2 2 3 10 3 3" xfId="14364" xr:uid="{00000000-0005-0000-0000-000048290000}"/>
    <cellStyle name="Currency 2 2 2 3 10 3 4" xfId="19880" xr:uid="{00000000-0005-0000-0000-000049290000}"/>
    <cellStyle name="Currency 2 2 2 3 10 3 5" xfId="25396" xr:uid="{00000000-0005-0000-0000-00004A290000}"/>
    <cellStyle name="Currency 2 2 2 3 10 3 6" xfId="30912" xr:uid="{00000000-0005-0000-0000-00004B290000}"/>
    <cellStyle name="Currency 2 2 2 3 10 4" xfId="6090" xr:uid="{00000000-0005-0000-0000-00004C290000}"/>
    <cellStyle name="Currency 2 2 2 3 10 5" xfId="11606" xr:uid="{00000000-0005-0000-0000-00004D290000}"/>
    <cellStyle name="Currency 2 2 2 3 10 6" xfId="17122" xr:uid="{00000000-0005-0000-0000-00004E290000}"/>
    <cellStyle name="Currency 2 2 2 3 10 7" xfId="22638" xr:uid="{00000000-0005-0000-0000-00004F290000}"/>
    <cellStyle name="Currency 2 2 2 3 10 8" xfId="28154" xr:uid="{00000000-0005-0000-0000-000050290000}"/>
    <cellStyle name="Currency 2 2 2 3 11" xfId="646" xr:uid="{00000000-0005-0000-0000-000051290000}"/>
    <cellStyle name="Currency 2 2 2 3 11 2" xfId="2025" xr:uid="{00000000-0005-0000-0000-000052290000}"/>
    <cellStyle name="Currency 2 2 2 3 11 2 2" xfId="4783" xr:uid="{00000000-0005-0000-0000-000053290000}"/>
    <cellStyle name="Currency 2 2 2 3 11 2 2 2" xfId="10299" xr:uid="{00000000-0005-0000-0000-000054290000}"/>
    <cellStyle name="Currency 2 2 2 3 11 2 2 3" xfId="15815" xr:uid="{00000000-0005-0000-0000-000055290000}"/>
    <cellStyle name="Currency 2 2 2 3 11 2 2 4" xfId="21331" xr:uid="{00000000-0005-0000-0000-000056290000}"/>
    <cellStyle name="Currency 2 2 2 3 11 2 2 5" xfId="26847" xr:uid="{00000000-0005-0000-0000-000057290000}"/>
    <cellStyle name="Currency 2 2 2 3 11 2 2 6" xfId="32363" xr:uid="{00000000-0005-0000-0000-000058290000}"/>
    <cellStyle name="Currency 2 2 2 3 11 2 3" xfId="7541" xr:uid="{00000000-0005-0000-0000-000059290000}"/>
    <cellStyle name="Currency 2 2 2 3 11 2 4" xfId="13057" xr:uid="{00000000-0005-0000-0000-00005A290000}"/>
    <cellStyle name="Currency 2 2 2 3 11 2 5" xfId="18573" xr:uid="{00000000-0005-0000-0000-00005B290000}"/>
    <cellStyle name="Currency 2 2 2 3 11 2 6" xfId="24089" xr:uid="{00000000-0005-0000-0000-00005C290000}"/>
    <cellStyle name="Currency 2 2 2 3 11 2 7" xfId="29605" xr:uid="{00000000-0005-0000-0000-00005D290000}"/>
    <cellStyle name="Currency 2 2 2 3 11 3" xfId="3404" xr:uid="{00000000-0005-0000-0000-00005E290000}"/>
    <cellStyle name="Currency 2 2 2 3 11 3 2" xfId="8920" xr:uid="{00000000-0005-0000-0000-00005F290000}"/>
    <cellStyle name="Currency 2 2 2 3 11 3 3" xfId="14436" xr:uid="{00000000-0005-0000-0000-000060290000}"/>
    <cellStyle name="Currency 2 2 2 3 11 3 4" xfId="19952" xr:uid="{00000000-0005-0000-0000-000061290000}"/>
    <cellStyle name="Currency 2 2 2 3 11 3 5" xfId="25468" xr:uid="{00000000-0005-0000-0000-000062290000}"/>
    <cellStyle name="Currency 2 2 2 3 11 3 6" xfId="30984" xr:uid="{00000000-0005-0000-0000-000063290000}"/>
    <cellStyle name="Currency 2 2 2 3 11 4" xfId="6162" xr:uid="{00000000-0005-0000-0000-000064290000}"/>
    <cellStyle name="Currency 2 2 2 3 11 5" xfId="11678" xr:uid="{00000000-0005-0000-0000-000065290000}"/>
    <cellStyle name="Currency 2 2 2 3 11 6" xfId="17194" xr:uid="{00000000-0005-0000-0000-000066290000}"/>
    <cellStyle name="Currency 2 2 2 3 11 7" xfId="22710" xr:uid="{00000000-0005-0000-0000-000067290000}"/>
    <cellStyle name="Currency 2 2 2 3 11 8" xfId="28226" xr:uid="{00000000-0005-0000-0000-000068290000}"/>
    <cellStyle name="Currency 2 2 2 3 12" xfId="1421" xr:uid="{00000000-0005-0000-0000-000069290000}"/>
    <cellStyle name="Currency 2 2 2 3 12 2" xfId="4179" xr:uid="{00000000-0005-0000-0000-00006A290000}"/>
    <cellStyle name="Currency 2 2 2 3 12 2 2" xfId="9695" xr:uid="{00000000-0005-0000-0000-00006B290000}"/>
    <cellStyle name="Currency 2 2 2 3 12 2 3" xfId="15211" xr:uid="{00000000-0005-0000-0000-00006C290000}"/>
    <cellStyle name="Currency 2 2 2 3 12 2 4" xfId="20727" xr:uid="{00000000-0005-0000-0000-00006D290000}"/>
    <cellStyle name="Currency 2 2 2 3 12 2 5" xfId="26243" xr:uid="{00000000-0005-0000-0000-00006E290000}"/>
    <cellStyle name="Currency 2 2 2 3 12 2 6" xfId="31759" xr:uid="{00000000-0005-0000-0000-00006F290000}"/>
    <cellStyle name="Currency 2 2 2 3 12 3" xfId="6937" xr:uid="{00000000-0005-0000-0000-000070290000}"/>
    <cellStyle name="Currency 2 2 2 3 12 4" xfId="12453" xr:uid="{00000000-0005-0000-0000-000071290000}"/>
    <cellStyle name="Currency 2 2 2 3 12 5" xfId="17969" xr:uid="{00000000-0005-0000-0000-000072290000}"/>
    <cellStyle name="Currency 2 2 2 3 12 6" xfId="23485" xr:uid="{00000000-0005-0000-0000-000073290000}"/>
    <cellStyle name="Currency 2 2 2 3 12 7" xfId="29001" xr:uid="{00000000-0005-0000-0000-000074290000}"/>
    <cellStyle name="Currency 2 2 2 3 13" xfId="2800" xr:uid="{00000000-0005-0000-0000-000075290000}"/>
    <cellStyle name="Currency 2 2 2 3 13 2" xfId="8316" xr:uid="{00000000-0005-0000-0000-000076290000}"/>
    <cellStyle name="Currency 2 2 2 3 13 3" xfId="13832" xr:uid="{00000000-0005-0000-0000-000077290000}"/>
    <cellStyle name="Currency 2 2 2 3 13 4" xfId="19348" xr:uid="{00000000-0005-0000-0000-000078290000}"/>
    <cellStyle name="Currency 2 2 2 3 13 5" xfId="24864" xr:uid="{00000000-0005-0000-0000-000079290000}"/>
    <cellStyle name="Currency 2 2 2 3 13 6" xfId="30380" xr:uid="{00000000-0005-0000-0000-00007A290000}"/>
    <cellStyle name="Currency 2 2 2 3 14" xfId="5558" xr:uid="{00000000-0005-0000-0000-00007B290000}"/>
    <cellStyle name="Currency 2 2 2 3 15" xfId="11074" xr:uid="{00000000-0005-0000-0000-00007C290000}"/>
    <cellStyle name="Currency 2 2 2 3 16" xfId="16590" xr:uid="{00000000-0005-0000-0000-00007D290000}"/>
    <cellStyle name="Currency 2 2 2 3 17" xfId="22106" xr:uid="{00000000-0005-0000-0000-00007E290000}"/>
    <cellStyle name="Currency 2 2 2 3 18" xfId="27622" xr:uid="{00000000-0005-0000-0000-00007F290000}"/>
    <cellStyle name="Currency 2 2 2 3 2" xfId="97" xr:uid="{00000000-0005-0000-0000-000080290000}"/>
    <cellStyle name="Currency 2 2 2 3 2 2" xfId="1006" xr:uid="{00000000-0005-0000-0000-000081290000}"/>
    <cellStyle name="Currency 2 2 2 3 2 2 2" xfId="2385" xr:uid="{00000000-0005-0000-0000-000082290000}"/>
    <cellStyle name="Currency 2 2 2 3 2 2 2 2" xfId="5143" xr:uid="{00000000-0005-0000-0000-000083290000}"/>
    <cellStyle name="Currency 2 2 2 3 2 2 2 2 2" xfId="10659" xr:uid="{00000000-0005-0000-0000-000084290000}"/>
    <cellStyle name="Currency 2 2 2 3 2 2 2 2 3" xfId="16175" xr:uid="{00000000-0005-0000-0000-000085290000}"/>
    <cellStyle name="Currency 2 2 2 3 2 2 2 2 4" xfId="21691" xr:uid="{00000000-0005-0000-0000-000086290000}"/>
    <cellStyle name="Currency 2 2 2 3 2 2 2 2 5" xfId="27207" xr:uid="{00000000-0005-0000-0000-000087290000}"/>
    <cellStyle name="Currency 2 2 2 3 2 2 2 2 6" xfId="32723" xr:uid="{00000000-0005-0000-0000-000088290000}"/>
    <cellStyle name="Currency 2 2 2 3 2 2 2 3" xfId="7901" xr:uid="{00000000-0005-0000-0000-000089290000}"/>
    <cellStyle name="Currency 2 2 2 3 2 2 2 4" xfId="13417" xr:uid="{00000000-0005-0000-0000-00008A290000}"/>
    <cellStyle name="Currency 2 2 2 3 2 2 2 5" xfId="18933" xr:uid="{00000000-0005-0000-0000-00008B290000}"/>
    <cellStyle name="Currency 2 2 2 3 2 2 2 6" xfId="24449" xr:uid="{00000000-0005-0000-0000-00008C290000}"/>
    <cellStyle name="Currency 2 2 2 3 2 2 2 7" xfId="29965" xr:uid="{00000000-0005-0000-0000-00008D290000}"/>
    <cellStyle name="Currency 2 2 2 3 2 2 3" xfId="3764" xr:uid="{00000000-0005-0000-0000-00008E290000}"/>
    <cellStyle name="Currency 2 2 2 3 2 2 3 2" xfId="9280" xr:uid="{00000000-0005-0000-0000-00008F290000}"/>
    <cellStyle name="Currency 2 2 2 3 2 2 3 3" xfId="14796" xr:uid="{00000000-0005-0000-0000-000090290000}"/>
    <cellStyle name="Currency 2 2 2 3 2 2 3 4" xfId="20312" xr:uid="{00000000-0005-0000-0000-000091290000}"/>
    <cellStyle name="Currency 2 2 2 3 2 2 3 5" xfId="25828" xr:uid="{00000000-0005-0000-0000-000092290000}"/>
    <cellStyle name="Currency 2 2 2 3 2 2 3 6" xfId="31344" xr:uid="{00000000-0005-0000-0000-000093290000}"/>
    <cellStyle name="Currency 2 2 2 3 2 2 4" xfId="6522" xr:uid="{00000000-0005-0000-0000-000094290000}"/>
    <cellStyle name="Currency 2 2 2 3 2 2 5" xfId="12038" xr:uid="{00000000-0005-0000-0000-000095290000}"/>
    <cellStyle name="Currency 2 2 2 3 2 2 6" xfId="17554" xr:uid="{00000000-0005-0000-0000-000096290000}"/>
    <cellStyle name="Currency 2 2 2 3 2 2 7" xfId="23070" xr:uid="{00000000-0005-0000-0000-000097290000}"/>
    <cellStyle name="Currency 2 2 2 3 2 2 8" xfId="28586" xr:uid="{00000000-0005-0000-0000-000098290000}"/>
    <cellStyle name="Currency 2 2 2 3 2 3" xfId="1476" xr:uid="{00000000-0005-0000-0000-000099290000}"/>
    <cellStyle name="Currency 2 2 2 3 2 3 2" xfId="4234" xr:uid="{00000000-0005-0000-0000-00009A290000}"/>
    <cellStyle name="Currency 2 2 2 3 2 3 2 2" xfId="9750" xr:uid="{00000000-0005-0000-0000-00009B290000}"/>
    <cellStyle name="Currency 2 2 2 3 2 3 2 3" xfId="15266" xr:uid="{00000000-0005-0000-0000-00009C290000}"/>
    <cellStyle name="Currency 2 2 2 3 2 3 2 4" xfId="20782" xr:uid="{00000000-0005-0000-0000-00009D290000}"/>
    <cellStyle name="Currency 2 2 2 3 2 3 2 5" xfId="26298" xr:uid="{00000000-0005-0000-0000-00009E290000}"/>
    <cellStyle name="Currency 2 2 2 3 2 3 2 6" xfId="31814" xr:uid="{00000000-0005-0000-0000-00009F290000}"/>
    <cellStyle name="Currency 2 2 2 3 2 3 3" xfId="6992" xr:uid="{00000000-0005-0000-0000-0000A0290000}"/>
    <cellStyle name="Currency 2 2 2 3 2 3 4" xfId="12508" xr:uid="{00000000-0005-0000-0000-0000A1290000}"/>
    <cellStyle name="Currency 2 2 2 3 2 3 5" xfId="18024" xr:uid="{00000000-0005-0000-0000-0000A2290000}"/>
    <cellStyle name="Currency 2 2 2 3 2 3 6" xfId="23540" xr:uid="{00000000-0005-0000-0000-0000A3290000}"/>
    <cellStyle name="Currency 2 2 2 3 2 3 7" xfId="29056" xr:uid="{00000000-0005-0000-0000-0000A4290000}"/>
    <cellStyle name="Currency 2 2 2 3 2 4" xfId="2855" xr:uid="{00000000-0005-0000-0000-0000A5290000}"/>
    <cellStyle name="Currency 2 2 2 3 2 4 2" xfId="8371" xr:uid="{00000000-0005-0000-0000-0000A6290000}"/>
    <cellStyle name="Currency 2 2 2 3 2 4 3" xfId="13887" xr:uid="{00000000-0005-0000-0000-0000A7290000}"/>
    <cellStyle name="Currency 2 2 2 3 2 4 4" xfId="19403" xr:uid="{00000000-0005-0000-0000-0000A8290000}"/>
    <cellStyle name="Currency 2 2 2 3 2 4 5" xfId="24919" xr:uid="{00000000-0005-0000-0000-0000A9290000}"/>
    <cellStyle name="Currency 2 2 2 3 2 4 6" xfId="30435" xr:uid="{00000000-0005-0000-0000-0000AA290000}"/>
    <cellStyle name="Currency 2 2 2 3 2 5" xfId="5613" xr:uid="{00000000-0005-0000-0000-0000AB290000}"/>
    <cellStyle name="Currency 2 2 2 3 2 6" xfId="11129" xr:uid="{00000000-0005-0000-0000-0000AC290000}"/>
    <cellStyle name="Currency 2 2 2 3 2 7" xfId="16645" xr:uid="{00000000-0005-0000-0000-0000AD290000}"/>
    <cellStyle name="Currency 2 2 2 3 2 8" xfId="22161" xr:uid="{00000000-0005-0000-0000-0000AE290000}"/>
    <cellStyle name="Currency 2 2 2 3 2 9" xfId="27677" xr:uid="{00000000-0005-0000-0000-0000AF290000}"/>
    <cellStyle name="Currency 2 2 2 3 3" xfId="152" xr:uid="{00000000-0005-0000-0000-0000B0290000}"/>
    <cellStyle name="Currency 2 2 2 3 3 2" xfId="1531" xr:uid="{00000000-0005-0000-0000-0000B1290000}"/>
    <cellStyle name="Currency 2 2 2 3 3 2 2" xfId="4289" xr:uid="{00000000-0005-0000-0000-0000B2290000}"/>
    <cellStyle name="Currency 2 2 2 3 3 2 2 2" xfId="9805" xr:uid="{00000000-0005-0000-0000-0000B3290000}"/>
    <cellStyle name="Currency 2 2 2 3 3 2 2 3" xfId="15321" xr:uid="{00000000-0005-0000-0000-0000B4290000}"/>
    <cellStyle name="Currency 2 2 2 3 3 2 2 4" xfId="20837" xr:uid="{00000000-0005-0000-0000-0000B5290000}"/>
    <cellStyle name="Currency 2 2 2 3 3 2 2 5" xfId="26353" xr:uid="{00000000-0005-0000-0000-0000B6290000}"/>
    <cellStyle name="Currency 2 2 2 3 3 2 2 6" xfId="31869" xr:uid="{00000000-0005-0000-0000-0000B7290000}"/>
    <cellStyle name="Currency 2 2 2 3 3 2 3" xfId="7047" xr:uid="{00000000-0005-0000-0000-0000B8290000}"/>
    <cellStyle name="Currency 2 2 2 3 3 2 4" xfId="12563" xr:uid="{00000000-0005-0000-0000-0000B9290000}"/>
    <cellStyle name="Currency 2 2 2 3 3 2 5" xfId="18079" xr:uid="{00000000-0005-0000-0000-0000BA290000}"/>
    <cellStyle name="Currency 2 2 2 3 3 2 6" xfId="23595" xr:uid="{00000000-0005-0000-0000-0000BB290000}"/>
    <cellStyle name="Currency 2 2 2 3 3 2 7" xfId="29111" xr:uid="{00000000-0005-0000-0000-0000BC290000}"/>
    <cellStyle name="Currency 2 2 2 3 3 3" xfId="2910" xr:uid="{00000000-0005-0000-0000-0000BD290000}"/>
    <cellStyle name="Currency 2 2 2 3 3 3 2" xfId="8426" xr:uid="{00000000-0005-0000-0000-0000BE290000}"/>
    <cellStyle name="Currency 2 2 2 3 3 3 3" xfId="13942" xr:uid="{00000000-0005-0000-0000-0000BF290000}"/>
    <cellStyle name="Currency 2 2 2 3 3 3 4" xfId="19458" xr:uid="{00000000-0005-0000-0000-0000C0290000}"/>
    <cellStyle name="Currency 2 2 2 3 3 3 5" xfId="24974" xr:uid="{00000000-0005-0000-0000-0000C1290000}"/>
    <cellStyle name="Currency 2 2 2 3 3 3 6" xfId="30490" xr:uid="{00000000-0005-0000-0000-0000C2290000}"/>
    <cellStyle name="Currency 2 2 2 3 3 4" xfId="5668" xr:uid="{00000000-0005-0000-0000-0000C3290000}"/>
    <cellStyle name="Currency 2 2 2 3 3 5" xfId="11184" xr:uid="{00000000-0005-0000-0000-0000C4290000}"/>
    <cellStyle name="Currency 2 2 2 3 3 6" xfId="16700" xr:uid="{00000000-0005-0000-0000-0000C5290000}"/>
    <cellStyle name="Currency 2 2 2 3 3 7" xfId="22216" xr:uid="{00000000-0005-0000-0000-0000C6290000}"/>
    <cellStyle name="Currency 2 2 2 3 3 8" xfId="27732" xr:uid="{00000000-0005-0000-0000-0000C7290000}"/>
    <cellStyle name="Currency 2 2 2 3 4" xfId="243" xr:uid="{00000000-0005-0000-0000-0000C8290000}"/>
    <cellStyle name="Currency 2 2 2 3 4 2" xfId="1622" xr:uid="{00000000-0005-0000-0000-0000C9290000}"/>
    <cellStyle name="Currency 2 2 2 3 4 2 2" xfId="4380" xr:uid="{00000000-0005-0000-0000-0000CA290000}"/>
    <cellStyle name="Currency 2 2 2 3 4 2 2 2" xfId="9896" xr:uid="{00000000-0005-0000-0000-0000CB290000}"/>
    <cellStyle name="Currency 2 2 2 3 4 2 2 3" xfId="15412" xr:uid="{00000000-0005-0000-0000-0000CC290000}"/>
    <cellStyle name="Currency 2 2 2 3 4 2 2 4" xfId="20928" xr:uid="{00000000-0005-0000-0000-0000CD290000}"/>
    <cellStyle name="Currency 2 2 2 3 4 2 2 5" xfId="26444" xr:uid="{00000000-0005-0000-0000-0000CE290000}"/>
    <cellStyle name="Currency 2 2 2 3 4 2 2 6" xfId="31960" xr:uid="{00000000-0005-0000-0000-0000CF290000}"/>
    <cellStyle name="Currency 2 2 2 3 4 2 3" xfId="7138" xr:uid="{00000000-0005-0000-0000-0000D0290000}"/>
    <cellStyle name="Currency 2 2 2 3 4 2 4" xfId="12654" xr:uid="{00000000-0005-0000-0000-0000D1290000}"/>
    <cellStyle name="Currency 2 2 2 3 4 2 5" xfId="18170" xr:uid="{00000000-0005-0000-0000-0000D2290000}"/>
    <cellStyle name="Currency 2 2 2 3 4 2 6" xfId="23686" xr:uid="{00000000-0005-0000-0000-0000D3290000}"/>
    <cellStyle name="Currency 2 2 2 3 4 2 7" xfId="29202" xr:uid="{00000000-0005-0000-0000-0000D4290000}"/>
    <cellStyle name="Currency 2 2 2 3 4 3" xfId="3001" xr:uid="{00000000-0005-0000-0000-0000D5290000}"/>
    <cellStyle name="Currency 2 2 2 3 4 3 2" xfId="8517" xr:uid="{00000000-0005-0000-0000-0000D6290000}"/>
    <cellStyle name="Currency 2 2 2 3 4 3 3" xfId="14033" xr:uid="{00000000-0005-0000-0000-0000D7290000}"/>
    <cellStyle name="Currency 2 2 2 3 4 3 4" xfId="19549" xr:uid="{00000000-0005-0000-0000-0000D8290000}"/>
    <cellStyle name="Currency 2 2 2 3 4 3 5" xfId="25065" xr:uid="{00000000-0005-0000-0000-0000D9290000}"/>
    <cellStyle name="Currency 2 2 2 3 4 3 6" xfId="30581" xr:uid="{00000000-0005-0000-0000-0000DA290000}"/>
    <cellStyle name="Currency 2 2 2 3 4 4" xfId="5759" xr:uid="{00000000-0005-0000-0000-0000DB290000}"/>
    <cellStyle name="Currency 2 2 2 3 4 5" xfId="11275" xr:uid="{00000000-0005-0000-0000-0000DC290000}"/>
    <cellStyle name="Currency 2 2 2 3 4 6" xfId="16791" xr:uid="{00000000-0005-0000-0000-0000DD290000}"/>
    <cellStyle name="Currency 2 2 2 3 4 7" xfId="22307" xr:uid="{00000000-0005-0000-0000-0000DE290000}"/>
    <cellStyle name="Currency 2 2 2 3 4 8" xfId="27823" xr:uid="{00000000-0005-0000-0000-0000DF290000}"/>
    <cellStyle name="Currency 2 2 2 3 5" xfId="298" xr:uid="{00000000-0005-0000-0000-0000E0290000}"/>
    <cellStyle name="Currency 2 2 2 3 5 2" xfId="1677" xr:uid="{00000000-0005-0000-0000-0000E1290000}"/>
    <cellStyle name="Currency 2 2 2 3 5 2 2" xfId="4435" xr:uid="{00000000-0005-0000-0000-0000E2290000}"/>
    <cellStyle name="Currency 2 2 2 3 5 2 2 2" xfId="9951" xr:uid="{00000000-0005-0000-0000-0000E3290000}"/>
    <cellStyle name="Currency 2 2 2 3 5 2 2 3" xfId="15467" xr:uid="{00000000-0005-0000-0000-0000E4290000}"/>
    <cellStyle name="Currency 2 2 2 3 5 2 2 4" xfId="20983" xr:uid="{00000000-0005-0000-0000-0000E5290000}"/>
    <cellStyle name="Currency 2 2 2 3 5 2 2 5" xfId="26499" xr:uid="{00000000-0005-0000-0000-0000E6290000}"/>
    <cellStyle name="Currency 2 2 2 3 5 2 2 6" xfId="32015" xr:uid="{00000000-0005-0000-0000-0000E7290000}"/>
    <cellStyle name="Currency 2 2 2 3 5 2 3" xfId="7193" xr:uid="{00000000-0005-0000-0000-0000E8290000}"/>
    <cellStyle name="Currency 2 2 2 3 5 2 4" xfId="12709" xr:uid="{00000000-0005-0000-0000-0000E9290000}"/>
    <cellStyle name="Currency 2 2 2 3 5 2 5" xfId="18225" xr:uid="{00000000-0005-0000-0000-0000EA290000}"/>
    <cellStyle name="Currency 2 2 2 3 5 2 6" xfId="23741" xr:uid="{00000000-0005-0000-0000-0000EB290000}"/>
    <cellStyle name="Currency 2 2 2 3 5 2 7" xfId="29257" xr:uid="{00000000-0005-0000-0000-0000EC290000}"/>
    <cellStyle name="Currency 2 2 2 3 5 3" xfId="3056" xr:uid="{00000000-0005-0000-0000-0000ED290000}"/>
    <cellStyle name="Currency 2 2 2 3 5 3 2" xfId="8572" xr:uid="{00000000-0005-0000-0000-0000EE290000}"/>
    <cellStyle name="Currency 2 2 2 3 5 3 3" xfId="14088" xr:uid="{00000000-0005-0000-0000-0000EF290000}"/>
    <cellStyle name="Currency 2 2 2 3 5 3 4" xfId="19604" xr:uid="{00000000-0005-0000-0000-0000F0290000}"/>
    <cellStyle name="Currency 2 2 2 3 5 3 5" xfId="25120" xr:uid="{00000000-0005-0000-0000-0000F1290000}"/>
    <cellStyle name="Currency 2 2 2 3 5 3 6" xfId="30636" xr:uid="{00000000-0005-0000-0000-0000F2290000}"/>
    <cellStyle name="Currency 2 2 2 3 5 4" xfId="5814" xr:uid="{00000000-0005-0000-0000-0000F3290000}"/>
    <cellStyle name="Currency 2 2 2 3 5 5" xfId="11330" xr:uid="{00000000-0005-0000-0000-0000F4290000}"/>
    <cellStyle name="Currency 2 2 2 3 5 6" xfId="16846" xr:uid="{00000000-0005-0000-0000-0000F5290000}"/>
    <cellStyle name="Currency 2 2 2 3 5 7" xfId="22362" xr:uid="{00000000-0005-0000-0000-0000F6290000}"/>
    <cellStyle name="Currency 2 2 2 3 5 8" xfId="27878" xr:uid="{00000000-0005-0000-0000-0000F7290000}"/>
    <cellStyle name="Currency 2 2 2 3 6" xfId="354" xr:uid="{00000000-0005-0000-0000-0000F8290000}"/>
    <cellStyle name="Currency 2 2 2 3 6 2" xfId="1733" xr:uid="{00000000-0005-0000-0000-0000F9290000}"/>
    <cellStyle name="Currency 2 2 2 3 6 2 2" xfId="4491" xr:uid="{00000000-0005-0000-0000-0000FA290000}"/>
    <cellStyle name="Currency 2 2 2 3 6 2 2 2" xfId="10007" xr:uid="{00000000-0005-0000-0000-0000FB290000}"/>
    <cellStyle name="Currency 2 2 2 3 6 2 2 3" xfId="15523" xr:uid="{00000000-0005-0000-0000-0000FC290000}"/>
    <cellStyle name="Currency 2 2 2 3 6 2 2 4" xfId="21039" xr:uid="{00000000-0005-0000-0000-0000FD290000}"/>
    <cellStyle name="Currency 2 2 2 3 6 2 2 5" xfId="26555" xr:uid="{00000000-0005-0000-0000-0000FE290000}"/>
    <cellStyle name="Currency 2 2 2 3 6 2 2 6" xfId="32071" xr:uid="{00000000-0005-0000-0000-0000FF290000}"/>
    <cellStyle name="Currency 2 2 2 3 6 2 3" xfId="7249" xr:uid="{00000000-0005-0000-0000-0000002A0000}"/>
    <cellStyle name="Currency 2 2 2 3 6 2 4" xfId="12765" xr:uid="{00000000-0005-0000-0000-0000012A0000}"/>
    <cellStyle name="Currency 2 2 2 3 6 2 5" xfId="18281" xr:uid="{00000000-0005-0000-0000-0000022A0000}"/>
    <cellStyle name="Currency 2 2 2 3 6 2 6" xfId="23797" xr:uid="{00000000-0005-0000-0000-0000032A0000}"/>
    <cellStyle name="Currency 2 2 2 3 6 2 7" xfId="29313" xr:uid="{00000000-0005-0000-0000-0000042A0000}"/>
    <cellStyle name="Currency 2 2 2 3 6 3" xfId="3112" xr:uid="{00000000-0005-0000-0000-0000052A0000}"/>
    <cellStyle name="Currency 2 2 2 3 6 3 2" xfId="8628" xr:uid="{00000000-0005-0000-0000-0000062A0000}"/>
    <cellStyle name="Currency 2 2 2 3 6 3 3" xfId="14144" xr:uid="{00000000-0005-0000-0000-0000072A0000}"/>
    <cellStyle name="Currency 2 2 2 3 6 3 4" xfId="19660" xr:uid="{00000000-0005-0000-0000-0000082A0000}"/>
    <cellStyle name="Currency 2 2 2 3 6 3 5" xfId="25176" xr:uid="{00000000-0005-0000-0000-0000092A0000}"/>
    <cellStyle name="Currency 2 2 2 3 6 3 6" xfId="30692" xr:uid="{00000000-0005-0000-0000-00000A2A0000}"/>
    <cellStyle name="Currency 2 2 2 3 6 4" xfId="5870" xr:uid="{00000000-0005-0000-0000-00000B2A0000}"/>
    <cellStyle name="Currency 2 2 2 3 6 5" xfId="11386" xr:uid="{00000000-0005-0000-0000-00000C2A0000}"/>
    <cellStyle name="Currency 2 2 2 3 6 6" xfId="16902" xr:uid="{00000000-0005-0000-0000-00000D2A0000}"/>
    <cellStyle name="Currency 2 2 2 3 6 7" xfId="22418" xr:uid="{00000000-0005-0000-0000-00000E2A0000}"/>
    <cellStyle name="Currency 2 2 2 3 6 8" xfId="27934" xr:uid="{00000000-0005-0000-0000-00000F2A0000}"/>
    <cellStyle name="Currency 2 2 2 3 7" xfId="409" xr:uid="{00000000-0005-0000-0000-0000102A0000}"/>
    <cellStyle name="Currency 2 2 2 3 7 2" xfId="1788" xr:uid="{00000000-0005-0000-0000-0000112A0000}"/>
    <cellStyle name="Currency 2 2 2 3 7 2 2" xfId="4546" xr:uid="{00000000-0005-0000-0000-0000122A0000}"/>
    <cellStyle name="Currency 2 2 2 3 7 2 2 2" xfId="10062" xr:uid="{00000000-0005-0000-0000-0000132A0000}"/>
    <cellStyle name="Currency 2 2 2 3 7 2 2 3" xfId="15578" xr:uid="{00000000-0005-0000-0000-0000142A0000}"/>
    <cellStyle name="Currency 2 2 2 3 7 2 2 4" xfId="21094" xr:uid="{00000000-0005-0000-0000-0000152A0000}"/>
    <cellStyle name="Currency 2 2 2 3 7 2 2 5" xfId="26610" xr:uid="{00000000-0005-0000-0000-0000162A0000}"/>
    <cellStyle name="Currency 2 2 2 3 7 2 2 6" xfId="32126" xr:uid="{00000000-0005-0000-0000-0000172A0000}"/>
    <cellStyle name="Currency 2 2 2 3 7 2 3" xfId="7304" xr:uid="{00000000-0005-0000-0000-0000182A0000}"/>
    <cellStyle name="Currency 2 2 2 3 7 2 4" xfId="12820" xr:uid="{00000000-0005-0000-0000-0000192A0000}"/>
    <cellStyle name="Currency 2 2 2 3 7 2 5" xfId="18336" xr:uid="{00000000-0005-0000-0000-00001A2A0000}"/>
    <cellStyle name="Currency 2 2 2 3 7 2 6" xfId="23852" xr:uid="{00000000-0005-0000-0000-00001B2A0000}"/>
    <cellStyle name="Currency 2 2 2 3 7 2 7" xfId="29368" xr:uid="{00000000-0005-0000-0000-00001C2A0000}"/>
    <cellStyle name="Currency 2 2 2 3 7 3" xfId="3167" xr:uid="{00000000-0005-0000-0000-00001D2A0000}"/>
    <cellStyle name="Currency 2 2 2 3 7 3 2" xfId="8683" xr:uid="{00000000-0005-0000-0000-00001E2A0000}"/>
    <cellStyle name="Currency 2 2 2 3 7 3 3" xfId="14199" xr:uid="{00000000-0005-0000-0000-00001F2A0000}"/>
    <cellStyle name="Currency 2 2 2 3 7 3 4" xfId="19715" xr:uid="{00000000-0005-0000-0000-0000202A0000}"/>
    <cellStyle name="Currency 2 2 2 3 7 3 5" xfId="25231" xr:uid="{00000000-0005-0000-0000-0000212A0000}"/>
    <cellStyle name="Currency 2 2 2 3 7 3 6" xfId="30747" xr:uid="{00000000-0005-0000-0000-0000222A0000}"/>
    <cellStyle name="Currency 2 2 2 3 7 4" xfId="5925" xr:uid="{00000000-0005-0000-0000-0000232A0000}"/>
    <cellStyle name="Currency 2 2 2 3 7 5" xfId="11441" xr:uid="{00000000-0005-0000-0000-0000242A0000}"/>
    <cellStyle name="Currency 2 2 2 3 7 6" xfId="16957" xr:uid="{00000000-0005-0000-0000-0000252A0000}"/>
    <cellStyle name="Currency 2 2 2 3 7 7" xfId="22473" xr:uid="{00000000-0005-0000-0000-0000262A0000}"/>
    <cellStyle name="Currency 2 2 2 3 7 8" xfId="27989" xr:uid="{00000000-0005-0000-0000-0000272A0000}"/>
    <cellStyle name="Currency 2 2 2 3 8" xfId="464" xr:uid="{00000000-0005-0000-0000-0000282A0000}"/>
    <cellStyle name="Currency 2 2 2 3 8 2" xfId="1843" xr:uid="{00000000-0005-0000-0000-0000292A0000}"/>
    <cellStyle name="Currency 2 2 2 3 8 2 2" xfId="4601" xr:uid="{00000000-0005-0000-0000-00002A2A0000}"/>
    <cellStyle name="Currency 2 2 2 3 8 2 2 2" xfId="10117" xr:uid="{00000000-0005-0000-0000-00002B2A0000}"/>
    <cellStyle name="Currency 2 2 2 3 8 2 2 3" xfId="15633" xr:uid="{00000000-0005-0000-0000-00002C2A0000}"/>
    <cellStyle name="Currency 2 2 2 3 8 2 2 4" xfId="21149" xr:uid="{00000000-0005-0000-0000-00002D2A0000}"/>
    <cellStyle name="Currency 2 2 2 3 8 2 2 5" xfId="26665" xr:uid="{00000000-0005-0000-0000-00002E2A0000}"/>
    <cellStyle name="Currency 2 2 2 3 8 2 2 6" xfId="32181" xr:uid="{00000000-0005-0000-0000-00002F2A0000}"/>
    <cellStyle name="Currency 2 2 2 3 8 2 3" xfId="7359" xr:uid="{00000000-0005-0000-0000-0000302A0000}"/>
    <cellStyle name="Currency 2 2 2 3 8 2 4" xfId="12875" xr:uid="{00000000-0005-0000-0000-0000312A0000}"/>
    <cellStyle name="Currency 2 2 2 3 8 2 5" xfId="18391" xr:uid="{00000000-0005-0000-0000-0000322A0000}"/>
    <cellStyle name="Currency 2 2 2 3 8 2 6" xfId="23907" xr:uid="{00000000-0005-0000-0000-0000332A0000}"/>
    <cellStyle name="Currency 2 2 2 3 8 2 7" xfId="29423" xr:uid="{00000000-0005-0000-0000-0000342A0000}"/>
    <cellStyle name="Currency 2 2 2 3 8 3" xfId="3222" xr:uid="{00000000-0005-0000-0000-0000352A0000}"/>
    <cellStyle name="Currency 2 2 2 3 8 3 2" xfId="8738" xr:uid="{00000000-0005-0000-0000-0000362A0000}"/>
    <cellStyle name="Currency 2 2 2 3 8 3 3" xfId="14254" xr:uid="{00000000-0005-0000-0000-0000372A0000}"/>
    <cellStyle name="Currency 2 2 2 3 8 3 4" xfId="19770" xr:uid="{00000000-0005-0000-0000-0000382A0000}"/>
    <cellStyle name="Currency 2 2 2 3 8 3 5" xfId="25286" xr:uid="{00000000-0005-0000-0000-0000392A0000}"/>
    <cellStyle name="Currency 2 2 2 3 8 3 6" xfId="30802" xr:uid="{00000000-0005-0000-0000-00003A2A0000}"/>
    <cellStyle name="Currency 2 2 2 3 8 4" xfId="5980" xr:uid="{00000000-0005-0000-0000-00003B2A0000}"/>
    <cellStyle name="Currency 2 2 2 3 8 5" xfId="11496" xr:uid="{00000000-0005-0000-0000-00003C2A0000}"/>
    <cellStyle name="Currency 2 2 2 3 8 6" xfId="17012" xr:uid="{00000000-0005-0000-0000-00003D2A0000}"/>
    <cellStyle name="Currency 2 2 2 3 8 7" xfId="22528" xr:uid="{00000000-0005-0000-0000-00003E2A0000}"/>
    <cellStyle name="Currency 2 2 2 3 8 8" xfId="28044" xr:uid="{00000000-0005-0000-0000-00003F2A0000}"/>
    <cellStyle name="Currency 2 2 2 3 9" xfId="519" xr:uid="{00000000-0005-0000-0000-0000402A0000}"/>
    <cellStyle name="Currency 2 2 2 3 9 2" xfId="1898" xr:uid="{00000000-0005-0000-0000-0000412A0000}"/>
    <cellStyle name="Currency 2 2 2 3 9 2 2" xfId="4656" xr:uid="{00000000-0005-0000-0000-0000422A0000}"/>
    <cellStyle name="Currency 2 2 2 3 9 2 2 2" xfId="10172" xr:uid="{00000000-0005-0000-0000-0000432A0000}"/>
    <cellStyle name="Currency 2 2 2 3 9 2 2 3" xfId="15688" xr:uid="{00000000-0005-0000-0000-0000442A0000}"/>
    <cellStyle name="Currency 2 2 2 3 9 2 2 4" xfId="21204" xr:uid="{00000000-0005-0000-0000-0000452A0000}"/>
    <cellStyle name="Currency 2 2 2 3 9 2 2 5" xfId="26720" xr:uid="{00000000-0005-0000-0000-0000462A0000}"/>
    <cellStyle name="Currency 2 2 2 3 9 2 2 6" xfId="32236" xr:uid="{00000000-0005-0000-0000-0000472A0000}"/>
    <cellStyle name="Currency 2 2 2 3 9 2 3" xfId="7414" xr:uid="{00000000-0005-0000-0000-0000482A0000}"/>
    <cellStyle name="Currency 2 2 2 3 9 2 4" xfId="12930" xr:uid="{00000000-0005-0000-0000-0000492A0000}"/>
    <cellStyle name="Currency 2 2 2 3 9 2 5" xfId="18446" xr:uid="{00000000-0005-0000-0000-00004A2A0000}"/>
    <cellStyle name="Currency 2 2 2 3 9 2 6" xfId="23962" xr:uid="{00000000-0005-0000-0000-00004B2A0000}"/>
    <cellStyle name="Currency 2 2 2 3 9 2 7" xfId="29478" xr:uid="{00000000-0005-0000-0000-00004C2A0000}"/>
    <cellStyle name="Currency 2 2 2 3 9 3" xfId="3277" xr:uid="{00000000-0005-0000-0000-00004D2A0000}"/>
    <cellStyle name="Currency 2 2 2 3 9 3 2" xfId="8793" xr:uid="{00000000-0005-0000-0000-00004E2A0000}"/>
    <cellStyle name="Currency 2 2 2 3 9 3 3" xfId="14309" xr:uid="{00000000-0005-0000-0000-00004F2A0000}"/>
    <cellStyle name="Currency 2 2 2 3 9 3 4" xfId="19825" xr:uid="{00000000-0005-0000-0000-0000502A0000}"/>
    <cellStyle name="Currency 2 2 2 3 9 3 5" xfId="25341" xr:uid="{00000000-0005-0000-0000-0000512A0000}"/>
    <cellStyle name="Currency 2 2 2 3 9 3 6" xfId="30857" xr:uid="{00000000-0005-0000-0000-0000522A0000}"/>
    <cellStyle name="Currency 2 2 2 3 9 4" xfId="6035" xr:uid="{00000000-0005-0000-0000-0000532A0000}"/>
    <cellStyle name="Currency 2 2 2 3 9 5" xfId="11551" xr:uid="{00000000-0005-0000-0000-0000542A0000}"/>
    <cellStyle name="Currency 2 2 2 3 9 6" xfId="17067" xr:uid="{00000000-0005-0000-0000-0000552A0000}"/>
    <cellStyle name="Currency 2 2 2 3 9 7" xfId="22583" xr:uid="{00000000-0005-0000-0000-0000562A0000}"/>
    <cellStyle name="Currency 2 2 2 3 9 8" xfId="28099" xr:uid="{00000000-0005-0000-0000-0000572A0000}"/>
    <cellStyle name="Currency 2 2 2 4" xfId="78" xr:uid="{00000000-0005-0000-0000-0000582A0000}"/>
    <cellStyle name="Currency 2 2 2 4 10" xfId="27658" xr:uid="{00000000-0005-0000-0000-0000592A0000}"/>
    <cellStyle name="Currency 2 2 2 4 2" xfId="1042" xr:uid="{00000000-0005-0000-0000-00005A2A0000}"/>
    <cellStyle name="Currency 2 2 2 4 2 2" xfId="2421" xr:uid="{00000000-0005-0000-0000-00005B2A0000}"/>
    <cellStyle name="Currency 2 2 2 4 2 2 2" xfId="5179" xr:uid="{00000000-0005-0000-0000-00005C2A0000}"/>
    <cellStyle name="Currency 2 2 2 4 2 2 2 2" xfId="10695" xr:uid="{00000000-0005-0000-0000-00005D2A0000}"/>
    <cellStyle name="Currency 2 2 2 4 2 2 2 3" xfId="16211" xr:uid="{00000000-0005-0000-0000-00005E2A0000}"/>
    <cellStyle name="Currency 2 2 2 4 2 2 2 4" xfId="21727" xr:uid="{00000000-0005-0000-0000-00005F2A0000}"/>
    <cellStyle name="Currency 2 2 2 4 2 2 2 5" xfId="27243" xr:uid="{00000000-0005-0000-0000-0000602A0000}"/>
    <cellStyle name="Currency 2 2 2 4 2 2 2 6" xfId="32759" xr:uid="{00000000-0005-0000-0000-0000612A0000}"/>
    <cellStyle name="Currency 2 2 2 4 2 2 3" xfId="7937" xr:uid="{00000000-0005-0000-0000-0000622A0000}"/>
    <cellStyle name="Currency 2 2 2 4 2 2 4" xfId="13453" xr:uid="{00000000-0005-0000-0000-0000632A0000}"/>
    <cellStyle name="Currency 2 2 2 4 2 2 5" xfId="18969" xr:uid="{00000000-0005-0000-0000-0000642A0000}"/>
    <cellStyle name="Currency 2 2 2 4 2 2 6" xfId="24485" xr:uid="{00000000-0005-0000-0000-0000652A0000}"/>
    <cellStyle name="Currency 2 2 2 4 2 2 7" xfId="30001" xr:uid="{00000000-0005-0000-0000-0000662A0000}"/>
    <cellStyle name="Currency 2 2 2 4 2 3" xfId="3800" xr:uid="{00000000-0005-0000-0000-0000672A0000}"/>
    <cellStyle name="Currency 2 2 2 4 2 3 2" xfId="9316" xr:uid="{00000000-0005-0000-0000-0000682A0000}"/>
    <cellStyle name="Currency 2 2 2 4 2 3 3" xfId="14832" xr:uid="{00000000-0005-0000-0000-0000692A0000}"/>
    <cellStyle name="Currency 2 2 2 4 2 3 4" xfId="20348" xr:uid="{00000000-0005-0000-0000-00006A2A0000}"/>
    <cellStyle name="Currency 2 2 2 4 2 3 5" xfId="25864" xr:uid="{00000000-0005-0000-0000-00006B2A0000}"/>
    <cellStyle name="Currency 2 2 2 4 2 3 6" xfId="31380" xr:uid="{00000000-0005-0000-0000-00006C2A0000}"/>
    <cellStyle name="Currency 2 2 2 4 2 4" xfId="6558" xr:uid="{00000000-0005-0000-0000-00006D2A0000}"/>
    <cellStyle name="Currency 2 2 2 4 2 5" xfId="12074" xr:uid="{00000000-0005-0000-0000-00006E2A0000}"/>
    <cellStyle name="Currency 2 2 2 4 2 6" xfId="17590" xr:uid="{00000000-0005-0000-0000-00006F2A0000}"/>
    <cellStyle name="Currency 2 2 2 4 2 7" xfId="23106" xr:uid="{00000000-0005-0000-0000-0000702A0000}"/>
    <cellStyle name="Currency 2 2 2 4 2 8" xfId="28622" xr:uid="{00000000-0005-0000-0000-0000712A0000}"/>
    <cellStyle name="Currency 2 2 2 4 3" xfId="682" xr:uid="{00000000-0005-0000-0000-0000722A0000}"/>
    <cellStyle name="Currency 2 2 2 4 3 2" xfId="2061" xr:uid="{00000000-0005-0000-0000-0000732A0000}"/>
    <cellStyle name="Currency 2 2 2 4 3 2 2" xfId="4819" xr:uid="{00000000-0005-0000-0000-0000742A0000}"/>
    <cellStyle name="Currency 2 2 2 4 3 2 2 2" xfId="10335" xr:uid="{00000000-0005-0000-0000-0000752A0000}"/>
    <cellStyle name="Currency 2 2 2 4 3 2 2 3" xfId="15851" xr:uid="{00000000-0005-0000-0000-0000762A0000}"/>
    <cellStyle name="Currency 2 2 2 4 3 2 2 4" xfId="21367" xr:uid="{00000000-0005-0000-0000-0000772A0000}"/>
    <cellStyle name="Currency 2 2 2 4 3 2 2 5" xfId="26883" xr:uid="{00000000-0005-0000-0000-0000782A0000}"/>
    <cellStyle name="Currency 2 2 2 4 3 2 2 6" xfId="32399" xr:uid="{00000000-0005-0000-0000-0000792A0000}"/>
    <cellStyle name="Currency 2 2 2 4 3 2 3" xfId="7577" xr:uid="{00000000-0005-0000-0000-00007A2A0000}"/>
    <cellStyle name="Currency 2 2 2 4 3 2 4" xfId="13093" xr:uid="{00000000-0005-0000-0000-00007B2A0000}"/>
    <cellStyle name="Currency 2 2 2 4 3 2 5" xfId="18609" xr:uid="{00000000-0005-0000-0000-00007C2A0000}"/>
    <cellStyle name="Currency 2 2 2 4 3 2 6" xfId="24125" xr:uid="{00000000-0005-0000-0000-00007D2A0000}"/>
    <cellStyle name="Currency 2 2 2 4 3 2 7" xfId="29641" xr:uid="{00000000-0005-0000-0000-00007E2A0000}"/>
    <cellStyle name="Currency 2 2 2 4 3 3" xfId="3440" xr:uid="{00000000-0005-0000-0000-00007F2A0000}"/>
    <cellStyle name="Currency 2 2 2 4 3 3 2" xfId="8956" xr:uid="{00000000-0005-0000-0000-0000802A0000}"/>
    <cellStyle name="Currency 2 2 2 4 3 3 3" xfId="14472" xr:uid="{00000000-0005-0000-0000-0000812A0000}"/>
    <cellStyle name="Currency 2 2 2 4 3 3 4" xfId="19988" xr:uid="{00000000-0005-0000-0000-0000822A0000}"/>
    <cellStyle name="Currency 2 2 2 4 3 3 5" xfId="25504" xr:uid="{00000000-0005-0000-0000-0000832A0000}"/>
    <cellStyle name="Currency 2 2 2 4 3 3 6" xfId="31020" xr:uid="{00000000-0005-0000-0000-0000842A0000}"/>
    <cellStyle name="Currency 2 2 2 4 3 4" xfId="6198" xr:uid="{00000000-0005-0000-0000-0000852A0000}"/>
    <cellStyle name="Currency 2 2 2 4 3 5" xfId="11714" xr:uid="{00000000-0005-0000-0000-0000862A0000}"/>
    <cellStyle name="Currency 2 2 2 4 3 6" xfId="17230" xr:uid="{00000000-0005-0000-0000-0000872A0000}"/>
    <cellStyle name="Currency 2 2 2 4 3 7" xfId="22746" xr:uid="{00000000-0005-0000-0000-0000882A0000}"/>
    <cellStyle name="Currency 2 2 2 4 3 8" xfId="28262" xr:uid="{00000000-0005-0000-0000-0000892A0000}"/>
    <cellStyle name="Currency 2 2 2 4 4" xfId="1457" xr:uid="{00000000-0005-0000-0000-00008A2A0000}"/>
    <cellStyle name="Currency 2 2 2 4 4 2" xfId="4215" xr:uid="{00000000-0005-0000-0000-00008B2A0000}"/>
    <cellStyle name="Currency 2 2 2 4 4 2 2" xfId="9731" xr:uid="{00000000-0005-0000-0000-00008C2A0000}"/>
    <cellStyle name="Currency 2 2 2 4 4 2 3" xfId="15247" xr:uid="{00000000-0005-0000-0000-00008D2A0000}"/>
    <cellStyle name="Currency 2 2 2 4 4 2 4" xfId="20763" xr:uid="{00000000-0005-0000-0000-00008E2A0000}"/>
    <cellStyle name="Currency 2 2 2 4 4 2 5" xfId="26279" xr:uid="{00000000-0005-0000-0000-00008F2A0000}"/>
    <cellStyle name="Currency 2 2 2 4 4 2 6" xfId="31795" xr:uid="{00000000-0005-0000-0000-0000902A0000}"/>
    <cellStyle name="Currency 2 2 2 4 4 3" xfId="6973" xr:uid="{00000000-0005-0000-0000-0000912A0000}"/>
    <cellStyle name="Currency 2 2 2 4 4 4" xfId="12489" xr:uid="{00000000-0005-0000-0000-0000922A0000}"/>
    <cellStyle name="Currency 2 2 2 4 4 5" xfId="18005" xr:uid="{00000000-0005-0000-0000-0000932A0000}"/>
    <cellStyle name="Currency 2 2 2 4 4 6" xfId="23521" xr:uid="{00000000-0005-0000-0000-0000942A0000}"/>
    <cellStyle name="Currency 2 2 2 4 4 7" xfId="29037" xr:uid="{00000000-0005-0000-0000-0000952A0000}"/>
    <cellStyle name="Currency 2 2 2 4 5" xfId="2836" xr:uid="{00000000-0005-0000-0000-0000962A0000}"/>
    <cellStyle name="Currency 2 2 2 4 5 2" xfId="8352" xr:uid="{00000000-0005-0000-0000-0000972A0000}"/>
    <cellStyle name="Currency 2 2 2 4 5 3" xfId="13868" xr:uid="{00000000-0005-0000-0000-0000982A0000}"/>
    <cellStyle name="Currency 2 2 2 4 5 4" xfId="19384" xr:uid="{00000000-0005-0000-0000-0000992A0000}"/>
    <cellStyle name="Currency 2 2 2 4 5 5" xfId="24900" xr:uid="{00000000-0005-0000-0000-00009A2A0000}"/>
    <cellStyle name="Currency 2 2 2 4 5 6" xfId="30416" xr:uid="{00000000-0005-0000-0000-00009B2A0000}"/>
    <cellStyle name="Currency 2 2 2 4 6" xfId="5594" xr:uid="{00000000-0005-0000-0000-00009C2A0000}"/>
    <cellStyle name="Currency 2 2 2 4 7" xfId="11110" xr:uid="{00000000-0005-0000-0000-00009D2A0000}"/>
    <cellStyle name="Currency 2 2 2 4 8" xfId="16626" xr:uid="{00000000-0005-0000-0000-00009E2A0000}"/>
    <cellStyle name="Currency 2 2 2 4 9" xfId="22142" xr:uid="{00000000-0005-0000-0000-00009F2A0000}"/>
    <cellStyle name="Currency 2 2 2 5" xfId="133" xr:uid="{00000000-0005-0000-0000-0000A02A0000}"/>
    <cellStyle name="Currency 2 2 2 5 10" xfId="27713" xr:uid="{00000000-0005-0000-0000-0000A12A0000}"/>
    <cellStyle name="Currency 2 2 2 5 2" xfId="1078" xr:uid="{00000000-0005-0000-0000-0000A22A0000}"/>
    <cellStyle name="Currency 2 2 2 5 2 2" xfId="2457" xr:uid="{00000000-0005-0000-0000-0000A32A0000}"/>
    <cellStyle name="Currency 2 2 2 5 2 2 2" xfId="5215" xr:uid="{00000000-0005-0000-0000-0000A42A0000}"/>
    <cellStyle name="Currency 2 2 2 5 2 2 2 2" xfId="10731" xr:uid="{00000000-0005-0000-0000-0000A52A0000}"/>
    <cellStyle name="Currency 2 2 2 5 2 2 2 3" xfId="16247" xr:uid="{00000000-0005-0000-0000-0000A62A0000}"/>
    <cellStyle name="Currency 2 2 2 5 2 2 2 4" xfId="21763" xr:uid="{00000000-0005-0000-0000-0000A72A0000}"/>
    <cellStyle name="Currency 2 2 2 5 2 2 2 5" xfId="27279" xr:uid="{00000000-0005-0000-0000-0000A82A0000}"/>
    <cellStyle name="Currency 2 2 2 5 2 2 2 6" xfId="32795" xr:uid="{00000000-0005-0000-0000-0000A92A0000}"/>
    <cellStyle name="Currency 2 2 2 5 2 2 3" xfId="7973" xr:uid="{00000000-0005-0000-0000-0000AA2A0000}"/>
    <cellStyle name="Currency 2 2 2 5 2 2 4" xfId="13489" xr:uid="{00000000-0005-0000-0000-0000AB2A0000}"/>
    <cellStyle name="Currency 2 2 2 5 2 2 5" xfId="19005" xr:uid="{00000000-0005-0000-0000-0000AC2A0000}"/>
    <cellStyle name="Currency 2 2 2 5 2 2 6" xfId="24521" xr:uid="{00000000-0005-0000-0000-0000AD2A0000}"/>
    <cellStyle name="Currency 2 2 2 5 2 2 7" xfId="30037" xr:uid="{00000000-0005-0000-0000-0000AE2A0000}"/>
    <cellStyle name="Currency 2 2 2 5 2 3" xfId="3836" xr:uid="{00000000-0005-0000-0000-0000AF2A0000}"/>
    <cellStyle name="Currency 2 2 2 5 2 3 2" xfId="9352" xr:uid="{00000000-0005-0000-0000-0000B02A0000}"/>
    <cellStyle name="Currency 2 2 2 5 2 3 3" xfId="14868" xr:uid="{00000000-0005-0000-0000-0000B12A0000}"/>
    <cellStyle name="Currency 2 2 2 5 2 3 4" xfId="20384" xr:uid="{00000000-0005-0000-0000-0000B22A0000}"/>
    <cellStyle name="Currency 2 2 2 5 2 3 5" xfId="25900" xr:uid="{00000000-0005-0000-0000-0000B32A0000}"/>
    <cellStyle name="Currency 2 2 2 5 2 3 6" xfId="31416" xr:uid="{00000000-0005-0000-0000-0000B42A0000}"/>
    <cellStyle name="Currency 2 2 2 5 2 4" xfId="6594" xr:uid="{00000000-0005-0000-0000-0000B52A0000}"/>
    <cellStyle name="Currency 2 2 2 5 2 5" xfId="12110" xr:uid="{00000000-0005-0000-0000-0000B62A0000}"/>
    <cellStyle name="Currency 2 2 2 5 2 6" xfId="17626" xr:uid="{00000000-0005-0000-0000-0000B72A0000}"/>
    <cellStyle name="Currency 2 2 2 5 2 7" xfId="23142" xr:uid="{00000000-0005-0000-0000-0000B82A0000}"/>
    <cellStyle name="Currency 2 2 2 5 2 8" xfId="28658" xr:uid="{00000000-0005-0000-0000-0000B92A0000}"/>
    <cellStyle name="Currency 2 2 2 5 3" xfId="718" xr:uid="{00000000-0005-0000-0000-0000BA2A0000}"/>
    <cellStyle name="Currency 2 2 2 5 3 2" xfId="2097" xr:uid="{00000000-0005-0000-0000-0000BB2A0000}"/>
    <cellStyle name="Currency 2 2 2 5 3 2 2" xfId="4855" xr:uid="{00000000-0005-0000-0000-0000BC2A0000}"/>
    <cellStyle name="Currency 2 2 2 5 3 2 2 2" xfId="10371" xr:uid="{00000000-0005-0000-0000-0000BD2A0000}"/>
    <cellStyle name="Currency 2 2 2 5 3 2 2 3" xfId="15887" xr:uid="{00000000-0005-0000-0000-0000BE2A0000}"/>
    <cellStyle name="Currency 2 2 2 5 3 2 2 4" xfId="21403" xr:uid="{00000000-0005-0000-0000-0000BF2A0000}"/>
    <cellStyle name="Currency 2 2 2 5 3 2 2 5" xfId="26919" xr:uid="{00000000-0005-0000-0000-0000C02A0000}"/>
    <cellStyle name="Currency 2 2 2 5 3 2 2 6" xfId="32435" xr:uid="{00000000-0005-0000-0000-0000C12A0000}"/>
    <cellStyle name="Currency 2 2 2 5 3 2 3" xfId="7613" xr:uid="{00000000-0005-0000-0000-0000C22A0000}"/>
    <cellStyle name="Currency 2 2 2 5 3 2 4" xfId="13129" xr:uid="{00000000-0005-0000-0000-0000C32A0000}"/>
    <cellStyle name="Currency 2 2 2 5 3 2 5" xfId="18645" xr:uid="{00000000-0005-0000-0000-0000C42A0000}"/>
    <cellStyle name="Currency 2 2 2 5 3 2 6" xfId="24161" xr:uid="{00000000-0005-0000-0000-0000C52A0000}"/>
    <cellStyle name="Currency 2 2 2 5 3 2 7" xfId="29677" xr:uid="{00000000-0005-0000-0000-0000C62A0000}"/>
    <cellStyle name="Currency 2 2 2 5 3 3" xfId="3476" xr:uid="{00000000-0005-0000-0000-0000C72A0000}"/>
    <cellStyle name="Currency 2 2 2 5 3 3 2" xfId="8992" xr:uid="{00000000-0005-0000-0000-0000C82A0000}"/>
    <cellStyle name="Currency 2 2 2 5 3 3 3" xfId="14508" xr:uid="{00000000-0005-0000-0000-0000C92A0000}"/>
    <cellStyle name="Currency 2 2 2 5 3 3 4" xfId="20024" xr:uid="{00000000-0005-0000-0000-0000CA2A0000}"/>
    <cellStyle name="Currency 2 2 2 5 3 3 5" xfId="25540" xr:uid="{00000000-0005-0000-0000-0000CB2A0000}"/>
    <cellStyle name="Currency 2 2 2 5 3 3 6" xfId="31056" xr:uid="{00000000-0005-0000-0000-0000CC2A0000}"/>
    <cellStyle name="Currency 2 2 2 5 3 4" xfId="6234" xr:uid="{00000000-0005-0000-0000-0000CD2A0000}"/>
    <cellStyle name="Currency 2 2 2 5 3 5" xfId="11750" xr:uid="{00000000-0005-0000-0000-0000CE2A0000}"/>
    <cellStyle name="Currency 2 2 2 5 3 6" xfId="17266" xr:uid="{00000000-0005-0000-0000-0000CF2A0000}"/>
    <cellStyle name="Currency 2 2 2 5 3 7" xfId="22782" xr:uid="{00000000-0005-0000-0000-0000D02A0000}"/>
    <cellStyle name="Currency 2 2 2 5 3 8" xfId="28298" xr:uid="{00000000-0005-0000-0000-0000D12A0000}"/>
    <cellStyle name="Currency 2 2 2 5 4" xfId="1512" xr:uid="{00000000-0005-0000-0000-0000D22A0000}"/>
    <cellStyle name="Currency 2 2 2 5 4 2" xfId="4270" xr:uid="{00000000-0005-0000-0000-0000D32A0000}"/>
    <cellStyle name="Currency 2 2 2 5 4 2 2" xfId="9786" xr:uid="{00000000-0005-0000-0000-0000D42A0000}"/>
    <cellStyle name="Currency 2 2 2 5 4 2 3" xfId="15302" xr:uid="{00000000-0005-0000-0000-0000D52A0000}"/>
    <cellStyle name="Currency 2 2 2 5 4 2 4" xfId="20818" xr:uid="{00000000-0005-0000-0000-0000D62A0000}"/>
    <cellStyle name="Currency 2 2 2 5 4 2 5" xfId="26334" xr:uid="{00000000-0005-0000-0000-0000D72A0000}"/>
    <cellStyle name="Currency 2 2 2 5 4 2 6" xfId="31850" xr:uid="{00000000-0005-0000-0000-0000D82A0000}"/>
    <cellStyle name="Currency 2 2 2 5 4 3" xfId="7028" xr:uid="{00000000-0005-0000-0000-0000D92A0000}"/>
    <cellStyle name="Currency 2 2 2 5 4 4" xfId="12544" xr:uid="{00000000-0005-0000-0000-0000DA2A0000}"/>
    <cellStyle name="Currency 2 2 2 5 4 5" xfId="18060" xr:uid="{00000000-0005-0000-0000-0000DB2A0000}"/>
    <cellStyle name="Currency 2 2 2 5 4 6" xfId="23576" xr:uid="{00000000-0005-0000-0000-0000DC2A0000}"/>
    <cellStyle name="Currency 2 2 2 5 4 7" xfId="29092" xr:uid="{00000000-0005-0000-0000-0000DD2A0000}"/>
    <cellStyle name="Currency 2 2 2 5 5" xfId="2891" xr:uid="{00000000-0005-0000-0000-0000DE2A0000}"/>
    <cellStyle name="Currency 2 2 2 5 5 2" xfId="8407" xr:uid="{00000000-0005-0000-0000-0000DF2A0000}"/>
    <cellStyle name="Currency 2 2 2 5 5 3" xfId="13923" xr:uid="{00000000-0005-0000-0000-0000E02A0000}"/>
    <cellStyle name="Currency 2 2 2 5 5 4" xfId="19439" xr:uid="{00000000-0005-0000-0000-0000E12A0000}"/>
    <cellStyle name="Currency 2 2 2 5 5 5" xfId="24955" xr:uid="{00000000-0005-0000-0000-0000E22A0000}"/>
    <cellStyle name="Currency 2 2 2 5 5 6" xfId="30471" xr:uid="{00000000-0005-0000-0000-0000E32A0000}"/>
    <cellStyle name="Currency 2 2 2 5 6" xfId="5649" xr:uid="{00000000-0005-0000-0000-0000E42A0000}"/>
    <cellStyle name="Currency 2 2 2 5 7" xfId="11165" xr:uid="{00000000-0005-0000-0000-0000E52A0000}"/>
    <cellStyle name="Currency 2 2 2 5 8" xfId="16681" xr:uid="{00000000-0005-0000-0000-0000E62A0000}"/>
    <cellStyle name="Currency 2 2 2 5 9" xfId="22197" xr:uid="{00000000-0005-0000-0000-0000E72A0000}"/>
    <cellStyle name="Currency 2 2 2 6" xfId="188" xr:uid="{00000000-0005-0000-0000-0000E82A0000}"/>
    <cellStyle name="Currency 2 2 2 6 10" xfId="27768" xr:uid="{00000000-0005-0000-0000-0000E92A0000}"/>
    <cellStyle name="Currency 2 2 2 6 2" xfId="1114" xr:uid="{00000000-0005-0000-0000-0000EA2A0000}"/>
    <cellStyle name="Currency 2 2 2 6 2 2" xfId="2493" xr:uid="{00000000-0005-0000-0000-0000EB2A0000}"/>
    <cellStyle name="Currency 2 2 2 6 2 2 2" xfId="5251" xr:uid="{00000000-0005-0000-0000-0000EC2A0000}"/>
    <cellStyle name="Currency 2 2 2 6 2 2 2 2" xfId="10767" xr:uid="{00000000-0005-0000-0000-0000ED2A0000}"/>
    <cellStyle name="Currency 2 2 2 6 2 2 2 3" xfId="16283" xr:uid="{00000000-0005-0000-0000-0000EE2A0000}"/>
    <cellStyle name="Currency 2 2 2 6 2 2 2 4" xfId="21799" xr:uid="{00000000-0005-0000-0000-0000EF2A0000}"/>
    <cellStyle name="Currency 2 2 2 6 2 2 2 5" xfId="27315" xr:uid="{00000000-0005-0000-0000-0000F02A0000}"/>
    <cellStyle name="Currency 2 2 2 6 2 2 2 6" xfId="32831" xr:uid="{00000000-0005-0000-0000-0000F12A0000}"/>
    <cellStyle name="Currency 2 2 2 6 2 2 3" xfId="8009" xr:uid="{00000000-0005-0000-0000-0000F22A0000}"/>
    <cellStyle name="Currency 2 2 2 6 2 2 4" xfId="13525" xr:uid="{00000000-0005-0000-0000-0000F32A0000}"/>
    <cellStyle name="Currency 2 2 2 6 2 2 5" xfId="19041" xr:uid="{00000000-0005-0000-0000-0000F42A0000}"/>
    <cellStyle name="Currency 2 2 2 6 2 2 6" xfId="24557" xr:uid="{00000000-0005-0000-0000-0000F52A0000}"/>
    <cellStyle name="Currency 2 2 2 6 2 2 7" xfId="30073" xr:uid="{00000000-0005-0000-0000-0000F62A0000}"/>
    <cellStyle name="Currency 2 2 2 6 2 3" xfId="3872" xr:uid="{00000000-0005-0000-0000-0000F72A0000}"/>
    <cellStyle name="Currency 2 2 2 6 2 3 2" xfId="9388" xr:uid="{00000000-0005-0000-0000-0000F82A0000}"/>
    <cellStyle name="Currency 2 2 2 6 2 3 3" xfId="14904" xr:uid="{00000000-0005-0000-0000-0000F92A0000}"/>
    <cellStyle name="Currency 2 2 2 6 2 3 4" xfId="20420" xr:uid="{00000000-0005-0000-0000-0000FA2A0000}"/>
    <cellStyle name="Currency 2 2 2 6 2 3 5" xfId="25936" xr:uid="{00000000-0005-0000-0000-0000FB2A0000}"/>
    <cellStyle name="Currency 2 2 2 6 2 3 6" xfId="31452" xr:uid="{00000000-0005-0000-0000-0000FC2A0000}"/>
    <cellStyle name="Currency 2 2 2 6 2 4" xfId="6630" xr:uid="{00000000-0005-0000-0000-0000FD2A0000}"/>
    <cellStyle name="Currency 2 2 2 6 2 5" xfId="12146" xr:uid="{00000000-0005-0000-0000-0000FE2A0000}"/>
    <cellStyle name="Currency 2 2 2 6 2 6" xfId="17662" xr:uid="{00000000-0005-0000-0000-0000FF2A0000}"/>
    <cellStyle name="Currency 2 2 2 6 2 7" xfId="23178" xr:uid="{00000000-0005-0000-0000-0000002B0000}"/>
    <cellStyle name="Currency 2 2 2 6 2 8" xfId="28694" xr:uid="{00000000-0005-0000-0000-0000012B0000}"/>
    <cellStyle name="Currency 2 2 2 6 3" xfId="754" xr:uid="{00000000-0005-0000-0000-0000022B0000}"/>
    <cellStyle name="Currency 2 2 2 6 3 2" xfId="2133" xr:uid="{00000000-0005-0000-0000-0000032B0000}"/>
    <cellStyle name="Currency 2 2 2 6 3 2 2" xfId="4891" xr:uid="{00000000-0005-0000-0000-0000042B0000}"/>
    <cellStyle name="Currency 2 2 2 6 3 2 2 2" xfId="10407" xr:uid="{00000000-0005-0000-0000-0000052B0000}"/>
    <cellStyle name="Currency 2 2 2 6 3 2 2 3" xfId="15923" xr:uid="{00000000-0005-0000-0000-0000062B0000}"/>
    <cellStyle name="Currency 2 2 2 6 3 2 2 4" xfId="21439" xr:uid="{00000000-0005-0000-0000-0000072B0000}"/>
    <cellStyle name="Currency 2 2 2 6 3 2 2 5" xfId="26955" xr:uid="{00000000-0005-0000-0000-0000082B0000}"/>
    <cellStyle name="Currency 2 2 2 6 3 2 2 6" xfId="32471" xr:uid="{00000000-0005-0000-0000-0000092B0000}"/>
    <cellStyle name="Currency 2 2 2 6 3 2 3" xfId="7649" xr:uid="{00000000-0005-0000-0000-00000A2B0000}"/>
    <cellStyle name="Currency 2 2 2 6 3 2 4" xfId="13165" xr:uid="{00000000-0005-0000-0000-00000B2B0000}"/>
    <cellStyle name="Currency 2 2 2 6 3 2 5" xfId="18681" xr:uid="{00000000-0005-0000-0000-00000C2B0000}"/>
    <cellStyle name="Currency 2 2 2 6 3 2 6" xfId="24197" xr:uid="{00000000-0005-0000-0000-00000D2B0000}"/>
    <cellStyle name="Currency 2 2 2 6 3 2 7" xfId="29713" xr:uid="{00000000-0005-0000-0000-00000E2B0000}"/>
    <cellStyle name="Currency 2 2 2 6 3 3" xfId="3512" xr:uid="{00000000-0005-0000-0000-00000F2B0000}"/>
    <cellStyle name="Currency 2 2 2 6 3 3 2" xfId="9028" xr:uid="{00000000-0005-0000-0000-0000102B0000}"/>
    <cellStyle name="Currency 2 2 2 6 3 3 3" xfId="14544" xr:uid="{00000000-0005-0000-0000-0000112B0000}"/>
    <cellStyle name="Currency 2 2 2 6 3 3 4" xfId="20060" xr:uid="{00000000-0005-0000-0000-0000122B0000}"/>
    <cellStyle name="Currency 2 2 2 6 3 3 5" xfId="25576" xr:uid="{00000000-0005-0000-0000-0000132B0000}"/>
    <cellStyle name="Currency 2 2 2 6 3 3 6" xfId="31092" xr:uid="{00000000-0005-0000-0000-0000142B0000}"/>
    <cellStyle name="Currency 2 2 2 6 3 4" xfId="6270" xr:uid="{00000000-0005-0000-0000-0000152B0000}"/>
    <cellStyle name="Currency 2 2 2 6 3 5" xfId="11786" xr:uid="{00000000-0005-0000-0000-0000162B0000}"/>
    <cellStyle name="Currency 2 2 2 6 3 6" xfId="17302" xr:uid="{00000000-0005-0000-0000-0000172B0000}"/>
    <cellStyle name="Currency 2 2 2 6 3 7" xfId="22818" xr:uid="{00000000-0005-0000-0000-0000182B0000}"/>
    <cellStyle name="Currency 2 2 2 6 3 8" xfId="28334" xr:uid="{00000000-0005-0000-0000-0000192B0000}"/>
    <cellStyle name="Currency 2 2 2 6 4" xfId="1567" xr:uid="{00000000-0005-0000-0000-00001A2B0000}"/>
    <cellStyle name="Currency 2 2 2 6 4 2" xfId="4325" xr:uid="{00000000-0005-0000-0000-00001B2B0000}"/>
    <cellStyle name="Currency 2 2 2 6 4 2 2" xfId="9841" xr:uid="{00000000-0005-0000-0000-00001C2B0000}"/>
    <cellStyle name="Currency 2 2 2 6 4 2 3" xfId="15357" xr:uid="{00000000-0005-0000-0000-00001D2B0000}"/>
    <cellStyle name="Currency 2 2 2 6 4 2 4" xfId="20873" xr:uid="{00000000-0005-0000-0000-00001E2B0000}"/>
    <cellStyle name="Currency 2 2 2 6 4 2 5" xfId="26389" xr:uid="{00000000-0005-0000-0000-00001F2B0000}"/>
    <cellStyle name="Currency 2 2 2 6 4 2 6" xfId="31905" xr:uid="{00000000-0005-0000-0000-0000202B0000}"/>
    <cellStyle name="Currency 2 2 2 6 4 3" xfId="7083" xr:uid="{00000000-0005-0000-0000-0000212B0000}"/>
    <cellStyle name="Currency 2 2 2 6 4 4" xfId="12599" xr:uid="{00000000-0005-0000-0000-0000222B0000}"/>
    <cellStyle name="Currency 2 2 2 6 4 5" xfId="18115" xr:uid="{00000000-0005-0000-0000-0000232B0000}"/>
    <cellStyle name="Currency 2 2 2 6 4 6" xfId="23631" xr:uid="{00000000-0005-0000-0000-0000242B0000}"/>
    <cellStyle name="Currency 2 2 2 6 4 7" xfId="29147" xr:uid="{00000000-0005-0000-0000-0000252B0000}"/>
    <cellStyle name="Currency 2 2 2 6 5" xfId="2946" xr:uid="{00000000-0005-0000-0000-0000262B0000}"/>
    <cellStyle name="Currency 2 2 2 6 5 2" xfId="8462" xr:uid="{00000000-0005-0000-0000-0000272B0000}"/>
    <cellStyle name="Currency 2 2 2 6 5 3" xfId="13978" xr:uid="{00000000-0005-0000-0000-0000282B0000}"/>
    <cellStyle name="Currency 2 2 2 6 5 4" xfId="19494" xr:uid="{00000000-0005-0000-0000-0000292B0000}"/>
    <cellStyle name="Currency 2 2 2 6 5 5" xfId="25010" xr:uid="{00000000-0005-0000-0000-00002A2B0000}"/>
    <cellStyle name="Currency 2 2 2 6 5 6" xfId="30526" xr:uid="{00000000-0005-0000-0000-00002B2B0000}"/>
    <cellStyle name="Currency 2 2 2 6 6" xfId="5704" xr:uid="{00000000-0005-0000-0000-00002C2B0000}"/>
    <cellStyle name="Currency 2 2 2 6 7" xfId="11220" xr:uid="{00000000-0005-0000-0000-00002D2B0000}"/>
    <cellStyle name="Currency 2 2 2 6 8" xfId="16736" xr:uid="{00000000-0005-0000-0000-00002E2B0000}"/>
    <cellStyle name="Currency 2 2 2 6 9" xfId="22252" xr:uid="{00000000-0005-0000-0000-00002F2B0000}"/>
    <cellStyle name="Currency 2 2 2 7" xfId="224" xr:uid="{00000000-0005-0000-0000-0000302B0000}"/>
    <cellStyle name="Currency 2 2 2 7 10" xfId="27804" xr:uid="{00000000-0005-0000-0000-0000312B0000}"/>
    <cellStyle name="Currency 2 2 2 7 2" xfId="1150" xr:uid="{00000000-0005-0000-0000-0000322B0000}"/>
    <cellStyle name="Currency 2 2 2 7 2 2" xfId="2529" xr:uid="{00000000-0005-0000-0000-0000332B0000}"/>
    <cellStyle name="Currency 2 2 2 7 2 2 2" xfId="5287" xr:uid="{00000000-0005-0000-0000-0000342B0000}"/>
    <cellStyle name="Currency 2 2 2 7 2 2 2 2" xfId="10803" xr:uid="{00000000-0005-0000-0000-0000352B0000}"/>
    <cellStyle name="Currency 2 2 2 7 2 2 2 3" xfId="16319" xr:uid="{00000000-0005-0000-0000-0000362B0000}"/>
    <cellStyle name="Currency 2 2 2 7 2 2 2 4" xfId="21835" xr:uid="{00000000-0005-0000-0000-0000372B0000}"/>
    <cellStyle name="Currency 2 2 2 7 2 2 2 5" xfId="27351" xr:uid="{00000000-0005-0000-0000-0000382B0000}"/>
    <cellStyle name="Currency 2 2 2 7 2 2 2 6" xfId="32867" xr:uid="{00000000-0005-0000-0000-0000392B0000}"/>
    <cellStyle name="Currency 2 2 2 7 2 2 3" xfId="8045" xr:uid="{00000000-0005-0000-0000-00003A2B0000}"/>
    <cellStyle name="Currency 2 2 2 7 2 2 4" xfId="13561" xr:uid="{00000000-0005-0000-0000-00003B2B0000}"/>
    <cellStyle name="Currency 2 2 2 7 2 2 5" xfId="19077" xr:uid="{00000000-0005-0000-0000-00003C2B0000}"/>
    <cellStyle name="Currency 2 2 2 7 2 2 6" xfId="24593" xr:uid="{00000000-0005-0000-0000-00003D2B0000}"/>
    <cellStyle name="Currency 2 2 2 7 2 2 7" xfId="30109" xr:uid="{00000000-0005-0000-0000-00003E2B0000}"/>
    <cellStyle name="Currency 2 2 2 7 2 3" xfId="3908" xr:uid="{00000000-0005-0000-0000-00003F2B0000}"/>
    <cellStyle name="Currency 2 2 2 7 2 3 2" xfId="9424" xr:uid="{00000000-0005-0000-0000-0000402B0000}"/>
    <cellStyle name="Currency 2 2 2 7 2 3 3" xfId="14940" xr:uid="{00000000-0005-0000-0000-0000412B0000}"/>
    <cellStyle name="Currency 2 2 2 7 2 3 4" xfId="20456" xr:uid="{00000000-0005-0000-0000-0000422B0000}"/>
    <cellStyle name="Currency 2 2 2 7 2 3 5" xfId="25972" xr:uid="{00000000-0005-0000-0000-0000432B0000}"/>
    <cellStyle name="Currency 2 2 2 7 2 3 6" xfId="31488" xr:uid="{00000000-0005-0000-0000-0000442B0000}"/>
    <cellStyle name="Currency 2 2 2 7 2 4" xfId="6666" xr:uid="{00000000-0005-0000-0000-0000452B0000}"/>
    <cellStyle name="Currency 2 2 2 7 2 5" xfId="12182" xr:uid="{00000000-0005-0000-0000-0000462B0000}"/>
    <cellStyle name="Currency 2 2 2 7 2 6" xfId="17698" xr:uid="{00000000-0005-0000-0000-0000472B0000}"/>
    <cellStyle name="Currency 2 2 2 7 2 7" xfId="23214" xr:uid="{00000000-0005-0000-0000-0000482B0000}"/>
    <cellStyle name="Currency 2 2 2 7 2 8" xfId="28730" xr:uid="{00000000-0005-0000-0000-0000492B0000}"/>
    <cellStyle name="Currency 2 2 2 7 3" xfId="790" xr:uid="{00000000-0005-0000-0000-00004A2B0000}"/>
    <cellStyle name="Currency 2 2 2 7 3 2" xfId="2169" xr:uid="{00000000-0005-0000-0000-00004B2B0000}"/>
    <cellStyle name="Currency 2 2 2 7 3 2 2" xfId="4927" xr:uid="{00000000-0005-0000-0000-00004C2B0000}"/>
    <cellStyle name="Currency 2 2 2 7 3 2 2 2" xfId="10443" xr:uid="{00000000-0005-0000-0000-00004D2B0000}"/>
    <cellStyle name="Currency 2 2 2 7 3 2 2 3" xfId="15959" xr:uid="{00000000-0005-0000-0000-00004E2B0000}"/>
    <cellStyle name="Currency 2 2 2 7 3 2 2 4" xfId="21475" xr:uid="{00000000-0005-0000-0000-00004F2B0000}"/>
    <cellStyle name="Currency 2 2 2 7 3 2 2 5" xfId="26991" xr:uid="{00000000-0005-0000-0000-0000502B0000}"/>
    <cellStyle name="Currency 2 2 2 7 3 2 2 6" xfId="32507" xr:uid="{00000000-0005-0000-0000-0000512B0000}"/>
    <cellStyle name="Currency 2 2 2 7 3 2 3" xfId="7685" xr:uid="{00000000-0005-0000-0000-0000522B0000}"/>
    <cellStyle name="Currency 2 2 2 7 3 2 4" xfId="13201" xr:uid="{00000000-0005-0000-0000-0000532B0000}"/>
    <cellStyle name="Currency 2 2 2 7 3 2 5" xfId="18717" xr:uid="{00000000-0005-0000-0000-0000542B0000}"/>
    <cellStyle name="Currency 2 2 2 7 3 2 6" xfId="24233" xr:uid="{00000000-0005-0000-0000-0000552B0000}"/>
    <cellStyle name="Currency 2 2 2 7 3 2 7" xfId="29749" xr:uid="{00000000-0005-0000-0000-0000562B0000}"/>
    <cellStyle name="Currency 2 2 2 7 3 3" xfId="3548" xr:uid="{00000000-0005-0000-0000-0000572B0000}"/>
    <cellStyle name="Currency 2 2 2 7 3 3 2" xfId="9064" xr:uid="{00000000-0005-0000-0000-0000582B0000}"/>
    <cellStyle name="Currency 2 2 2 7 3 3 3" xfId="14580" xr:uid="{00000000-0005-0000-0000-0000592B0000}"/>
    <cellStyle name="Currency 2 2 2 7 3 3 4" xfId="20096" xr:uid="{00000000-0005-0000-0000-00005A2B0000}"/>
    <cellStyle name="Currency 2 2 2 7 3 3 5" xfId="25612" xr:uid="{00000000-0005-0000-0000-00005B2B0000}"/>
    <cellStyle name="Currency 2 2 2 7 3 3 6" xfId="31128" xr:uid="{00000000-0005-0000-0000-00005C2B0000}"/>
    <cellStyle name="Currency 2 2 2 7 3 4" xfId="6306" xr:uid="{00000000-0005-0000-0000-00005D2B0000}"/>
    <cellStyle name="Currency 2 2 2 7 3 5" xfId="11822" xr:uid="{00000000-0005-0000-0000-00005E2B0000}"/>
    <cellStyle name="Currency 2 2 2 7 3 6" xfId="17338" xr:uid="{00000000-0005-0000-0000-00005F2B0000}"/>
    <cellStyle name="Currency 2 2 2 7 3 7" xfId="22854" xr:uid="{00000000-0005-0000-0000-0000602B0000}"/>
    <cellStyle name="Currency 2 2 2 7 3 8" xfId="28370" xr:uid="{00000000-0005-0000-0000-0000612B0000}"/>
    <cellStyle name="Currency 2 2 2 7 4" xfId="1603" xr:uid="{00000000-0005-0000-0000-0000622B0000}"/>
    <cellStyle name="Currency 2 2 2 7 4 2" xfId="4361" xr:uid="{00000000-0005-0000-0000-0000632B0000}"/>
    <cellStyle name="Currency 2 2 2 7 4 2 2" xfId="9877" xr:uid="{00000000-0005-0000-0000-0000642B0000}"/>
    <cellStyle name="Currency 2 2 2 7 4 2 3" xfId="15393" xr:uid="{00000000-0005-0000-0000-0000652B0000}"/>
    <cellStyle name="Currency 2 2 2 7 4 2 4" xfId="20909" xr:uid="{00000000-0005-0000-0000-0000662B0000}"/>
    <cellStyle name="Currency 2 2 2 7 4 2 5" xfId="26425" xr:uid="{00000000-0005-0000-0000-0000672B0000}"/>
    <cellStyle name="Currency 2 2 2 7 4 2 6" xfId="31941" xr:uid="{00000000-0005-0000-0000-0000682B0000}"/>
    <cellStyle name="Currency 2 2 2 7 4 3" xfId="7119" xr:uid="{00000000-0005-0000-0000-0000692B0000}"/>
    <cellStyle name="Currency 2 2 2 7 4 4" xfId="12635" xr:uid="{00000000-0005-0000-0000-00006A2B0000}"/>
    <cellStyle name="Currency 2 2 2 7 4 5" xfId="18151" xr:uid="{00000000-0005-0000-0000-00006B2B0000}"/>
    <cellStyle name="Currency 2 2 2 7 4 6" xfId="23667" xr:uid="{00000000-0005-0000-0000-00006C2B0000}"/>
    <cellStyle name="Currency 2 2 2 7 4 7" xfId="29183" xr:uid="{00000000-0005-0000-0000-00006D2B0000}"/>
    <cellStyle name="Currency 2 2 2 7 5" xfId="2982" xr:uid="{00000000-0005-0000-0000-00006E2B0000}"/>
    <cellStyle name="Currency 2 2 2 7 5 2" xfId="8498" xr:uid="{00000000-0005-0000-0000-00006F2B0000}"/>
    <cellStyle name="Currency 2 2 2 7 5 3" xfId="14014" xr:uid="{00000000-0005-0000-0000-0000702B0000}"/>
    <cellStyle name="Currency 2 2 2 7 5 4" xfId="19530" xr:uid="{00000000-0005-0000-0000-0000712B0000}"/>
    <cellStyle name="Currency 2 2 2 7 5 5" xfId="25046" xr:uid="{00000000-0005-0000-0000-0000722B0000}"/>
    <cellStyle name="Currency 2 2 2 7 5 6" xfId="30562" xr:uid="{00000000-0005-0000-0000-0000732B0000}"/>
    <cellStyle name="Currency 2 2 2 7 6" xfId="5740" xr:uid="{00000000-0005-0000-0000-0000742B0000}"/>
    <cellStyle name="Currency 2 2 2 7 7" xfId="11256" xr:uid="{00000000-0005-0000-0000-0000752B0000}"/>
    <cellStyle name="Currency 2 2 2 7 8" xfId="16772" xr:uid="{00000000-0005-0000-0000-0000762B0000}"/>
    <cellStyle name="Currency 2 2 2 7 9" xfId="22288" xr:uid="{00000000-0005-0000-0000-0000772B0000}"/>
    <cellStyle name="Currency 2 2 2 8" xfId="279" xr:uid="{00000000-0005-0000-0000-0000782B0000}"/>
    <cellStyle name="Currency 2 2 2 8 10" xfId="27859" xr:uid="{00000000-0005-0000-0000-0000792B0000}"/>
    <cellStyle name="Currency 2 2 2 8 2" xfId="1186" xr:uid="{00000000-0005-0000-0000-00007A2B0000}"/>
    <cellStyle name="Currency 2 2 2 8 2 2" xfId="2565" xr:uid="{00000000-0005-0000-0000-00007B2B0000}"/>
    <cellStyle name="Currency 2 2 2 8 2 2 2" xfId="5323" xr:uid="{00000000-0005-0000-0000-00007C2B0000}"/>
    <cellStyle name="Currency 2 2 2 8 2 2 2 2" xfId="10839" xr:uid="{00000000-0005-0000-0000-00007D2B0000}"/>
    <cellStyle name="Currency 2 2 2 8 2 2 2 3" xfId="16355" xr:uid="{00000000-0005-0000-0000-00007E2B0000}"/>
    <cellStyle name="Currency 2 2 2 8 2 2 2 4" xfId="21871" xr:uid="{00000000-0005-0000-0000-00007F2B0000}"/>
    <cellStyle name="Currency 2 2 2 8 2 2 2 5" xfId="27387" xr:uid="{00000000-0005-0000-0000-0000802B0000}"/>
    <cellStyle name="Currency 2 2 2 8 2 2 2 6" xfId="32903" xr:uid="{00000000-0005-0000-0000-0000812B0000}"/>
    <cellStyle name="Currency 2 2 2 8 2 2 3" xfId="8081" xr:uid="{00000000-0005-0000-0000-0000822B0000}"/>
    <cellStyle name="Currency 2 2 2 8 2 2 4" xfId="13597" xr:uid="{00000000-0005-0000-0000-0000832B0000}"/>
    <cellStyle name="Currency 2 2 2 8 2 2 5" xfId="19113" xr:uid="{00000000-0005-0000-0000-0000842B0000}"/>
    <cellStyle name="Currency 2 2 2 8 2 2 6" xfId="24629" xr:uid="{00000000-0005-0000-0000-0000852B0000}"/>
    <cellStyle name="Currency 2 2 2 8 2 2 7" xfId="30145" xr:uid="{00000000-0005-0000-0000-0000862B0000}"/>
    <cellStyle name="Currency 2 2 2 8 2 3" xfId="3944" xr:uid="{00000000-0005-0000-0000-0000872B0000}"/>
    <cellStyle name="Currency 2 2 2 8 2 3 2" xfId="9460" xr:uid="{00000000-0005-0000-0000-0000882B0000}"/>
    <cellStyle name="Currency 2 2 2 8 2 3 3" xfId="14976" xr:uid="{00000000-0005-0000-0000-0000892B0000}"/>
    <cellStyle name="Currency 2 2 2 8 2 3 4" xfId="20492" xr:uid="{00000000-0005-0000-0000-00008A2B0000}"/>
    <cellStyle name="Currency 2 2 2 8 2 3 5" xfId="26008" xr:uid="{00000000-0005-0000-0000-00008B2B0000}"/>
    <cellStyle name="Currency 2 2 2 8 2 3 6" xfId="31524" xr:uid="{00000000-0005-0000-0000-00008C2B0000}"/>
    <cellStyle name="Currency 2 2 2 8 2 4" xfId="6702" xr:uid="{00000000-0005-0000-0000-00008D2B0000}"/>
    <cellStyle name="Currency 2 2 2 8 2 5" xfId="12218" xr:uid="{00000000-0005-0000-0000-00008E2B0000}"/>
    <cellStyle name="Currency 2 2 2 8 2 6" xfId="17734" xr:uid="{00000000-0005-0000-0000-00008F2B0000}"/>
    <cellStyle name="Currency 2 2 2 8 2 7" xfId="23250" xr:uid="{00000000-0005-0000-0000-0000902B0000}"/>
    <cellStyle name="Currency 2 2 2 8 2 8" xfId="28766" xr:uid="{00000000-0005-0000-0000-0000912B0000}"/>
    <cellStyle name="Currency 2 2 2 8 3" xfId="826" xr:uid="{00000000-0005-0000-0000-0000922B0000}"/>
    <cellStyle name="Currency 2 2 2 8 3 2" xfId="2205" xr:uid="{00000000-0005-0000-0000-0000932B0000}"/>
    <cellStyle name="Currency 2 2 2 8 3 2 2" xfId="4963" xr:uid="{00000000-0005-0000-0000-0000942B0000}"/>
    <cellStyle name="Currency 2 2 2 8 3 2 2 2" xfId="10479" xr:uid="{00000000-0005-0000-0000-0000952B0000}"/>
    <cellStyle name="Currency 2 2 2 8 3 2 2 3" xfId="15995" xr:uid="{00000000-0005-0000-0000-0000962B0000}"/>
    <cellStyle name="Currency 2 2 2 8 3 2 2 4" xfId="21511" xr:uid="{00000000-0005-0000-0000-0000972B0000}"/>
    <cellStyle name="Currency 2 2 2 8 3 2 2 5" xfId="27027" xr:uid="{00000000-0005-0000-0000-0000982B0000}"/>
    <cellStyle name="Currency 2 2 2 8 3 2 2 6" xfId="32543" xr:uid="{00000000-0005-0000-0000-0000992B0000}"/>
    <cellStyle name="Currency 2 2 2 8 3 2 3" xfId="7721" xr:uid="{00000000-0005-0000-0000-00009A2B0000}"/>
    <cellStyle name="Currency 2 2 2 8 3 2 4" xfId="13237" xr:uid="{00000000-0005-0000-0000-00009B2B0000}"/>
    <cellStyle name="Currency 2 2 2 8 3 2 5" xfId="18753" xr:uid="{00000000-0005-0000-0000-00009C2B0000}"/>
    <cellStyle name="Currency 2 2 2 8 3 2 6" xfId="24269" xr:uid="{00000000-0005-0000-0000-00009D2B0000}"/>
    <cellStyle name="Currency 2 2 2 8 3 2 7" xfId="29785" xr:uid="{00000000-0005-0000-0000-00009E2B0000}"/>
    <cellStyle name="Currency 2 2 2 8 3 3" xfId="3584" xr:uid="{00000000-0005-0000-0000-00009F2B0000}"/>
    <cellStyle name="Currency 2 2 2 8 3 3 2" xfId="9100" xr:uid="{00000000-0005-0000-0000-0000A02B0000}"/>
    <cellStyle name="Currency 2 2 2 8 3 3 3" xfId="14616" xr:uid="{00000000-0005-0000-0000-0000A12B0000}"/>
    <cellStyle name="Currency 2 2 2 8 3 3 4" xfId="20132" xr:uid="{00000000-0005-0000-0000-0000A22B0000}"/>
    <cellStyle name="Currency 2 2 2 8 3 3 5" xfId="25648" xr:uid="{00000000-0005-0000-0000-0000A32B0000}"/>
    <cellStyle name="Currency 2 2 2 8 3 3 6" xfId="31164" xr:uid="{00000000-0005-0000-0000-0000A42B0000}"/>
    <cellStyle name="Currency 2 2 2 8 3 4" xfId="6342" xr:uid="{00000000-0005-0000-0000-0000A52B0000}"/>
    <cellStyle name="Currency 2 2 2 8 3 5" xfId="11858" xr:uid="{00000000-0005-0000-0000-0000A62B0000}"/>
    <cellStyle name="Currency 2 2 2 8 3 6" xfId="17374" xr:uid="{00000000-0005-0000-0000-0000A72B0000}"/>
    <cellStyle name="Currency 2 2 2 8 3 7" xfId="22890" xr:uid="{00000000-0005-0000-0000-0000A82B0000}"/>
    <cellStyle name="Currency 2 2 2 8 3 8" xfId="28406" xr:uid="{00000000-0005-0000-0000-0000A92B0000}"/>
    <cellStyle name="Currency 2 2 2 8 4" xfId="1658" xr:uid="{00000000-0005-0000-0000-0000AA2B0000}"/>
    <cellStyle name="Currency 2 2 2 8 4 2" xfId="4416" xr:uid="{00000000-0005-0000-0000-0000AB2B0000}"/>
    <cellStyle name="Currency 2 2 2 8 4 2 2" xfId="9932" xr:uid="{00000000-0005-0000-0000-0000AC2B0000}"/>
    <cellStyle name="Currency 2 2 2 8 4 2 3" xfId="15448" xr:uid="{00000000-0005-0000-0000-0000AD2B0000}"/>
    <cellStyle name="Currency 2 2 2 8 4 2 4" xfId="20964" xr:uid="{00000000-0005-0000-0000-0000AE2B0000}"/>
    <cellStyle name="Currency 2 2 2 8 4 2 5" xfId="26480" xr:uid="{00000000-0005-0000-0000-0000AF2B0000}"/>
    <cellStyle name="Currency 2 2 2 8 4 2 6" xfId="31996" xr:uid="{00000000-0005-0000-0000-0000B02B0000}"/>
    <cellStyle name="Currency 2 2 2 8 4 3" xfId="7174" xr:uid="{00000000-0005-0000-0000-0000B12B0000}"/>
    <cellStyle name="Currency 2 2 2 8 4 4" xfId="12690" xr:uid="{00000000-0005-0000-0000-0000B22B0000}"/>
    <cellStyle name="Currency 2 2 2 8 4 5" xfId="18206" xr:uid="{00000000-0005-0000-0000-0000B32B0000}"/>
    <cellStyle name="Currency 2 2 2 8 4 6" xfId="23722" xr:uid="{00000000-0005-0000-0000-0000B42B0000}"/>
    <cellStyle name="Currency 2 2 2 8 4 7" xfId="29238" xr:uid="{00000000-0005-0000-0000-0000B52B0000}"/>
    <cellStyle name="Currency 2 2 2 8 5" xfId="3037" xr:uid="{00000000-0005-0000-0000-0000B62B0000}"/>
    <cellStyle name="Currency 2 2 2 8 5 2" xfId="8553" xr:uid="{00000000-0005-0000-0000-0000B72B0000}"/>
    <cellStyle name="Currency 2 2 2 8 5 3" xfId="14069" xr:uid="{00000000-0005-0000-0000-0000B82B0000}"/>
    <cellStyle name="Currency 2 2 2 8 5 4" xfId="19585" xr:uid="{00000000-0005-0000-0000-0000B92B0000}"/>
    <cellStyle name="Currency 2 2 2 8 5 5" xfId="25101" xr:uid="{00000000-0005-0000-0000-0000BA2B0000}"/>
    <cellStyle name="Currency 2 2 2 8 5 6" xfId="30617" xr:uid="{00000000-0005-0000-0000-0000BB2B0000}"/>
    <cellStyle name="Currency 2 2 2 8 6" xfId="5795" xr:uid="{00000000-0005-0000-0000-0000BC2B0000}"/>
    <cellStyle name="Currency 2 2 2 8 7" xfId="11311" xr:uid="{00000000-0005-0000-0000-0000BD2B0000}"/>
    <cellStyle name="Currency 2 2 2 8 8" xfId="16827" xr:uid="{00000000-0005-0000-0000-0000BE2B0000}"/>
    <cellStyle name="Currency 2 2 2 8 9" xfId="22343" xr:uid="{00000000-0005-0000-0000-0000BF2B0000}"/>
    <cellStyle name="Currency 2 2 2 9" xfId="335" xr:uid="{00000000-0005-0000-0000-0000C02B0000}"/>
    <cellStyle name="Currency 2 2 2 9 10" xfId="27915" xr:uid="{00000000-0005-0000-0000-0000C12B0000}"/>
    <cellStyle name="Currency 2 2 2 9 2" xfId="1222" xr:uid="{00000000-0005-0000-0000-0000C22B0000}"/>
    <cellStyle name="Currency 2 2 2 9 2 2" xfId="2601" xr:uid="{00000000-0005-0000-0000-0000C32B0000}"/>
    <cellStyle name="Currency 2 2 2 9 2 2 2" xfId="5359" xr:uid="{00000000-0005-0000-0000-0000C42B0000}"/>
    <cellStyle name="Currency 2 2 2 9 2 2 2 2" xfId="10875" xr:uid="{00000000-0005-0000-0000-0000C52B0000}"/>
    <cellStyle name="Currency 2 2 2 9 2 2 2 3" xfId="16391" xr:uid="{00000000-0005-0000-0000-0000C62B0000}"/>
    <cellStyle name="Currency 2 2 2 9 2 2 2 4" xfId="21907" xr:uid="{00000000-0005-0000-0000-0000C72B0000}"/>
    <cellStyle name="Currency 2 2 2 9 2 2 2 5" xfId="27423" xr:uid="{00000000-0005-0000-0000-0000C82B0000}"/>
    <cellStyle name="Currency 2 2 2 9 2 2 2 6" xfId="32939" xr:uid="{00000000-0005-0000-0000-0000C92B0000}"/>
    <cellStyle name="Currency 2 2 2 9 2 2 3" xfId="8117" xr:uid="{00000000-0005-0000-0000-0000CA2B0000}"/>
    <cellStyle name="Currency 2 2 2 9 2 2 4" xfId="13633" xr:uid="{00000000-0005-0000-0000-0000CB2B0000}"/>
    <cellStyle name="Currency 2 2 2 9 2 2 5" xfId="19149" xr:uid="{00000000-0005-0000-0000-0000CC2B0000}"/>
    <cellStyle name="Currency 2 2 2 9 2 2 6" xfId="24665" xr:uid="{00000000-0005-0000-0000-0000CD2B0000}"/>
    <cellStyle name="Currency 2 2 2 9 2 2 7" xfId="30181" xr:uid="{00000000-0005-0000-0000-0000CE2B0000}"/>
    <cellStyle name="Currency 2 2 2 9 2 3" xfId="3980" xr:uid="{00000000-0005-0000-0000-0000CF2B0000}"/>
    <cellStyle name="Currency 2 2 2 9 2 3 2" xfId="9496" xr:uid="{00000000-0005-0000-0000-0000D02B0000}"/>
    <cellStyle name="Currency 2 2 2 9 2 3 3" xfId="15012" xr:uid="{00000000-0005-0000-0000-0000D12B0000}"/>
    <cellStyle name="Currency 2 2 2 9 2 3 4" xfId="20528" xr:uid="{00000000-0005-0000-0000-0000D22B0000}"/>
    <cellStyle name="Currency 2 2 2 9 2 3 5" xfId="26044" xr:uid="{00000000-0005-0000-0000-0000D32B0000}"/>
    <cellStyle name="Currency 2 2 2 9 2 3 6" xfId="31560" xr:uid="{00000000-0005-0000-0000-0000D42B0000}"/>
    <cellStyle name="Currency 2 2 2 9 2 4" xfId="6738" xr:uid="{00000000-0005-0000-0000-0000D52B0000}"/>
    <cellStyle name="Currency 2 2 2 9 2 5" xfId="12254" xr:uid="{00000000-0005-0000-0000-0000D62B0000}"/>
    <cellStyle name="Currency 2 2 2 9 2 6" xfId="17770" xr:uid="{00000000-0005-0000-0000-0000D72B0000}"/>
    <cellStyle name="Currency 2 2 2 9 2 7" xfId="23286" xr:uid="{00000000-0005-0000-0000-0000D82B0000}"/>
    <cellStyle name="Currency 2 2 2 9 2 8" xfId="28802" xr:uid="{00000000-0005-0000-0000-0000D92B0000}"/>
    <cellStyle name="Currency 2 2 2 9 3" xfId="862" xr:uid="{00000000-0005-0000-0000-0000DA2B0000}"/>
    <cellStyle name="Currency 2 2 2 9 3 2" xfId="2241" xr:uid="{00000000-0005-0000-0000-0000DB2B0000}"/>
    <cellStyle name="Currency 2 2 2 9 3 2 2" xfId="4999" xr:uid="{00000000-0005-0000-0000-0000DC2B0000}"/>
    <cellStyle name="Currency 2 2 2 9 3 2 2 2" xfId="10515" xr:uid="{00000000-0005-0000-0000-0000DD2B0000}"/>
    <cellStyle name="Currency 2 2 2 9 3 2 2 3" xfId="16031" xr:uid="{00000000-0005-0000-0000-0000DE2B0000}"/>
    <cellStyle name="Currency 2 2 2 9 3 2 2 4" xfId="21547" xr:uid="{00000000-0005-0000-0000-0000DF2B0000}"/>
    <cellStyle name="Currency 2 2 2 9 3 2 2 5" xfId="27063" xr:uid="{00000000-0005-0000-0000-0000E02B0000}"/>
    <cellStyle name="Currency 2 2 2 9 3 2 2 6" xfId="32579" xr:uid="{00000000-0005-0000-0000-0000E12B0000}"/>
    <cellStyle name="Currency 2 2 2 9 3 2 3" xfId="7757" xr:uid="{00000000-0005-0000-0000-0000E22B0000}"/>
    <cellStyle name="Currency 2 2 2 9 3 2 4" xfId="13273" xr:uid="{00000000-0005-0000-0000-0000E32B0000}"/>
    <cellStyle name="Currency 2 2 2 9 3 2 5" xfId="18789" xr:uid="{00000000-0005-0000-0000-0000E42B0000}"/>
    <cellStyle name="Currency 2 2 2 9 3 2 6" xfId="24305" xr:uid="{00000000-0005-0000-0000-0000E52B0000}"/>
    <cellStyle name="Currency 2 2 2 9 3 2 7" xfId="29821" xr:uid="{00000000-0005-0000-0000-0000E62B0000}"/>
    <cellStyle name="Currency 2 2 2 9 3 3" xfId="3620" xr:uid="{00000000-0005-0000-0000-0000E72B0000}"/>
    <cellStyle name="Currency 2 2 2 9 3 3 2" xfId="9136" xr:uid="{00000000-0005-0000-0000-0000E82B0000}"/>
    <cellStyle name="Currency 2 2 2 9 3 3 3" xfId="14652" xr:uid="{00000000-0005-0000-0000-0000E92B0000}"/>
    <cellStyle name="Currency 2 2 2 9 3 3 4" xfId="20168" xr:uid="{00000000-0005-0000-0000-0000EA2B0000}"/>
    <cellStyle name="Currency 2 2 2 9 3 3 5" xfId="25684" xr:uid="{00000000-0005-0000-0000-0000EB2B0000}"/>
    <cellStyle name="Currency 2 2 2 9 3 3 6" xfId="31200" xr:uid="{00000000-0005-0000-0000-0000EC2B0000}"/>
    <cellStyle name="Currency 2 2 2 9 3 4" xfId="6378" xr:uid="{00000000-0005-0000-0000-0000ED2B0000}"/>
    <cellStyle name="Currency 2 2 2 9 3 5" xfId="11894" xr:uid="{00000000-0005-0000-0000-0000EE2B0000}"/>
    <cellStyle name="Currency 2 2 2 9 3 6" xfId="17410" xr:uid="{00000000-0005-0000-0000-0000EF2B0000}"/>
    <cellStyle name="Currency 2 2 2 9 3 7" xfId="22926" xr:uid="{00000000-0005-0000-0000-0000F02B0000}"/>
    <cellStyle name="Currency 2 2 2 9 3 8" xfId="28442" xr:uid="{00000000-0005-0000-0000-0000F12B0000}"/>
    <cellStyle name="Currency 2 2 2 9 4" xfId="1714" xr:uid="{00000000-0005-0000-0000-0000F22B0000}"/>
    <cellStyle name="Currency 2 2 2 9 4 2" xfId="4472" xr:uid="{00000000-0005-0000-0000-0000F32B0000}"/>
    <cellStyle name="Currency 2 2 2 9 4 2 2" xfId="9988" xr:uid="{00000000-0005-0000-0000-0000F42B0000}"/>
    <cellStyle name="Currency 2 2 2 9 4 2 3" xfId="15504" xr:uid="{00000000-0005-0000-0000-0000F52B0000}"/>
    <cellStyle name="Currency 2 2 2 9 4 2 4" xfId="21020" xr:uid="{00000000-0005-0000-0000-0000F62B0000}"/>
    <cellStyle name="Currency 2 2 2 9 4 2 5" xfId="26536" xr:uid="{00000000-0005-0000-0000-0000F72B0000}"/>
    <cellStyle name="Currency 2 2 2 9 4 2 6" xfId="32052" xr:uid="{00000000-0005-0000-0000-0000F82B0000}"/>
    <cellStyle name="Currency 2 2 2 9 4 3" xfId="7230" xr:uid="{00000000-0005-0000-0000-0000F92B0000}"/>
    <cellStyle name="Currency 2 2 2 9 4 4" xfId="12746" xr:uid="{00000000-0005-0000-0000-0000FA2B0000}"/>
    <cellStyle name="Currency 2 2 2 9 4 5" xfId="18262" xr:uid="{00000000-0005-0000-0000-0000FB2B0000}"/>
    <cellStyle name="Currency 2 2 2 9 4 6" xfId="23778" xr:uid="{00000000-0005-0000-0000-0000FC2B0000}"/>
    <cellStyle name="Currency 2 2 2 9 4 7" xfId="29294" xr:uid="{00000000-0005-0000-0000-0000FD2B0000}"/>
    <cellStyle name="Currency 2 2 2 9 5" xfId="3093" xr:uid="{00000000-0005-0000-0000-0000FE2B0000}"/>
    <cellStyle name="Currency 2 2 2 9 5 2" xfId="8609" xr:uid="{00000000-0005-0000-0000-0000FF2B0000}"/>
    <cellStyle name="Currency 2 2 2 9 5 3" xfId="14125" xr:uid="{00000000-0005-0000-0000-0000002C0000}"/>
    <cellStyle name="Currency 2 2 2 9 5 4" xfId="19641" xr:uid="{00000000-0005-0000-0000-0000012C0000}"/>
    <cellStyle name="Currency 2 2 2 9 5 5" xfId="25157" xr:uid="{00000000-0005-0000-0000-0000022C0000}"/>
    <cellStyle name="Currency 2 2 2 9 5 6" xfId="30673" xr:uid="{00000000-0005-0000-0000-0000032C0000}"/>
    <cellStyle name="Currency 2 2 2 9 6" xfId="5851" xr:uid="{00000000-0005-0000-0000-0000042C0000}"/>
    <cellStyle name="Currency 2 2 2 9 7" xfId="11367" xr:uid="{00000000-0005-0000-0000-0000052C0000}"/>
    <cellStyle name="Currency 2 2 2 9 8" xfId="16883" xr:uid="{00000000-0005-0000-0000-0000062C0000}"/>
    <cellStyle name="Currency 2 2 2 9 9" xfId="22399" xr:uid="{00000000-0005-0000-0000-0000072C0000}"/>
    <cellStyle name="Currency 2 2 20" xfId="2776" xr:uid="{00000000-0005-0000-0000-0000082C0000}"/>
    <cellStyle name="Currency 2 2 20 2" xfId="8292" xr:uid="{00000000-0005-0000-0000-0000092C0000}"/>
    <cellStyle name="Currency 2 2 20 3" xfId="13808" xr:uid="{00000000-0005-0000-0000-00000A2C0000}"/>
    <cellStyle name="Currency 2 2 20 4" xfId="19324" xr:uid="{00000000-0005-0000-0000-00000B2C0000}"/>
    <cellStyle name="Currency 2 2 20 5" xfId="24840" xr:uid="{00000000-0005-0000-0000-00000C2C0000}"/>
    <cellStyle name="Currency 2 2 20 6" xfId="30356" xr:uid="{00000000-0005-0000-0000-00000D2C0000}"/>
    <cellStyle name="Currency 2 2 21" xfId="5534" xr:uid="{00000000-0005-0000-0000-00000E2C0000}"/>
    <cellStyle name="Currency 2 2 22" xfId="11050" xr:uid="{00000000-0005-0000-0000-00000F2C0000}"/>
    <cellStyle name="Currency 2 2 23" xfId="16566" xr:uid="{00000000-0005-0000-0000-0000102C0000}"/>
    <cellStyle name="Currency 2 2 24" xfId="22082" xr:uid="{00000000-0005-0000-0000-0000112C0000}"/>
    <cellStyle name="Currency 2 2 25" xfId="27598" xr:uid="{00000000-0005-0000-0000-0000122C0000}"/>
    <cellStyle name="Currency 2 2 3" xfId="28" xr:uid="{00000000-0005-0000-0000-0000132C0000}"/>
    <cellStyle name="Currency 2 2 3 10" xfId="395" xr:uid="{00000000-0005-0000-0000-0000142C0000}"/>
    <cellStyle name="Currency 2 2 3 10 10" xfId="27975" xr:uid="{00000000-0005-0000-0000-0000152C0000}"/>
    <cellStyle name="Currency 2 2 3 10 2" xfId="1263" xr:uid="{00000000-0005-0000-0000-0000162C0000}"/>
    <cellStyle name="Currency 2 2 3 10 2 2" xfId="2642" xr:uid="{00000000-0005-0000-0000-0000172C0000}"/>
    <cellStyle name="Currency 2 2 3 10 2 2 2" xfId="5400" xr:uid="{00000000-0005-0000-0000-0000182C0000}"/>
    <cellStyle name="Currency 2 2 3 10 2 2 2 2" xfId="10916" xr:uid="{00000000-0005-0000-0000-0000192C0000}"/>
    <cellStyle name="Currency 2 2 3 10 2 2 2 3" xfId="16432" xr:uid="{00000000-0005-0000-0000-00001A2C0000}"/>
    <cellStyle name="Currency 2 2 3 10 2 2 2 4" xfId="21948" xr:uid="{00000000-0005-0000-0000-00001B2C0000}"/>
    <cellStyle name="Currency 2 2 3 10 2 2 2 5" xfId="27464" xr:uid="{00000000-0005-0000-0000-00001C2C0000}"/>
    <cellStyle name="Currency 2 2 3 10 2 2 2 6" xfId="32980" xr:uid="{00000000-0005-0000-0000-00001D2C0000}"/>
    <cellStyle name="Currency 2 2 3 10 2 2 3" xfId="8158" xr:uid="{00000000-0005-0000-0000-00001E2C0000}"/>
    <cellStyle name="Currency 2 2 3 10 2 2 4" xfId="13674" xr:uid="{00000000-0005-0000-0000-00001F2C0000}"/>
    <cellStyle name="Currency 2 2 3 10 2 2 5" xfId="19190" xr:uid="{00000000-0005-0000-0000-0000202C0000}"/>
    <cellStyle name="Currency 2 2 3 10 2 2 6" xfId="24706" xr:uid="{00000000-0005-0000-0000-0000212C0000}"/>
    <cellStyle name="Currency 2 2 3 10 2 2 7" xfId="30222" xr:uid="{00000000-0005-0000-0000-0000222C0000}"/>
    <cellStyle name="Currency 2 2 3 10 2 3" xfId="4021" xr:uid="{00000000-0005-0000-0000-0000232C0000}"/>
    <cellStyle name="Currency 2 2 3 10 2 3 2" xfId="9537" xr:uid="{00000000-0005-0000-0000-0000242C0000}"/>
    <cellStyle name="Currency 2 2 3 10 2 3 3" xfId="15053" xr:uid="{00000000-0005-0000-0000-0000252C0000}"/>
    <cellStyle name="Currency 2 2 3 10 2 3 4" xfId="20569" xr:uid="{00000000-0005-0000-0000-0000262C0000}"/>
    <cellStyle name="Currency 2 2 3 10 2 3 5" xfId="26085" xr:uid="{00000000-0005-0000-0000-0000272C0000}"/>
    <cellStyle name="Currency 2 2 3 10 2 3 6" xfId="31601" xr:uid="{00000000-0005-0000-0000-0000282C0000}"/>
    <cellStyle name="Currency 2 2 3 10 2 4" xfId="6779" xr:uid="{00000000-0005-0000-0000-0000292C0000}"/>
    <cellStyle name="Currency 2 2 3 10 2 5" xfId="12295" xr:uid="{00000000-0005-0000-0000-00002A2C0000}"/>
    <cellStyle name="Currency 2 2 3 10 2 6" xfId="17811" xr:uid="{00000000-0005-0000-0000-00002B2C0000}"/>
    <cellStyle name="Currency 2 2 3 10 2 7" xfId="23327" xr:uid="{00000000-0005-0000-0000-00002C2C0000}"/>
    <cellStyle name="Currency 2 2 3 10 2 8" xfId="28843" xr:uid="{00000000-0005-0000-0000-00002D2C0000}"/>
    <cellStyle name="Currency 2 2 3 10 3" xfId="903" xr:uid="{00000000-0005-0000-0000-00002E2C0000}"/>
    <cellStyle name="Currency 2 2 3 10 3 2" xfId="2282" xr:uid="{00000000-0005-0000-0000-00002F2C0000}"/>
    <cellStyle name="Currency 2 2 3 10 3 2 2" xfId="5040" xr:uid="{00000000-0005-0000-0000-0000302C0000}"/>
    <cellStyle name="Currency 2 2 3 10 3 2 2 2" xfId="10556" xr:uid="{00000000-0005-0000-0000-0000312C0000}"/>
    <cellStyle name="Currency 2 2 3 10 3 2 2 3" xfId="16072" xr:uid="{00000000-0005-0000-0000-0000322C0000}"/>
    <cellStyle name="Currency 2 2 3 10 3 2 2 4" xfId="21588" xr:uid="{00000000-0005-0000-0000-0000332C0000}"/>
    <cellStyle name="Currency 2 2 3 10 3 2 2 5" xfId="27104" xr:uid="{00000000-0005-0000-0000-0000342C0000}"/>
    <cellStyle name="Currency 2 2 3 10 3 2 2 6" xfId="32620" xr:uid="{00000000-0005-0000-0000-0000352C0000}"/>
    <cellStyle name="Currency 2 2 3 10 3 2 3" xfId="7798" xr:uid="{00000000-0005-0000-0000-0000362C0000}"/>
    <cellStyle name="Currency 2 2 3 10 3 2 4" xfId="13314" xr:uid="{00000000-0005-0000-0000-0000372C0000}"/>
    <cellStyle name="Currency 2 2 3 10 3 2 5" xfId="18830" xr:uid="{00000000-0005-0000-0000-0000382C0000}"/>
    <cellStyle name="Currency 2 2 3 10 3 2 6" xfId="24346" xr:uid="{00000000-0005-0000-0000-0000392C0000}"/>
    <cellStyle name="Currency 2 2 3 10 3 2 7" xfId="29862" xr:uid="{00000000-0005-0000-0000-00003A2C0000}"/>
    <cellStyle name="Currency 2 2 3 10 3 3" xfId="3661" xr:uid="{00000000-0005-0000-0000-00003B2C0000}"/>
    <cellStyle name="Currency 2 2 3 10 3 3 2" xfId="9177" xr:uid="{00000000-0005-0000-0000-00003C2C0000}"/>
    <cellStyle name="Currency 2 2 3 10 3 3 3" xfId="14693" xr:uid="{00000000-0005-0000-0000-00003D2C0000}"/>
    <cellStyle name="Currency 2 2 3 10 3 3 4" xfId="20209" xr:uid="{00000000-0005-0000-0000-00003E2C0000}"/>
    <cellStyle name="Currency 2 2 3 10 3 3 5" xfId="25725" xr:uid="{00000000-0005-0000-0000-00003F2C0000}"/>
    <cellStyle name="Currency 2 2 3 10 3 3 6" xfId="31241" xr:uid="{00000000-0005-0000-0000-0000402C0000}"/>
    <cellStyle name="Currency 2 2 3 10 3 4" xfId="6419" xr:uid="{00000000-0005-0000-0000-0000412C0000}"/>
    <cellStyle name="Currency 2 2 3 10 3 5" xfId="11935" xr:uid="{00000000-0005-0000-0000-0000422C0000}"/>
    <cellStyle name="Currency 2 2 3 10 3 6" xfId="17451" xr:uid="{00000000-0005-0000-0000-0000432C0000}"/>
    <cellStyle name="Currency 2 2 3 10 3 7" xfId="22967" xr:uid="{00000000-0005-0000-0000-0000442C0000}"/>
    <cellStyle name="Currency 2 2 3 10 3 8" xfId="28483" xr:uid="{00000000-0005-0000-0000-0000452C0000}"/>
    <cellStyle name="Currency 2 2 3 10 4" xfId="1774" xr:uid="{00000000-0005-0000-0000-0000462C0000}"/>
    <cellStyle name="Currency 2 2 3 10 4 2" xfId="4532" xr:uid="{00000000-0005-0000-0000-0000472C0000}"/>
    <cellStyle name="Currency 2 2 3 10 4 2 2" xfId="10048" xr:uid="{00000000-0005-0000-0000-0000482C0000}"/>
    <cellStyle name="Currency 2 2 3 10 4 2 3" xfId="15564" xr:uid="{00000000-0005-0000-0000-0000492C0000}"/>
    <cellStyle name="Currency 2 2 3 10 4 2 4" xfId="21080" xr:uid="{00000000-0005-0000-0000-00004A2C0000}"/>
    <cellStyle name="Currency 2 2 3 10 4 2 5" xfId="26596" xr:uid="{00000000-0005-0000-0000-00004B2C0000}"/>
    <cellStyle name="Currency 2 2 3 10 4 2 6" xfId="32112" xr:uid="{00000000-0005-0000-0000-00004C2C0000}"/>
    <cellStyle name="Currency 2 2 3 10 4 3" xfId="7290" xr:uid="{00000000-0005-0000-0000-00004D2C0000}"/>
    <cellStyle name="Currency 2 2 3 10 4 4" xfId="12806" xr:uid="{00000000-0005-0000-0000-00004E2C0000}"/>
    <cellStyle name="Currency 2 2 3 10 4 5" xfId="18322" xr:uid="{00000000-0005-0000-0000-00004F2C0000}"/>
    <cellStyle name="Currency 2 2 3 10 4 6" xfId="23838" xr:uid="{00000000-0005-0000-0000-0000502C0000}"/>
    <cellStyle name="Currency 2 2 3 10 4 7" xfId="29354" xr:uid="{00000000-0005-0000-0000-0000512C0000}"/>
    <cellStyle name="Currency 2 2 3 10 5" xfId="3153" xr:uid="{00000000-0005-0000-0000-0000522C0000}"/>
    <cellStyle name="Currency 2 2 3 10 5 2" xfId="8669" xr:uid="{00000000-0005-0000-0000-0000532C0000}"/>
    <cellStyle name="Currency 2 2 3 10 5 3" xfId="14185" xr:uid="{00000000-0005-0000-0000-0000542C0000}"/>
    <cellStyle name="Currency 2 2 3 10 5 4" xfId="19701" xr:uid="{00000000-0005-0000-0000-0000552C0000}"/>
    <cellStyle name="Currency 2 2 3 10 5 5" xfId="25217" xr:uid="{00000000-0005-0000-0000-0000562C0000}"/>
    <cellStyle name="Currency 2 2 3 10 5 6" xfId="30733" xr:uid="{00000000-0005-0000-0000-0000572C0000}"/>
    <cellStyle name="Currency 2 2 3 10 6" xfId="5911" xr:uid="{00000000-0005-0000-0000-0000582C0000}"/>
    <cellStyle name="Currency 2 2 3 10 7" xfId="11427" xr:uid="{00000000-0005-0000-0000-0000592C0000}"/>
    <cellStyle name="Currency 2 2 3 10 8" xfId="16943" xr:uid="{00000000-0005-0000-0000-00005A2C0000}"/>
    <cellStyle name="Currency 2 2 3 10 9" xfId="22459" xr:uid="{00000000-0005-0000-0000-00005B2C0000}"/>
    <cellStyle name="Currency 2 2 3 11" xfId="450" xr:uid="{00000000-0005-0000-0000-00005C2C0000}"/>
    <cellStyle name="Currency 2 2 3 11 2" xfId="939" xr:uid="{00000000-0005-0000-0000-00005D2C0000}"/>
    <cellStyle name="Currency 2 2 3 11 2 2" xfId="2318" xr:uid="{00000000-0005-0000-0000-00005E2C0000}"/>
    <cellStyle name="Currency 2 2 3 11 2 2 2" xfId="5076" xr:uid="{00000000-0005-0000-0000-00005F2C0000}"/>
    <cellStyle name="Currency 2 2 3 11 2 2 2 2" xfId="10592" xr:uid="{00000000-0005-0000-0000-0000602C0000}"/>
    <cellStyle name="Currency 2 2 3 11 2 2 2 3" xfId="16108" xr:uid="{00000000-0005-0000-0000-0000612C0000}"/>
    <cellStyle name="Currency 2 2 3 11 2 2 2 4" xfId="21624" xr:uid="{00000000-0005-0000-0000-0000622C0000}"/>
    <cellStyle name="Currency 2 2 3 11 2 2 2 5" xfId="27140" xr:uid="{00000000-0005-0000-0000-0000632C0000}"/>
    <cellStyle name="Currency 2 2 3 11 2 2 2 6" xfId="32656" xr:uid="{00000000-0005-0000-0000-0000642C0000}"/>
    <cellStyle name="Currency 2 2 3 11 2 2 3" xfId="7834" xr:uid="{00000000-0005-0000-0000-0000652C0000}"/>
    <cellStyle name="Currency 2 2 3 11 2 2 4" xfId="13350" xr:uid="{00000000-0005-0000-0000-0000662C0000}"/>
    <cellStyle name="Currency 2 2 3 11 2 2 5" xfId="18866" xr:uid="{00000000-0005-0000-0000-0000672C0000}"/>
    <cellStyle name="Currency 2 2 3 11 2 2 6" xfId="24382" xr:uid="{00000000-0005-0000-0000-0000682C0000}"/>
    <cellStyle name="Currency 2 2 3 11 2 2 7" xfId="29898" xr:uid="{00000000-0005-0000-0000-0000692C0000}"/>
    <cellStyle name="Currency 2 2 3 11 2 3" xfId="3697" xr:uid="{00000000-0005-0000-0000-00006A2C0000}"/>
    <cellStyle name="Currency 2 2 3 11 2 3 2" xfId="9213" xr:uid="{00000000-0005-0000-0000-00006B2C0000}"/>
    <cellStyle name="Currency 2 2 3 11 2 3 3" xfId="14729" xr:uid="{00000000-0005-0000-0000-00006C2C0000}"/>
    <cellStyle name="Currency 2 2 3 11 2 3 4" xfId="20245" xr:uid="{00000000-0005-0000-0000-00006D2C0000}"/>
    <cellStyle name="Currency 2 2 3 11 2 3 5" xfId="25761" xr:uid="{00000000-0005-0000-0000-00006E2C0000}"/>
    <cellStyle name="Currency 2 2 3 11 2 3 6" xfId="31277" xr:uid="{00000000-0005-0000-0000-00006F2C0000}"/>
    <cellStyle name="Currency 2 2 3 11 2 4" xfId="6455" xr:uid="{00000000-0005-0000-0000-0000702C0000}"/>
    <cellStyle name="Currency 2 2 3 11 2 5" xfId="11971" xr:uid="{00000000-0005-0000-0000-0000712C0000}"/>
    <cellStyle name="Currency 2 2 3 11 2 6" xfId="17487" xr:uid="{00000000-0005-0000-0000-0000722C0000}"/>
    <cellStyle name="Currency 2 2 3 11 2 7" xfId="23003" xr:uid="{00000000-0005-0000-0000-0000732C0000}"/>
    <cellStyle name="Currency 2 2 3 11 2 8" xfId="28519" xr:uid="{00000000-0005-0000-0000-0000742C0000}"/>
    <cellStyle name="Currency 2 2 3 11 3" xfId="1829" xr:uid="{00000000-0005-0000-0000-0000752C0000}"/>
    <cellStyle name="Currency 2 2 3 11 3 2" xfId="4587" xr:uid="{00000000-0005-0000-0000-0000762C0000}"/>
    <cellStyle name="Currency 2 2 3 11 3 2 2" xfId="10103" xr:uid="{00000000-0005-0000-0000-0000772C0000}"/>
    <cellStyle name="Currency 2 2 3 11 3 2 3" xfId="15619" xr:uid="{00000000-0005-0000-0000-0000782C0000}"/>
    <cellStyle name="Currency 2 2 3 11 3 2 4" xfId="21135" xr:uid="{00000000-0005-0000-0000-0000792C0000}"/>
    <cellStyle name="Currency 2 2 3 11 3 2 5" xfId="26651" xr:uid="{00000000-0005-0000-0000-00007A2C0000}"/>
    <cellStyle name="Currency 2 2 3 11 3 2 6" xfId="32167" xr:uid="{00000000-0005-0000-0000-00007B2C0000}"/>
    <cellStyle name="Currency 2 2 3 11 3 3" xfId="7345" xr:uid="{00000000-0005-0000-0000-00007C2C0000}"/>
    <cellStyle name="Currency 2 2 3 11 3 4" xfId="12861" xr:uid="{00000000-0005-0000-0000-00007D2C0000}"/>
    <cellStyle name="Currency 2 2 3 11 3 5" xfId="18377" xr:uid="{00000000-0005-0000-0000-00007E2C0000}"/>
    <cellStyle name="Currency 2 2 3 11 3 6" xfId="23893" xr:uid="{00000000-0005-0000-0000-00007F2C0000}"/>
    <cellStyle name="Currency 2 2 3 11 3 7" xfId="29409" xr:uid="{00000000-0005-0000-0000-0000802C0000}"/>
    <cellStyle name="Currency 2 2 3 11 4" xfId="3208" xr:uid="{00000000-0005-0000-0000-0000812C0000}"/>
    <cellStyle name="Currency 2 2 3 11 4 2" xfId="8724" xr:uid="{00000000-0005-0000-0000-0000822C0000}"/>
    <cellStyle name="Currency 2 2 3 11 4 3" xfId="14240" xr:uid="{00000000-0005-0000-0000-0000832C0000}"/>
    <cellStyle name="Currency 2 2 3 11 4 4" xfId="19756" xr:uid="{00000000-0005-0000-0000-0000842C0000}"/>
    <cellStyle name="Currency 2 2 3 11 4 5" xfId="25272" xr:uid="{00000000-0005-0000-0000-0000852C0000}"/>
    <cellStyle name="Currency 2 2 3 11 4 6" xfId="30788" xr:uid="{00000000-0005-0000-0000-0000862C0000}"/>
    <cellStyle name="Currency 2 2 3 11 5" xfId="5966" xr:uid="{00000000-0005-0000-0000-0000872C0000}"/>
    <cellStyle name="Currency 2 2 3 11 6" xfId="11482" xr:uid="{00000000-0005-0000-0000-0000882C0000}"/>
    <cellStyle name="Currency 2 2 3 11 7" xfId="16998" xr:uid="{00000000-0005-0000-0000-0000892C0000}"/>
    <cellStyle name="Currency 2 2 3 11 8" xfId="22514" xr:uid="{00000000-0005-0000-0000-00008A2C0000}"/>
    <cellStyle name="Currency 2 2 3 11 9" xfId="28030" xr:uid="{00000000-0005-0000-0000-00008B2C0000}"/>
    <cellStyle name="Currency 2 2 3 12" xfId="505" xr:uid="{00000000-0005-0000-0000-00008C2C0000}"/>
    <cellStyle name="Currency 2 2 3 12 2" xfId="975" xr:uid="{00000000-0005-0000-0000-00008D2C0000}"/>
    <cellStyle name="Currency 2 2 3 12 2 2" xfId="2354" xr:uid="{00000000-0005-0000-0000-00008E2C0000}"/>
    <cellStyle name="Currency 2 2 3 12 2 2 2" xfId="5112" xr:uid="{00000000-0005-0000-0000-00008F2C0000}"/>
    <cellStyle name="Currency 2 2 3 12 2 2 2 2" xfId="10628" xr:uid="{00000000-0005-0000-0000-0000902C0000}"/>
    <cellStyle name="Currency 2 2 3 12 2 2 2 3" xfId="16144" xr:uid="{00000000-0005-0000-0000-0000912C0000}"/>
    <cellStyle name="Currency 2 2 3 12 2 2 2 4" xfId="21660" xr:uid="{00000000-0005-0000-0000-0000922C0000}"/>
    <cellStyle name="Currency 2 2 3 12 2 2 2 5" xfId="27176" xr:uid="{00000000-0005-0000-0000-0000932C0000}"/>
    <cellStyle name="Currency 2 2 3 12 2 2 2 6" xfId="32692" xr:uid="{00000000-0005-0000-0000-0000942C0000}"/>
    <cellStyle name="Currency 2 2 3 12 2 2 3" xfId="7870" xr:uid="{00000000-0005-0000-0000-0000952C0000}"/>
    <cellStyle name="Currency 2 2 3 12 2 2 4" xfId="13386" xr:uid="{00000000-0005-0000-0000-0000962C0000}"/>
    <cellStyle name="Currency 2 2 3 12 2 2 5" xfId="18902" xr:uid="{00000000-0005-0000-0000-0000972C0000}"/>
    <cellStyle name="Currency 2 2 3 12 2 2 6" xfId="24418" xr:uid="{00000000-0005-0000-0000-0000982C0000}"/>
    <cellStyle name="Currency 2 2 3 12 2 2 7" xfId="29934" xr:uid="{00000000-0005-0000-0000-0000992C0000}"/>
    <cellStyle name="Currency 2 2 3 12 2 3" xfId="3733" xr:uid="{00000000-0005-0000-0000-00009A2C0000}"/>
    <cellStyle name="Currency 2 2 3 12 2 3 2" xfId="9249" xr:uid="{00000000-0005-0000-0000-00009B2C0000}"/>
    <cellStyle name="Currency 2 2 3 12 2 3 3" xfId="14765" xr:uid="{00000000-0005-0000-0000-00009C2C0000}"/>
    <cellStyle name="Currency 2 2 3 12 2 3 4" xfId="20281" xr:uid="{00000000-0005-0000-0000-00009D2C0000}"/>
    <cellStyle name="Currency 2 2 3 12 2 3 5" xfId="25797" xr:uid="{00000000-0005-0000-0000-00009E2C0000}"/>
    <cellStyle name="Currency 2 2 3 12 2 3 6" xfId="31313" xr:uid="{00000000-0005-0000-0000-00009F2C0000}"/>
    <cellStyle name="Currency 2 2 3 12 2 4" xfId="6491" xr:uid="{00000000-0005-0000-0000-0000A02C0000}"/>
    <cellStyle name="Currency 2 2 3 12 2 5" xfId="12007" xr:uid="{00000000-0005-0000-0000-0000A12C0000}"/>
    <cellStyle name="Currency 2 2 3 12 2 6" xfId="17523" xr:uid="{00000000-0005-0000-0000-0000A22C0000}"/>
    <cellStyle name="Currency 2 2 3 12 2 7" xfId="23039" xr:uid="{00000000-0005-0000-0000-0000A32C0000}"/>
    <cellStyle name="Currency 2 2 3 12 2 8" xfId="28555" xr:uid="{00000000-0005-0000-0000-0000A42C0000}"/>
    <cellStyle name="Currency 2 2 3 12 3" xfId="1884" xr:uid="{00000000-0005-0000-0000-0000A52C0000}"/>
    <cellStyle name="Currency 2 2 3 12 3 2" xfId="4642" xr:uid="{00000000-0005-0000-0000-0000A62C0000}"/>
    <cellStyle name="Currency 2 2 3 12 3 2 2" xfId="10158" xr:uid="{00000000-0005-0000-0000-0000A72C0000}"/>
    <cellStyle name="Currency 2 2 3 12 3 2 3" xfId="15674" xr:uid="{00000000-0005-0000-0000-0000A82C0000}"/>
    <cellStyle name="Currency 2 2 3 12 3 2 4" xfId="21190" xr:uid="{00000000-0005-0000-0000-0000A92C0000}"/>
    <cellStyle name="Currency 2 2 3 12 3 2 5" xfId="26706" xr:uid="{00000000-0005-0000-0000-0000AA2C0000}"/>
    <cellStyle name="Currency 2 2 3 12 3 2 6" xfId="32222" xr:uid="{00000000-0005-0000-0000-0000AB2C0000}"/>
    <cellStyle name="Currency 2 2 3 12 3 3" xfId="7400" xr:uid="{00000000-0005-0000-0000-0000AC2C0000}"/>
    <cellStyle name="Currency 2 2 3 12 3 4" xfId="12916" xr:uid="{00000000-0005-0000-0000-0000AD2C0000}"/>
    <cellStyle name="Currency 2 2 3 12 3 5" xfId="18432" xr:uid="{00000000-0005-0000-0000-0000AE2C0000}"/>
    <cellStyle name="Currency 2 2 3 12 3 6" xfId="23948" xr:uid="{00000000-0005-0000-0000-0000AF2C0000}"/>
    <cellStyle name="Currency 2 2 3 12 3 7" xfId="29464" xr:uid="{00000000-0005-0000-0000-0000B02C0000}"/>
    <cellStyle name="Currency 2 2 3 12 4" xfId="3263" xr:uid="{00000000-0005-0000-0000-0000B12C0000}"/>
    <cellStyle name="Currency 2 2 3 12 4 2" xfId="8779" xr:uid="{00000000-0005-0000-0000-0000B22C0000}"/>
    <cellStyle name="Currency 2 2 3 12 4 3" xfId="14295" xr:uid="{00000000-0005-0000-0000-0000B32C0000}"/>
    <cellStyle name="Currency 2 2 3 12 4 4" xfId="19811" xr:uid="{00000000-0005-0000-0000-0000B42C0000}"/>
    <cellStyle name="Currency 2 2 3 12 4 5" xfId="25327" xr:uid="{00000000-0005-0000-0000-0000B52C0000}"/>
    <cellStyle name="Currency 2 2 3 12 4 6" xfId="30843" xr:uid="{00000000-0005-0000-0000-0000B62C0000}"/>
    <cellStyle name="Currency 2 2 3 12 5" xfId="6021" xr:uid="{00000000-0005-0000-0000-0000B72C0000}"/>
    <cellStyle name="Currency 2 2 3 12 6" xfId="11537" xr:uid="{00000000-0005-0000-0000-0000B82C0000}"/>
    <cellStyle name="Currency 2 2 3 12 7" xfId="17053" xr:uid="{00000000-0005-0000-0000-0000B92C0000}"/>
    <cellStyle name="Currency 2 2 3 12 8" xfId="22569" xr:uid="{00000000-0005-0000-0000-0000BA2C0000}"/>
    <cellStyle name="Currency 2 2 3 12 9" xfId="28085" xr:uid="{00000000-0005-0000-0000-0000BB2C0000}"/>
    <cellStyle name="Currency 2 2 3 13" xfId="560" xr:uid="{00000000-0005-0000-0000-0000BC2C0000}"/>
    <cellStyle name="Currency 2 2 3 13 2" xfId="1299" xr:uid="{00000000-0005-0000-0000-0000BD2C0000}"/>
    <cellStyle name="Currency 2 2 3 13 2 2" xfId="2678" xr:uid="{00000000-0005-0000-0000-0000BE2C0000}"/>
    <cellStyle name="Currency 2 2 3 13 2 2 2" xfId="5436" xr:uid="{00000000-0005-0000-0000-0000BF2C0000}"/>
    <cellStyle name="Currency 2 2 3 13 2 2 2 2" xfId="10952" xr:uid="{00000000-0005-0000-0000-0000C02C0000}"/>
    <cellStyle name="Currency 2 2 3 13 2 2 2 3" xfId="16468" xr:uid="{00000000-0005-0000-0000-0000C12C0000}"/>
    <cellStyle name="Currency 2 2 3 13 2 2 2 4" xfId="21984" xr:uid="{00000000-0005-0000-0000-0000C22C0000}"/>
    <cellStyle name="Currency 2 2 3 13 2 2 2 5" xfId="27500" xr:uid="{00000000-0005-0000-0000-0000C32C0000}"/>
    <cellStyle name="Currency 2 2 3 13 2 2 2 6" xfId="33016" xr:uid="{00000000-0005-0000-0000-0000C42C0000}"/>
    <cellStyle name="Currency 2 2 3 13 2 2 3" xfId="8194" xr:uid="{00000000-0005-0000-0000-0000C52C0000}"/>
    <cellStyle name="Currency 2 2 3 13 2 2 4" xfId="13710" xr:uid="{00000000-0005-0000-0000-0000C62C0000}"/>
    <cellStyle name="Currency 2 2 3 13 2 2 5" xfId="19226" xr:uid="{00000000-0005-0000-0000-0000C72C0000}"/>
    <cellStyle name="Currency 2 2 3 13 2 2 6" xfId="24742" xr:uid="{00000000-0005-0000-0000-0000C82C0000}"/>
    <cellStyle name="Currency 2 2 3 13 2 2 7" xfId="30258" xr:uid="{00000000-0005-0000-0000-0000C92C0000}"/>
    <cellStyle name="Currency 2 2 3 13 2 3" xfId="4057" xr:uid="{00000000-0005-0000-0000-0000CA2C0000}"/>
    <cellStyle name="Currency 2 2 3 13 2 3 2" xfId="9573" xr:uid="{00000000-0005-0000-0000-0000CB2C0000}"/>
    <cellStyle name="Currency 2 2 3 13 2 3 3" xfId="15089" xr:uid="{00000000-0005-0000-0000-0000CC2C0000}"/>
    <cellStyle name="Currency 2 2 3 13 2 3 4" xfId="20605" xr:uid="{00000000-0005-0000-0000-0000CD2C0000}"/>
    <cellStyle name="Currency 2 2 3 13 2 3 5" xfId="26121" xr:uid="{00000000-0005-0000-0000-0000CE2C0000}"/>
    <cellStyle name="Currency 2 2 3 13 2 3 6" xfId="31637" xr:uid="{00000000-0005-0000-0000-0000CF2C0000}"/>
    <cellStyle name="Currency 2 2 3 13 2 4" xfId="6815" xr:uid="{00000000-0005-0000-0000-0000D02C0000}"/>
    <cellStyle name="Currency 2 2 3 13 2 5" xfId="12331" xr:uid="{00000000-0005-0000-0000-0000D12C0000}"/>
    <cellStyle name="Currency 2 2 3 13 2 6" xfId="17847" xr:uid="{00000000-0005-0000-0000-0000D22C0000}"/>
    <cellStyle name="Currency 2 2 3 13 2 7" xfId="23363" xr:uid="{00000000-0005-0000-0000-0000D32C0000}"/>
    <cellStyle name="Currency 2 2 3 13 2 8" xfId="28879" xr:uid="{00000000-0005-0000-0000-0000D42C0000}"/>
    <cellStyle name="Currency 2 2 3 13 3" xfId="1939" xr:uid="{00000000-0005-0000-0000-0000D52C0000}"/>
    <cellStyle name="Currency 2 2 3 13 3 2" xfId="4697" xr:uid="{00000000-0005-0000-0000-0000D62C0000}"/>
    <cellStyle name="Currency 2 2 3 13 3 2 2" xfId="10213" xr:uid="{00000000-0005-0000-0000-0000D72C0000}"/>
    <cellStyle name="Currency 2 2 3 13 3 2 3" xfId="15729" xr:uid="{00000000-0005-0000-0000-0000D82C0000}"/>
    <cellStyle name="Currency 2 2 3 13 3 2 4" xfId="21245" xr:uid="{00000000-0005-0000-0000-0000D92C0000}"/>
    <cellStyle name="Currency 2 2 3 13 3 2 5" xfId="26761" xr:uid="{00000000-0005-0000-0000-0000DA2C0000}"/>
    <cellStyle name="Currency 2 2 3 13 3 2 6" xfId="32277" xr:uid="{00000000-0005-0000-0000-0000DB2C0000}"/>
    <cellStyle name="Currency 2 2 3 13 3 3" xfId="7455" xr:uid="{00000000-0005-0000-0000-0000DC2C0000}"/>
    <cellStyle name="Currency 2 2 3 13 3 4" xfId="12971" xr:uid="{00000000-0005-0000-0000-0000DD2C0000}"/>
    <cellStyle name="Currency 2 2 3 13 3 5" xfId="18487" xr:uid="{00000000-0005-0000-0000-0000DE2C0000}"/>
    <cellStyle name="Currency 2 2 3 13 3 6" xfId="24003" xr:uid="{00000000-0005-0000-0000-0000DF2C0000}"/>
    <cellStyle name="Currency 2 2 3 13 3 7" xfId="29519" xr:uid="{00000000-0005-0000-0000-0000E02C0000}"/>
    <cellStyle name="Currency 2 2 3 13 4" xfId="3318" xr:uid="{00000000-0005-0000-0000-0000E12C0000}"/>
    <cellStyle name="Currency 2 2 3 13 4 2" xfId="8834" xr:uid="{00000000-0005-0000-0000-0000E22C0000}"/>
    <cellStyle name="Currency 2 2 3 13 4 3" xfId="14350" xr:uid="{00000000-0005-0000-0000-0000E32C0000}"/>
    <cellStyle name="Currency 2 2 3 13 4 4" xfId="19866" xr:uid="{00000000-0005-0000-0000-0000E42C0000}"/>
    <cellStyle name="Currency 2 2 3 13 4 5" xfId="25382" xr:uid="{00000000-0005-0000-0000-0000E52C0000}"/>
    <cellStyle name="Currency 2 2 3 13 4 6" xfId="30898" xr:uid="{00000000-0005-0000-0000-0000E62C0000}"/>
    <cellStyle name="Currency 2 2 3 13 5" xfId="6076" xr:uid="{00000000-0005-0000-0000-0000E72C0000}"/>
    <cellStyle name="Currency 2 2 3 13 6" xfId="11592" xr:uid="{00000000-0005-0000-0000-0000E82C0000}"/>
    <cellStyle name="Currency 2 2 3 13 7" xfId="17108" xr:uid="{00000000-0005-0000-0000-0000E92C0000}"/>
    <cellStyle name="Currency 2 2 3 13 8" xfId="22624" xr:uid="{00000000-0005-0000-0000-0000EA2C0000}"/>
    <cellStyle name="Currency 2 2 3 13 9" xfId="28140" xr:uid="{00000000-0005-0000-0000-0000EB2C0000}"/>
    <cellStyle name="Currency 2 2 3 14" xfId="1335" xr:uid="{00000000-0005-0000-0000-0000EC2C0000}"/>
    <cellStyle name="Currency 2 2 3 14 2" xfId="2714" xr:uid="{00000000-0005-0000-0000-0000ED2C0000}"/>
    <cellStyle name="Currency 2 2 3 14 2 2" xfId="5472" xr:uid="{00000000-0005-0000-0000-0000EE2C0000}"/>
    <cellStyle name="Currency 2 2 3 14 2 2 2" xfId="10988" xr:uid="{00000000-0005-0000-0000-0000EF2C0000}"/>
    <cellStyle name="Currency 2 2 3 14 2 2 3" xfId="16504" xr:uid="{00000000-0005-0000-0000-0000F02C0000}"/>
    <cellStyle name="Currency 2 2 3 14 2 2 4" xfId="22020" xr:uid="{00000000-0005-0000-0000-0000F12C0000}"/>
    <cellStyle name="Currency 2 2 3 14 2 2 5" xfId="27536" xr:uid="{00000000-0005-0000-0000-0000F22C0000}"/>
    <cellStyle name="Currency 2 2 3 14 2 2 6" xfId="33052" xr:uid="{00000000-0005-0000-0000-0000F32C0000}"/>
    <cellStyle name="Currency 2 2 3 14 2 3" xfId="8230" xr:uid="{00000000-0005-0000-0000-0000F42C0000}"/>
    <cellStyle name="Currency 2 2 3 14 2 4" xfId="13746" xr:uid="{00000000-0005-0000-0000-0000F52C0000}"/>
    <cellStyle name="Currency 2 2 3 14 2 5" xfId="19262" xr:uid="{00000000-0005-0000-0000-0000F62C0000}"/>
    <cellStyle name="Currency 2 2 3 14 2 6" xfId="24778" xr:uid="{00000000-0005-0000-0000-0000F72C0000}"/>
    <cellStyle name="Currency 2 2 3 14 2 7" xfId="30294" xr:uid="{00000000-0005-0000-0000-0000F82C0000}"/>
    <cellStyle name="Currency 2 2 3 14 3" xfId="4093" xr:uid="{00000000-0005-0000-0000-0000F92C0000}"/>
    <cellStyle name="Currency 2 2 3 14 3 2" xfId="9609" xr:uid="{00000000-0005-0000-0000-0000FA2C0000}"/>
    <cellStyle name="Currency 2 2 3 14 3 3" xfId="15125" xr:uid="{00000000-0005-0000-0000-0000FB2C0000}"/>
    <cellStyle name="Currency 2 2 3 14 3 4" xfId="20641" xr:uid="{00000000-0005-0000-0000-0000FC2C0000}"/>
    <cellStyle name="Currency 2 2 3 14 3 5" xfId="26157" xr:uid="{00000000-0005-0000-0000-0000FD2C0000}"/>
    <cellStyle name="Currency 2 2 3 14 3 6" xfId="31673" xr:uid="{00000000-0005-0000-0000-0000FE2C0000}"/>
    <cellStyle name="Currency 2 2 3 14 4" xfId="6851" xr:uid="{00000000-0005-0000-0000-0000FF2C0000}"/>
    <cellStyle name="Currency 2 2 3 14 5" xfId="12367" xr:uid="{00000000-0005-0000-0000-0000002D0000}"/>
    <cellStyle name="Currency 2 2 3 14 6" xfId="17883" xr:uid="{00000000-0005-0000-0000-0000012D0000}"/>
    <cellStyle name="Currency 2 2 3 14 7" xfId="23399" xr:uid="{00000000-0005-0000-0000-0000022D0000}"/>
    <cellStyle name="Currency 2 2 3 14 8" xfId="28915" xr:uid="{00000000-0005-0000-0000-0000032D0000}"/>
    <cellStyle name="Currency 2 2 3 15" xfId="1371" xr:uid="{00000000-0005-0000-0000-0000042D0000}"/>
    <cellStyle name="Currency 2 2 3 15 2" xfId="2750" xr:uid="{00000000-0005-0000-0000-0000052D0000}"/>
    <cellStyle name="Currency 2 2 3 15 2 2" xfId="5508" xr:uid="{00000000-0005-0000-0000-0000062D0000}"/>
    <cellStyle name="Currency 2 2 3 15 2 2 2" xfId="11024" xr:uid="{00000000-0005-0000-0000-0000072D0000}"/>
    <cellStyle name="Currency 2 2 3 15 2 2 3" xfId="16540" xr:uid="{00000000-0005-0000-0000-0000082D0000}"/>
    <cellStyle name="Currency 2 2 3 15 2 2 4" xfId="22056" xr:uid="{00000000-0005-0000-0000-0000092D0000}"/>
    <cellStyle name="Currency 2 2 3 15 2 2 5" xfId="27572" xr:uid="{00000000-0005-0000-0000-00000A2D0000}"/>
    <cellStyle name="Currency 2 2 3 15 2 2 6" xfId="33088" xr:uid="{00000000-0005-0000-0000-00000B2D0000}"/>
    <cellStyle name="Currency 2 2 3 15 2 3" xfId="8266" xr:uid="{00000000-0005-0000-0000-00000C2D0000}"/>
    <cellStyle name="Currency 2 2 3 15 2 4" xfId="13782" xr:uid="{00000000-0005-0000-0000-00000D2D0000}"/>
    <cellStyle name="Currency 2 2 3 15 2 5" xfId="19298" xr:uid="{00000000-0005-0000-0000-00000E2D0000}"/>
    <cellStyle name="Currency 2 2 3 15 2 6" xfId="24814" xr:uid="{00000000-0005-0000-0000-00000F2D0000}"/>
    <cellStyle name="Currency 2 2 3 15 2 7" xfId="30330" xr:uid="{00000000-0005-0000-0000-0000102D0000}"/>
    <cellStyle name="Currency 2 2 3 15 3" xfId="4129" xr:uid="{00000000-0005-0000-0000-0000112D0000}"/>
    <cellStyle name="Currency 2 2 3 15 3 2" xfId="9645" xr:uid="{00000000-0005-0000-0000-0000122D0000}"/>
    <cellStyle name="Currency 2 2 3 15 3 3" xfId="15161" xr:uid="{00000000-0005-0000-0000-0000132D0000}"/>
    <cellStyle name="Currency 2 2 3 15 3 4" xfId="20677" xr:uid="{00000000-0005-0000-0000-0000142D0000}"/>
    <cellStyle name="Currency 2 2 3 15 3 5" xfId="26193" xr:uid="{00000000-0005-0000-0000-0000152D0000}"/>
    <cellStyle name="Currency 2 2 3 15 3 6" xfId="31709" xr:uid="{00000000-0005-0000-0000-0000162D0000}"/>
    <cellStyle name="Currency 2 2 3 15 4" xfId="6887" xr:uid="{00000000-0005-0000-0000-0000172D0000}"/>
    <cellStyle name="Currency 2 2 3 15 5" xfId="12403" xr:uid="{00000000-0005-0000-0000-0000182D0000}"/>
    <cellStyle name="Currency 2 2 3 15 6" xfId="17919" xr:uid="{00000000-0005-0000-0000-0000192D0000}"/>
    <cellStyle name="Currency 2 2 3 15 7" xfId="23435" xr:uid="{00000000-0005-0000-0000-00001A2D0000}"/>
    <cellStyle name="Currency 2 2 3 15 8" xfId="28951" xr:uid="{00000000-0005-0000-0000-00001B2D0000}"/>
    <cellStyle name="Currency 2 2 3 16" xfId="615" xr:uid="{00000000-0005-0000-0000-00001C2D0000}"/>
    <cellStyle name="Currency 2 2 3 16 2" xfId="1994" xr:uid="{00000000-0005-0000-0000-00001D2D0000}"/>
    <cellStyle name="Currency 2 2 3 16 2 2" xfId="4752" xr:uid="{00000000-0005-0000-0000-00001E2D0000}"/>
    <cellStyle name="Currency 2 2 3 16 2 2 2" xfId="10268" xr:uid="{00000000-0005-0000-0000-00001F2D0000}"/>
    <cellStyle name="Currency 2 2 3 16 2 2 3" xfId="15784" xr:uid="{00000000-0005-0000-0000-0000202D0000}"/>
    <cellStyle name="Currency 2 2 3 16 2 2 4" xfId="21300" xr:uid="{00000000-0005-0000-0000-0000212D0000}"/>
    <cellStyle name="Currency 2 2 3 16 2 2 5" xfId="26816" xr:uid="{00000000-0005-0000-0000-0000222D0000}"/>
    <cellStyle name="Currency 2 2 3 16 2 2 6" xfId="32332" xr:uid="{00000000-0005-0000-0000-0000232D0000}"/>
    <cellStyle name="Currency 2 2 3 16 2 3" xfId="7510" xr:uid="{00000000-0005-0000-0000-0000242D0000}"/>
    <cellStyle name="Currency 2 2 3 16 2 4" xfId="13026" xr:uid="{00000000-0005-0000-0000-0000252D0000}"/>
    <cellStyle name="Currency 2 2 3 16 2 5" xfId="18542" xr:uid="{00000000-0005-0000-0000-0000262D0000}"/>
    <cellStyle name="Currency 2 2 3 16 2 6" xfId="24058" xr:uid="{00000000-0005-0000-0000-0000272D0000}"/>
    <cellStyle name="Currency 2 2 3 16 2 7" xfId="29574" xr:uid="{00000000-0005-0000-0000-0000282D0000}"/>
    <cellStyle name="Currency 2 2 3 16 3" xfId="3373" xr:uid="{00000000-0005-0000-0000-0000292D0000}"/>
    <cellStyle name="Currency 2 2 3 16 3 2" xfId="8889" xr:uid="{00000000-0005-0000-0000-00002A2D0000}"/>
    <cellStyle name="Currency 2 2 3 16 3 3" xfId="14405" xr:uid="{00000000-0005-0000-0000-00002B2D0000}"/>
    <cellStyle name="Currency 2 2 3 16 3 4" xfId="19921" xr:uid="{00000000-0005-0000-0000-00002C2D0000}"/>
    <cellStyle name="Currency 2 2 3 16 3 5" xfId="25437" xr:uid="{00000000-0005-0000-0000-00002D2D0000}"/>
    <cellStyle name="Currency 2 2 3 16 3 6" xfId="30953" xr:uid="{00000000-0005-0000-0000-00002E2D0000}"/>
    <cellStyle name="Currency 2 2 3 16 4" xfId="6131" xr:uid="{00000000-0005-0000-0000-00002F2D0000}"/>
    <cellStyle name="Currency 2 2 3 16 5" xfId="11647" xr:uid="{00000000-0005-0000-0000-0000302D0000}"/>
    <cellStyle name="Currency 2 2 3 16 6" xfId="17163" xr:uid="{00000000-0005-0000-0000-0000312D0000}"/>
    <cellStyle name="Currency 2 2 3 16 7" xfId="22679" xr:uid="{00000000-0005-0000-0000-0000322D0000}"/>
    <cellStyle name="Currency 2 2 3 16 8" xfId="28195" xr:uid="{00000000-0005-0000-0000-0000332D0000}"/>
    <cellStyle name="Currency 2 2 3 17" xfId="1407" xr:uid="{00000000-0005-0000-0000-0000342D0000}"/>
    <cellStyle name="Currency 2 2 3 17 2" xfId="4165" xr:uid="{00000000-0005-0000-0000-0000352D0000}"/>
    <cellStyle name="Currency 2 2 3 17 2 2" xfId="9681" xr:uid="{00000000-0005-0000-0000-0000362D0000}"/>
    <cellStyle name="Currency 2 2 3 17 2 3" xfId="15197" xr:uid="{00000000-0005-0000-0000-0000372D0000}"/>
    <cellStyle name="Currency 2 2 3 17 2 4" xfId="20713" xr:uid="{00000000-0005-0000-0000-0000382D0000}"/>
    <cellStyle name="Currency 2 2 3 17 2 5" xfId="26229" xr:uid="{00000000-0005-0000-0000-0000392D0000}"/>
    <cellStyle name="Currency 2 2 3 17 2 6" xfId="31745" xr:uid="{00000000-0005-0000-0000-00003A2D0000}"/>
    <cellStyle name="Currency 2 2 3 17 3" xfId="6923" xr:uid="{00000000-0005-0000-0000-00003B2D0000}"/>
    <cellStyle name="Currency 2 2 3 17 4" xfId="12439" xr:uid="{00000000-0005-0000-0000-00003C2D0000}"/>
    <cellStyle name="Currency 2 2 3 17 5" xfId="17955" xr:uid="{00000000-0005-0000-0000-00003D2D0000}"/>
    <cellStyle name="Currency 2 2 3 17 6" xfId="23471" xr:uid="{00000000-0005-0000-0000-00003E2D0000}"/>
    <cellStyle name="Currency 2 2 3 17 7" xfId="28987" xr:uid="{00000000-0005-0000-0000-00003F2D0000}"/>
    <cellStyle name="Currency 2 2 3 18" xfId="2786" xr:uid="{00000000-0005-0000-0000-0000402D0000}"/>
    <cellStyle name="Currency 2 2 3 18 2" xfId="8302" xr:uid="{00000000-0005-0000-0000-0000412D0000}"/>
    <cellStyle name="Currency 2 2 3 18 3" xfId="13818" xr:uid="{00000000-0005-0000-0000-0000422D0000}"/>
    <cellStyle name="Currency 2 2 3 18 4" xfId="19334" xr:uid="{00000000-0005-0000-0000-0000432D0000}"/>
    <cellStyle name="Currency 2 2 3 18 5" xfId="24850" xr:uid="{00000000-0005-0000-0000-0000442D0000}"/>
    <cellStyle name="Currency 2 2 3 18 6" xfId="30366" xr:uid="{00000000-0005-0000-0000-0000452D0000}"/>
    <cellStyle name="Currency 2 2 3 19" xfId="5544" xr:uid="{00000000-0005-0000-0000-0000462D0000}"/>
    <cellStyle name="Currency 2 2 3 2" xfId="64" xr:uid="{00000000-0005-0000-0000-0000472D0000}"/>
    <cellStyle name="Currency 2 2 3 2 10" xfId="541" xr:uid="{00000000-0005-0000-0000-0000482D0000}"/>
    <cellStyle name="Currency 2 2 3 2 10 2" xfId="956" xr:uid="{00000000-0005-0000-0000-0000492D0000}"/>
    <cellStyle name="Currency 2 2 3 2 10 2 2" xfId="2335" xr:uid="{00000000-0005-0000-0000-00004A2D0000}"/>
    <cellStyle name="Currency 2 2 3 2 10 2 2 2" xfId="5093" xr:uid="{00000000-0005-0000-0000-00004B2D0000}"/>
    <cellStyle name="Currency 2 2 3 2 10 2 2 2 2" xfId="10609" xr:uid="{00000000-0005-0000-0000-00004C2D0000}"/>
    <cellStyle name="Currency 2 2 3 2 10 2 2 2 3" xfId="16125" xr:uid="{00000000-0005-0000-0000-00004D2D0000}"/>
    <cellStyle name="Currency 2 2 3 2 10 2 2 2 4" xfId="21641" xr:uid="{00000000-0005-0000-0000-00004E2D0000}"/>
    <cellStyle name="Currency 2 2 3 2 10 2 2 2 5" xfId="27157" xr:uid="{00000000-0005-0000-0000-00004F2D0000}"/>
    <cellStyle name="Currency 2 2 3 2 10 2 2 2 6" xfId="32673" xr:uid="{00000000-0005-0000-0000-0000502D0000}"/>
    <cellStyle name="Currency 2 2 3 2 10 2 2 3" xfId="7851" xr:uid="{00000000-0005-0000-0000-0000512D0000}"/>
    <cellStyle name="Currency 2 2 3 2 10 2 2 4" xfId="13367" xr:uid="{00000000-0005-0000-0000-0000522D0000}"/>
    <cellStyle name="Currency 2 2 3 2 10 2 2 5" xfId="18883" xr:uid="{00000000-0005-0000-0000-0000532D0000}"/>
    <cellStyle name="Currency 2 2 3 2 10 2 2 6" xfId="24399" xr:uid="{00000000-0005-0000-0000-0000542D0000}"/>
    <cellStyle name="Currency 2 2 3 2 10 2 2 7" xfId="29915" xr:uid="{00000000-0005-0000-0000-0000552D0000}"/>
    <cellStyle name="Currency 2 2 3 2 10 2 3" xfId="3714" xr:uid="{00000000-0005-0000-0000-0000562D0000}"/>
    <cellStyle name="Currency 2 2 3 2 10 2 3 2" xfId="9230" xr:uid="{00000000-0005-0000-0000-0000572D0000}"/>
    <cellStyle name="Currency 2 2 3 2 10 2 3 3" xfId="14746" xr:uid="{00000000-0005-0000-0000-0000582D0000}"/>
    <cellStyle name="Currency 2 2 3 2 10 2 3 4" xfId="20262" xr:uid="{00000000-0005-0000-0000-0000592D0000}"/>
    <cellStyle name="Currency 2 2 3 2 10 2 3 5" xfId="25778" xr:uid="{00000000-0005-0000-0000-00005A2D0000}"/>
    <cellStyle name="Currency 2 2 3 2 10 2 3 6" xfId="31294" xr:uid="{00000000-0005-0000-0000-00005B2D0000}"/>
    <cellStyle name="Currency 2 2 3 2 10 2 4" xfId="6472" xr:uid="{00000000-0005-0000-0000-00005C2D0000}"/>
    <cellStyle name="Currency 2 2 3 2 10 2 5" xfId="11988" xr:uid="{00000000-0005-0000-0000-00005D2D0000}"/>
    <cellStyle name="Currency 2 2 3 2 10 2 6" xfId="17504" xr:uid="{00000000-0005-0000-0000-00005E2D0000}"/>
    <cellStyle name="Currency 2 2 3 2 10 2 7" xfId="23020" xr:uid="{00000000-0005-0000-0000-00005F2D0000}"/>
    <cellStyle name="Currency 2 2 3 2 10 2 8" xfId="28536" xr:uid="{00000000-0005-0000-0000-0000602D0000}"/>
    <cellStyle name="Currency 2 2 3 2 10 3" xfId="1920" xr:uid="{00000000-0005-0000-0000-0000612D0000}"/>
    <cellStyle name="Currency 2 2 3 2 10 3 2" xfId="4678" xr:uid="{00000000-0005-0000-0000-0000622D0000}"/>
    <cellStyle name="Currency 2 2 3 2 10 3 2 2" xfId="10194" xr:uid="{00000000-0005-0000-0000-0000632D0000}"/>
    <cellStyle name="Currency 2 2 3 2 10 3 2 3" xfId="15710" xr:uid="{00000000-0005-0000-0000-0000642D0000}"/>
    <cellStyle name="Currency 2 2 3 2 10 3 2 4" xfId="21226" xr:uid="{00000000-0005-0000-0000-0000652D0000}"/>
    <cellStyle name="Currency 2 2 3 2 10 3 2 5" xfId="26742" xr:uid="{00000000-0005-0000-0000-0000662D0000}"/>
    <cellStyle name="Currency 2 2 3 2 10 3 2 6" xfId="32258" xr:uid="{00000000-0005-0000-0000-0000672D0000}"/>
    <cellStyle name="Currency 2 2 3 2 10 3 3" xfId="7436" xr:uid="{00000000-0005-0000-0000-0000682D0000}"/>
    <cellStyle name="Currency 2 2 3 2 10 3 4" xfId="12952" xr:uid="{00000000-0005-0000-0000-0000692D0000}"/>
    <cellStyle name="Currency 2 2 3 2 10 3 5" xfId="18468" xr:uid="{00000000-0005-0000-0000-00006A2D0000}"/>
    <cellStyle name="Currency 2 2 3 2 10 3 6" xfId="23984" xr:uid="{00000000-0005-0000-0000-00006B2D0000}"/>
    <cellStyle name="Currency 2 2 3 2 10 3 7" xfId="29500" xr:uid="{00000000-0005-0000-0000-00006C2D0000}"/>
    <cellStyle name="Currency 2 2 3 2 10 4" xfId="3299" xr:uid="{00000000-0005-0000-0000-00006D2D0000}"/>
    <cellStyle name="Currency 2 2 3 2 10 4 2" xfId="8815" xr:uid="{00000000-0005-0000-0000-00006E2D0000}"/>
    <cellStyle name="Currency 2 2 3 2 10 4 3" xfId="14331" xr:uid="{00000000-0005-0000-0000-00006F2D0000}"/>
    <cellStyle name="Currency 2 2 3 2 10 4 4" xfId="19847" xr:uid="{00000000-0005-0000-0000-0000702D0000}"/>
    <cellStyle name="Currency 2 2 3 2 10 4 5" xfId="25363" xr:uid="{00000000-0005-0000-0000-0000712D0000}"/>
    <cellStyle name="Currency 2 2 3 2 10 4 6" xfId="30879" xr:uid="{00000000-0005-0000-0000-0000722D0000}"/>
    <cellStyle name="Currency 2 2 3 2 10 5" xfId="6057" xr:uid="{00000000-0005-0000-0000-0000732D0000}"/>
    <cellStyle name="Currency 2 2 3 2 10 6" xfId="11573" xr:uid="{00000000-0005-0000-0000-0000742D0000}"/>
    <cellStyle name="Currency 2 2 3 2 10 7" xfId="17089" xr:uid="{00000000-0005-0000-0000-0000752D0000}"/>
    <cellStyle name="Currency 2 2 3 2 10 8" xfId="22605" xr:uid="{00000000-0005-0000-0000-0000762D0000}"/>
    <cellStyle name="Currency 2 2 3 2 10 9" xfId="28121" xr:uid="{00000000-0005-0000-0000-0000772D0000}"/>
    <cellStyle name="Currency 2 2 3 2 11" xfId="596" xr:uid="{00000000-0005-0000-0000-0000782D0000}"/>
    <cellStyle name="Currency 2 2 3 2 11 2" xfId="992" xr:uid="{00000000-0005-0000-0000-0000792D0000}"/>
    <cellStyle name="Currency 2 2 3 2 11 2 2" xfId="2371" xr:uid="{00000000-0005-0000-0000-00007A2D0000}"/>
    <cellStyle name="Currency 2 2 3 2 11 2 2 2" xfId="5129" xr:uid="{00000000-0005-0000-0000-00007B2D0000}"/>
    <cellStyle name="Currency 2 2 3 2 11 2 2 2 2" xfId="10645" xr:uid="{00000000-0005-0000-0000-00007C2D0000}"/>
    <cellStyle name="Currency 2 2 3 2 11 2 2 2 3" xfId="16161" xr:uid="{00000000-0005-0000-0000-00007D2D0000}"/>
    <cellStyle name="Currency 2 2 3 2 11 2 2 2 4" xfId="21677" xr:uid="{00000000-0005-0000-0000-00007E2D0000}"/>
    <cellStyle name="Currency 2 2 3 2 11 2 2 2 5" xfId="27193" xr:uid="{00000000-0005-0000-0000-00007F2D0000}"/>
    <cellStyle name="Currency 2 2 3 2 11 2 2 2 6" xfId="32709" xr:uid="{00000000-0005-0000-0000-0000802D0000}"/>
    <cellStyle name="Currency 2 2 3 2 11 2 2 3" xfId="7887" xr:uid="{00000000-0005-0000-0000-0000812D0000}"/>
    <cellStyle name="Currency 2 2 3 2 11 2 2 4" xfId="13403" xr:uid="{00000000-0005-0000-0000-0000822D0000}"/>
    <cellStyle name="Currency 2 2 3 2 11 2 2 5" xfId="18919" xr:uid="{00000000-0005-0000-0000-0000832D0000}"/>
    <cellStyle name="Currency 2 2 3 2 11 2 2 6" xfId="24435" xr:uid="{00000000-0005-0000-0000-0000842D0000}"/>
    <cellStyle name="Currency 2 2 3 2 11 2 2 7" xfId="29951" xr:uid="{00000000-0005-0000-0000-0000852D0000}"/>
    <cellStyle name="Currency 2 2 3 2 11 2 3" xfId="3750" xr:uid="{00000000-0005-0000-0000-0000862D0000}"/>
    <cellStyle name="Currency 2 2 3 2 11 2 3 2" xfId="9266" xr:uid="{00000000-0005-0000-0000-0000872D0000}"/>
    <cellStyle name="Currency 2 2 3 2 11 2 3 3" xfId="14782" xr:uid="{00000000-0005-0000-0000-0000882D0000}"/>
    <cellStyle name="Currency 2 2 3 2 11 2 3 4" xfId="20298" xr:uid="{00000000-0005-0000-0000-0000892D0000}"/>
    <cellStyle name="Currency 2 2 3 2 11 2 3 5" xfId="25814" xr:uid="{00000000-0005-0000-0000-00008A2D0000}"/>
    <cellStyle name="Currency 2 2 3 2 11 2 3 6" xfId="31330" xr:uid="{00000000-0005-0000-0000-00008B2D0000}"/>
    <cellStyle name="Currency 2 2 3 2 11 2 4" xfId="6508" xr:uid="{00000000-0005-0000-0000-00008C2D0000}"/>
    <cellStyle name="Currency 2 2 3 2 11 2 5" xfId="12024" xr:uid="{00000000-0005-0000-0000-00008D2D0000}"/>
    <cellStyle name="Currency 2 2 3 2 11 2 6" xfId="17540" xr:uid="{00000000-0005-0000-0000-00008E2D0000}"/>
    <cellStyle name="Currency 2 2 3 2 11 2 7" xfId="23056" xr:uid="{00000000-0005-0000-0000-00008F2D0000}"/>
    <cellStyle name="Currency 2 2 3 2 11 2 8" xfId="28572" xr:uid="{00000000-0005-0000-0000-0000902D0000}"/>
    <cellStyle name="Currency 2 2 3 2 11 3" xfId="1975" xr:uid="{00000000-0005-0000-0000-0000912D0000}"/>
    <cellStyle name="Currency 2 2 3 2 11 3 2" xfId="4733" xr:uid="{00000000-0005-0000-0000-0000922D0000}"/>
    <cellStyle name="Currency 2 2 3 2 11 3 2 2" xfId="10249" xr:uid="{00000000-0005-0000-0000-0000932D0000}"/>
    <cellStyle name="Currency 2 2 3 2 11 3 2 3" xfId="15765" xr:uid="{00000000-0005-0000-0000-0000942D0000}"/>
    <cellStyle name="Currency 2 2 3 2 11 3 2 4" xfId="21281" xr:uid="{00000000-0005-0000-0000-0000952D0000}"/>
    <cellStyle name="Currency 2 2 3 2 11 3 2 5" xfId="26797" xr:uid="{00000000-0005-0000-0000-0000962D0000}"/>
    <cellStyle name="Currency 2 2 3 2 11 3 2 6" xfId="32313" xr:uid="{00000000-0005-0000-0000-0000972D0000}"/>
    <cellStyle name="Currency 2 2 3 2 11 3 3" xfId="7491" xr:uid="{00000000-0005-0000-0000-0000982D0000}"/>
    <cellStyle name="Currency 2 2 3 2 11 3 4" xfId="13007" xr:uid="{00000000-0005-0000-0000-0000992D0000}"/>
    <cellStyle name="Currency 2 2 3 2 11 3 5" xfId="18523" xr:uid="{00000000-0005-0000-0000-00009A2D0000}"/>
    <cellStyle name="Currency 2 2 3 2 11 3 6" xfId="24039" xr:uid="{00000000-0005-0000-0000-00009B2D0000}"/>
    <cellStyle name="Currency 2 2 3 2 11 3 7" xfId="29555" xr:uid="{00000000-0005-0000-0000-00009C2D0000}"/>
    <cellStyle name="Currency 2 2 3 2 11 4" xfId="3354" xr:uid="{00000000-0005-0000-0000-00009D2D0000}"/>
    <cellStyle name="Currency 2 2 3 2 11 4 2" xfId="8870" xr:uid="{00000000-0005-0000-0000-00009E2D0000}"/>
    <cellStyle name="Currency 2 2 3 2 11 4 3" xfId="14386" xr:uid="{00000000-0005-0000-0000-00009F2D0000}"/>
    <cellStyle name="Currency 2 2 3 2 11 4 4" xfId="19902" xr:uid="{00000000-0005-0000-0000-0000A02D0000}"/>
    <cellStyle name="Currency 2 2 3 2 11 4 5" xfId="25418" xr:uid="{00000000-0005-0000-0000-0000A12D0000}"/>
    <cellStyle name="Currency 2 2 3 2 11 4 6" xfId="30934" xr:uid="{00000000-0005-0000-0000-0000A22D0000}"/>
    <cellStyle name="Currency 2 2 3 2 11 5" xfId="6112" xr:uid="{00000000-0005-0000-0000-0000A32D0000}"/>
    <cellStyle name="Currency 2 2 3 2 11 6" xfId="11628" xr:uid="{00000000-0005-0000-0000-0000A42D0000}"/>
    <cellStyle name="Currency 2 2 3 2 11 7" xfId="17144" xr:uid="{00000000-0005-0000-0000-0000A52D0000}"/>
    <cellStyle name="Currency 2 2 3 2 11 8" xfId="22660" xr:uid="{00000000-0005-0000-0000-0000A62D0000}"/>
    <cellStyle name="Currency 2 2 3 2 11 9" xfId="28176" xr:uid="{00000000-0005-0000-0000-0000A72D0000}"/>
    <cellStyle name="Currency 2 2 3 2 12" xfId="1316" xr:uid="{00000000-0005-0000-0000-0000A82D0000}"/>
    <cellStyle name="Currency 2 2 3 2 12 2" xfId="2695" xr:uid="{00000000-0005-0000-0000-0000A92D0000}"/>
    <cellStyle name="Currency 2 2 3 2 12 2 2" xfId="5453" xr:uid="{00000000-0005-0000-0000-0000AA2D0000}"/>
    <cellStyle name="Currency 2 2 3 2 12 2 2 2" xfId="10969" xr:uid="{00000000-0005-0000-0000-0000AB2D0000}"/>
    <cellStyle name="Currency 2 2 3 2 12 2 2 3" xfId="16485" xr:uid="{00000000-0005-0000-0000-0000AC2D0000}"/>
    <cellStyle name="Currency 2 2 3 2 12 2 2 4" xfId="22001" xr:uid="{00000000-0005-0000-0000-0000AD2D0000}"/>
    <cellStyle name="Currency 2 2 3 2 12 2 2 5" xfId="27517" xr:uid="{00000000-0005-0000-0000-0000AE2D0000}"/>
    <cellStyle name="Currency 2 2 3 2 12 2 2 6" xfId="33033" xr:uid="{00000000-0005-0000-0000-0000AF2D0000}"/>
    <cellStyle name="Currency 2 2 3 2 12 2 3" xfId="8211" xr:uid="{00000000-0005-0000-0000-0000B02D0000}"/>
    <cellStyle name="Currency 2 2 3 2 12 2 4" xfId="13727" xr:uid="{00000000-0005-0000-0000-0000B12D0000}"/>
    <cellStyle name="Currency 2 2 3 2 12 2 5" xfId="19243" xr:uid="{00000000-0005-0000-0000-0000B22D0000}"/>
    <cellStyle name="Currency 2 2 3 2 12 2 6" xfId="24759" xr:uid="{00000000-0005-0000-0000-0000B32D0000}"/>
    <cellStyle name="Currency 2 2 3 2 12 2 7" xfId="30275" xr:uid="{00000000-0005-0000-0000-0000B42D0000}"/>
    <cellStyle name="Currency 2 2 3 2 12 3" xfId="4074" xr:uid="{00000000-0005-0000-0000-0000B52D0000}"/>
    <cellStyle name="Currency 2 2 3 2 12 3 2" xfId="9590" xr:uid="{00000000-0005-0000-0000-0000B62D0000}"/>
    <cellStyle name="Currency 2 2 3 2 12 3 3" xfId="15106" xr:uid="{00000000-0005-0000-0000-0000B72D0000}"/>
    <cellStyle name="Currency 2 2 3 2 12 3 4" xfId="20622" xr:uid="{00000000-0005-0000-0000-0000B82D0000}"/>
    <cellStyle name="Currency 2 2 3 2 12 3 5" xfId="26138" xr:uid="{00000000-0005-0000-0000-0000B92D0000}"/>
    <cellStyle name="Currency 2 2 3 2 12 3 6" xfId="31654" xr:uid="{00000000-0005-0000-0000-0000BA2D0000}"/>
    <cellStyle name="Currency 2 2 3 2 12 4" xfId="6832" xr:uid="{00000000-0005-0000-0000-0000BB2D0000}"/>
    <cellStyle name="Currency 2 2 3 2 12 5" xfId="12348" xr:uid="{00000000-0005-0000-0000-0000BC2D0000}"/>
    <cellStyle name="Currency 2 2 3 2 12 6" xfId="17864" xr:uid="{00000000-0005-0000-0000-0000BD2D0000}"/>
    <cellStyle name="Currency 2 2 3 2 12 7" xfId="23380" xr:uid="{00000000-0005-0000-0000-0000BE2D0000}"/>
    <cellStyle name="Currency 2 2 3 2 12 8" xfId="28896" xr:uid="{00000000-0005-0000-0000-0000BF2D0000}"/>
    <cellStyle name="Currency 2 2 3 2 13" xfId="1352" xr:uid="{00000000-0005-0000-0000-0000C02D0000}"/>
    <cellStyle name="Currency 2 2 3 2 13 2" xfId="2731" xr:uid="{00000000-0005-0000-0000-0000C12D0000}"/>
    <cellStyle name="Currency 2 2 3 2 13 2 2" xfId="5489" xr:uid="{00000000-0005-0000-0000-0000C22D0000}"/>
    <cellStyle name="Currency 2 2 3 2 13 2 2 2" xfId="11005" xr:uid="{00000000-0005-0000-0000-0000C32D0000}"/>
    <cellStyle name="Currency 2 2 3 2 13 2 2 3" xfId="16521" xr:uid="{00000000-0005-0000-0000-0000C42D0000}"/>
    <cellStyle name="Currency 2 2 3 2 13 2 2 4" xfId="22037" xr:uid="{00000000-0005-0000-0000-0000C52D0000}"/>
    <cellStyle name="Currency 2 2 3 2 13 2 2 5" xfId="27553" xr:uid="{00000000-0005-0000-0000-0000C62D0000}"/>
    <cellStyle name="Currency 2 2 3 2 13 2 2 6" xfId="33069" xr:uid="{00000000-0005-0000-0000-0000C72D0000}"/>
    <cellStyle name="Currency 2 2 3 2 13 2 3" xfId="8247" xr:uid="{00000000-0005-0000-0000-0000C82D0000}"/>
    <cellStyle name="Currency 2 2 3 2 13 2 4" xfId="13763" xr:uid="{00000000-0005-0000-0000-0000C92D0000}"/>
    <cellStyle name="Currency 2 2 3 2 13 2 5" xfId="19279" xr:uid="{00000000-0005-0000-0000-0000CA2D0000}"/>
    <cellStyle name="Currency 2 2 3 2 13 2 6" xfId="24795" xr:uid="{00000000-0005-0000-0000-0000CB2D0000}"/>
    <cellStyle name="Currency 2 2 3 2 13 2 7" xfId="30311" xr:uid="{00000000-0005-0000-0000-0000CC2D0000}"/>
    <cellStyle name="Currency 2 2 3 2 13 3" xfId="4110" xr:uid="{00000000-0005-0000-0000-0000CD2D0000}"/>
    <cellStyle name="Currency 2 2 3 2 13 3 2" xfId="9626" xr:uid="{00000000-0005-0000-0000-0000CE2D0000}"/>
    <cellStyle name="Currency 2 2 3 2 13 3 3" xfId="15142" xr:uid="{00000000-0005-0000-0000-0000CF2D0000}"/>
    <cellStyle name="Currency 2 2 3 2 13 3 4" xfId="20658" xr:uid="{00000000-0005-0000-0000-0000D02D0000}"/>
    <cellStyle name="Currency 2 2 3 2 13 3 5" xfId="26174" xr:uid="{00000000-0005-0000-0000-0000D12D0000}"/>
    <cellStyle name="Currency 2 2 3 2 13 3 6" xfId="31690" xr:uid="{00000000-0005-0000-0000-0000D22D0000}"/>
    <cellStyle name="Currency 2 2 3 2 13 4" xfId="6868" xr:uid="{00000000-0005-0000-0000-0000D32D0000}"/>
    <cellStyle name="Currency 2 2 3 2 13 5" xfId="12384" xr:uid="{00000000-0005-0000-0000-0000D42D0000}"/>
    <cellStyle name="Currency 2 2 3 2 13 6" xfId="17900" xr:uid="{00000000-0005-0000-0000-0000D52D0000}"/>
    <cellStyle name="Currency 2 2 3 2 13 7" xfId="23416" xr:uid="{00000000-0005-0000-0000-0000D62D0000}"/>
    <cellStyle name="Currency 2 2 3 2 13 8" xfId="28932" xr:uid="{00000000-0005-0000-0000-0000D72D0000}"/>
    <cellStyle name="Currency 2 2 3 2 14" xfId="1388" xr:uid="{00000000-0005-0000-0000-0000D82D0000}"/>
    <cellStyle name="Currency 2 2 3 2 14 2" xfId="2767" xr:uid="{00000000-0005-0000-0000-0000D92D0000}"/>
    <cellStyle name="Currency 2 2 3 2 14 2 2" xfId="5525" xr:uid="{00000000-0005-0000-0000-0000DA2D0000}"/>
    <cellStyle name="Currency 2 2 3 2 14 2 2 2" xfId="11041" xr:uid="{00000000-0005-0000-0000-0000DB2D0000}"/>
    <cellStyle name="Currency 2 2 3 2 14 2 2 3" xfId="16557" xr:uid="{00000000-0005-0000-0000-0000DC2D0000}"/>
    <cellStyle name="Currency 2 2 3 2 14 2 2 4" xfId="22073" xr:uid="{00000000-0005-0000-0000-0000DD2D0000}"/>
    <cellStyle name="Currency 2 2 3 2 14 2 2 5" xfId="27589" xr:uid="{00000000-0005-0000-0000-0000DE2D0000}"/>
    <cellStyle name="Currency 2 2 3 2 14 2 2 6" xfId="33105" xr:uid="{00000000-0005-0000-0000-0000DF2D0000}"/>
    <cellStyle name="Currency 2 2 3 2 14 2 3" xfId="8283" xr:uid="{00000000-0005-0000-0000-0000E02D0000}"/>
    <cellStyle name="Currency 2 2 3 2 14 2 4" xfId="13799" xr:uid="{00000000-0005-0000-0000-0000E12D0000}"/>
    <cellStyle name="Currency 2 2 3 2 14 2 5" xfId="19315" xr:uid="{00000000-0005-0000-0000-0000E22D0000}"/>
    <cellStyle name="Currency 2 2 3 2 14 2 6" xfId="24831" xr:uid="{00000000-0005-0000-0000-0000E32D0000}"/>
    <cellStyle name="Currency 2 2 3 2 14 2 7" xfId="30347" xr:uid="{00000000-0005-0000-0000-0000E42D0000}"/>
    <cellStyle name="Currency 2 2 3 2 14 3" xfId="4146" xr:uid="{00000000-0005-0000-0000-0000E52D0000}"/>
    <cellStyle name="Currency 2 2 3 2 14 3 2" xfId="9662" xr:uid="{00000000-0005-0000-0000-0000E62D0000}"/>
    <cellStyle name="Currency 2 2 3 2 14 3 3" xfId="15178" xr:uid="{00000000-0005-0000-0000-0000E72D0000}"/>
    <cellStyle name="Currency 2 2 3 2 14 3 4" xfId="20694" xr:uid="{00000000-0005-0000-0000-0000E82D0000}"/>
    <cellStyle name="Currency 2 2 3 2 14 3 5" xfId="26210" xr:uid="{00000000-0005-0000-0000-0000E92D0000}"/>
    <cellStyle name="Currency 2 2 3 2 14 3 6" xfId="31726" xr:uid="{00000000-0005-0000-0000-0000EA2D0000}"/>
    <cellStyle name="Currency 2 2 3 2 14 4" xfId="6904" xr:uid="{00000000-0005-0000-0000-0000EB2D0000}"/>
    <cellStyle name="Currency 2 2 3 2 14 5" xfId="12420" xr:uid="{00000000-0005-0000-0000-0000EC2D0000}"/>
    <cellStyle name="Currency 2 2 3 2 14 6" xfId="17936" xr:uid="{00000000-0005-0000-0000-0000ED2D0000}"/>
    <cellStyle name="Currency 2 2 3 2 14 7" xfId="23452" xr:uid="{00000000-0005-0000-0000-0000EE2D0000}"/>
    <cellStyle name="Currency 2 2 3 2 14 8" xfId="28968" xr:uid="{00000000-0005-0000-0000-0000EF2D0000}"/>
    <cellStyle name="Currency 2 2 3 2 15" xfId="632" xr:uid="{00000000-0005-0000-0000-0000F02D0000}"/>
    <cellStyle name="Currency 2 2 3 2 15 2" xfId="2011" xr:uid="{00000000-0005-0000-0000-0000F12D0000}"/>
    <cellStyle name="Currency 2 2 3 2 15 2 2" xfId="4769" xr:uid="{00000000-0005-0000-0000-0000F22D0000}"/>
    <cellStyle name="Currency 2 2 3 2 15 2 2 2" xfId="10285" xr:uid="{00000000-0005-0000-0000-0000F32D0000}"/>
    <cellStyle name="Currency 2 2 3 2 15 2 2 3" xfId="15801" xr:uid="{00000000-0005-0000-0000-0000F42D0000}"/>
    <cellStyle name="Currency 2 2 3 2 15 2 2 4" xfId="21317" xr:uid="{00000000-0005-0000-0000-0000F52D0000}"/>
    <cellStyle name="Currency 2 2 3 2 15 2 2 5" xfId="26833" xr:uid="{00000000-0005-0000-0000-0000F62D0000}"/>
    <cellStyle name="Currency 2 2 3 2 15 2 2 6" xfId="32349" xr:uid="{00000000-0005-0000-0000-0000F72D0000}"/>
    <cellStyle name="Currency 2 2 3 2 15 2 3" xfId="7527" xr:uid="{00000000-0005-0000-0000-0000F82D0000}"/>
    <cellStyle name="Currency 2 2 3 2 15 2 4" xfId="13043" xr:uid="{00000000-0005-0000-0000-0000F92D0000}"/>
    <cellStyle name="Currency 2 2 3 2 15 2 5" xfId="18559" xr:uid="{00000000-0005-0000-0000-0000FA2D0000}"/>
    <cellStyle name="Currency 2 2 3 2 15 2 6" xfId="24075" xr:uid="{00000000-0005-0000-0000-0000FB2D0000}"/>
    <cellStyle name="Currency 2 2 3 2 15 2 7" xfId="29591" xr:uid="{00000000-0005-0000-0000-0000FC2D0000}"/>
    <cellStyle name="Currency 2 2 3 2 15 3" xfId="3390" xr:uid="{00000000-0005-0000-0000-0000FD2D0000}"/>
    <cellStyle name="Currency 2 2 3 2 15 3 2" xfId="8906" xr:uid="{00000000-0005-0000-0000-0000FE2D0000}"/>
    <cellStyle name="Currency 2 2 3 2 15 3 3" xfId="14422" xr:uid="{00000000-0005-0000-0000-0000FF2D0000}"/>
    <cellStyle name="Currency 2 2 3 2 15 3 4" xfId="19938" xr:uid="{00000000-0005-0000-0000-0000002E0000}"/>
    <cellStyle name="Currency 2 2 3 2 15 3 5" xfId="25454" xr:uid="{00000000-0005-0000-0000-0000012E0000}"/>
    <cellStyle name="Currency 2 2 3 2 15 3 6" xfId="30970" xr:uid="{00000000-0005-0000-0000-0000022E0000}"/>
    <cellStyle name="Currency 2 2 3 2 15 4" xfId="6148" xr:uid="{00000000-0005-0000-0000-0000032E0000}"/>
    <cellStyle name="Currency 2 2 3 2 15 5" xfId="11664" xr:uid="{00000000-0005-0000-0000-0000042E0000}"/>
    <cellStyle name="Currency 2 2 3 2 15 6" xfId="17180" xr:uid="{00000000-0005-0000-0000-0000052E0000}"/>
    <cellStyle name="Currency 2 2 3 2 15 7" xfId="22696" xr:uid="{00000000-0005-0000-0000-0000062E0000}"/>
    <cellStyle name="Currency 2 2 3 2 15 8" xfId="28212" xr:uid="{00000000-0005-0000-0000-0000072E0000}"/>
    <cellStyle name="Currency 2 2 3 2 16" xfId="1443" xr:uid="{00000000-0005-0000-0000-0000082E0000}"/>
    <cellStyle name="Currency 2 2 3 2 16 2" xfId="4201" xr:uid="{00000000-0005-0000-0000-0000092E0000}"/>
    <cellStyle name="Currency 2 2 3 2 16 2 2" xfId="9717" xr:uid="{00000000-0005-0000-0000-00000A2E0000}"/>
    <cellStyle name="Currency 2 2 3 2 16 2 3" xfId="15233" xr:uid="{00000000-0005-0000-0000-00000B2E0000}"/>
    <cellStyle name="Currency 2 2 3 2 16 2 4" xfId="20749" xr:uid="{00000000-0005-0000-0000-00000C2E0000}"/>
    <cellStyle name="Currency 2 2 3 2 16 2 5" xfId="26265" xr:uid="{00000000-0005-0000-0000-00000D2E0000}"/>
    <cellStyle name="Currency 2 2 3 2 16 2 6" xfId="31781" xr:uid="{00000000-0005-0000-0000-00000E2E0000}"/>
    <cellStyle name="Currency 2 2 3 2 16 3" xfId="6959" xr:uid="{00000000-0005-0000-0000-00000F2E0000}"/>
    <cellStyle name="Currency 2 2 3 2 16 4" xfId="12475" xr:uid="{00000000-0005-0000-0000-0000102E0000}"/>
    <cellStyle name="Currency 2 2 3 2 16 5" xfId="17991" xr:uid="{00000000-0005-0000-0000-0000112E0000}"/>
    <cellStyle name="Currency 2 2 3 2 16 6" xfId="23507" xr:uid="{00000000-0005-0000-0000-0000122E0000}"/>
    <cellStyle name="Currency 2 2 3 2 16 7" xfId="29023" xr:uid="{00000000-0005-0000-0000-0000132E0000}"/>
    <cellStyle name="Currency 2 2 3 2 17" xfId="2822" xr:uid="{00000000-0005-0000-0000-0000142E0000}"/>
    <cellStyle name="Currency 2 2 3 2 17 2" xfId="8338" xr:uid="{00000000-0005-0000-0000-0000152E0000}"/>
    <cellStyle name="Currency 2 2 3 2 17 3" xfId="13854" xr:uid="{00000000-0005-0000-0000-0000162E0000}"/>
    <cellStyle name="Currency 2 2 3 2 17 4" xfId="19370" xr:uid="{00000000-0005-0000-0000-0000172E0000}"/>
    <cellStyle name="Currency 2 2 3 2 17 5" xfId="24886" xr:uid="{00000000-0005-0000-0000-0000182E0000}"/>
    <cellStyle name="Currency 2 2 3 2 17 6" xfId="30402" xr:uid="{00000000-0005-0000-0000-0000192E0000}"/>
    <cellStyle name="Currency 2 2 3 2 18" xfId="5580" xr:uid="{00000000-0005-0000-0000-00001A2E0000}"/>
    <cellStyle name="Currency 2 2 3 2 19" xfId="11096" xr:uid="{00000000-0005-0000-0000-00001B2E0000}"/>
    <cellStyle name="Currency 2 2 3 2 2" xfId="119" xr:uid="{00000000-0005-0000-0000-00001C2E0000}"/>
    <cellStyle name="Currency 2 2 3 2 2 10" xfId="27699" xr:uid="{00000000-0005-0000-0000-00001D2E0000}"/>
    <cellStyle name="Currency 2 2 3 2 2 2" xfId="1028" xr:uid="{00000000-0005-0000-0000-00001E2E0000}"/>
    <cellStyle name="Currency 2 2 3 2 2 2 2" xfId="2407" xr:uid="{00000000-0005-0000-0000-00001F2E0000}"/>
    <cellStyle name="Currency 2 2 3 2 2 2 2 2" xfId="5165" xr:uid="{00000000-0005-0000-0000-0000202E0000}"/>
    <cellStyle name="Currency 2 2 3 2 2 2 2 2 2" xfId="10681" xr:uid="{00000000-0005-0000-0000-0000212E0000}"/>
    <cellStyle name="Currency 2 2 3 2 2 2 2 2 3" xfId="16197" xr:uid="{00000000-0005-0000-0000-0000222E0000}"/>
    <cellStyle name="Currency 2 2 3 2 2 2 2 2 4" xfId="21713" xr:uid="{00000000-0005-0000-0000-0000232E0000}"/>
    <cellStyle name="Currency 2 2 3 2 2 2 2 2 5" xfId="27229" xr:uid="{00000000-0005-0000-0000-0000242E0000}"/>
    <cellStyle name="Currency 2 2 3 2 2 2 2 2 6" xfId="32745" xr:uid="{00000000-0005-0000-0000-0000252E0000}"/>
    <cellStyle name="Currency 2 2 3 2 2 2 2 3" xfId="7923" xr:uid="{00000000-0005-0000-0000-0000262E0000}"/>
    <cellStyle name="Currency 2 2 3 2 2 2 2 4" xfId="13439" xr:uid="{00000000-0005-0000-0000-0000272E0000}"/>
    <cellStyle name="Currency 2 2 3 2 2 2 2 5" xfId="18955" xr:uid="{00000000-0005-0000-0000-0000282E0000}"/>
    <cellStyle name="Currency 2 2 3 2 2 2 2 6" xfId="24471" xr:uid="{00000000-0005-0000-0000-0000292E0000}"/>
    <cellStyle name="Currency 2 2 3 2 2 2 2 7" xfId="29987" xr:uid="{00000000-0005-0000-0000-00002A2E0000}"/>
    <cellStyle name="Currency 2 2 3 2 2 2 3" xfId="3786" xr:uid="{00000000-0005-0000-0000-00002B2E0000}"/>
    <cellStyle name="Currency 2 2 3 2 2 2 3 2" xfId="9302" xr:uid="{00000000-0005-0000-0000-00002C2E0000}"/>
    <cellStyle name="Currency 2 2 3 2 2 2 3 3" xfId="14818" xr:uid="{00000000-0005-0000-0000-00002D2E0000}"/>
    <cellStyle name="Currency 2 2 3 2 2 2 3 4" xfId="20334" xr:uid="{00000000-0005-0000-0000-00002E2E0000}"/>
    <cellStyle name="Currency 2 2 3 2 2 2 3 5" xfId="25850" xr:uid="{00000000-0005-0000-0000-00002F2E0000}"/>
    <cellStyle name="Currency 2 2 3 2 2 2 3 6" xfId="31366" xr:uid="{00000000-0005-0000-0000-0000302E0000}"/>
    <cellStyle name="Currency 2 2 3 2 2 2 4" xfId="6544" xr:uid="{00000000-0005-0000-0000-0000312E0000}"/>
    <cellStyle name="Currency 2 2 3 2 2 2 5" xfId="12060" xr:uid="{00000000-0005-0000-0000-0000322E0000}"/>
    <cellStyle name="Currency 2 2 3 2 2 2 6" xfId="17576" xr:uid="{00000000-0005-0000-0000-0000332E0000}"/>
    <cellStyle name="Currency 2 2 3 2 2 2 7" xfId="23092" xr:uid="{00000000-0005-0000-0000-0000342E0000}"/>
    <cellStyle name="Currency 2 2 3 2 2 2 8" xfId="28608" xr:uid="{00000000-0005-0000-0000-0000352E0000}"/>
    <cellStyle name="Currency 2 2 3 2 2 3" xfId="668" xr:uid="{00000000-0005-0000-0000-0000362E0000}"/>
    <cellStyle name="Currency 2 2 3 2 2 3 2" xfId="2047" xr:uid="{00000000-0005-0000-0000-0000372E0000}"/>
    <cellStyle name="Currency 2 2 3 2 2 3 2 2" xfId="4805" xr:uid="{00000000-0005-0000-0000-0000382E0000}"/>
    <cellStyle name="Currency 2 2 3 2 2 3 2 2 2" xfId="10321" xr:uid="{00000000-0005-0000-0000-0000392E0000}"/>
    <cellStyle name="Currency 2 2 3 2 2 3 2 2 3" xfId="15837" xr:uid="{00000000-0005-0000-0000-00003A2E0000}"/>
    <cellStyle name="Currency 2 2 3 2 2 3 2 2 4" xfId="21353" xr:uid="{00000000-0005-0000-0000-00003B2E0000}"/>
    <cellStyle name="Currency 2 2 3 2 2 3 2 2 5" xfId="26869" xr:uid="{00000000-0005-0000-0000-00003C2E0000}"/>
    <cellStyle name="Currency 2 2 3 2 2 3 2 2 6" xfId="32385" xr:uid="{00000000-0005-0000-0000-00003D2E0000}"/>
    <cellStyle name="Currency 2 2 3 2 2 3 2 3" xfId="7563" xr:uid="{00000000-0005-0000-0000-00003E2E0000}"/>
    <cellStyle name="Currency 2 2 3 2 2 3 2 4" xfId="13079" xr:uid="{00000000-0005-0000-0000-00003F2E0000}"/>
    <cellStyle name="Currency 2 2 3 2 2 3 2 5" xfId="18595" xr:uid="{00000000-0005-0000-0000-0000402E0000}"/>
    <cellStyle name="Currency 2 2 3 2 2 3 2 6" xfId="24111" xr:uid="{00000000-0005-0000-0000-0000412E0000}"/>
    <cellStyle name="Currency 2 2 3 2 2 3 2 7" xfId="29627" xr:uid="{00000000-0005-0000-0000-0000422E0000}"/>
    <cellStyle name="Currency 2 2 3 2 2 3 3" xfId="3426" xr:uid="{00000000-0005-0000-0000-0000432E0000}"/>
    <cellStyle name="Currency 2 2 3 2 2 3 3 2" xfId="8942" xr:uid="{00000000-0005-0000-0000-0000442E0000}"/>
    <cellStyle name="Currency 2 2 3 2 2 3 3 3" xfId="14458" xr:uid="{00000000-0005-0000-0000-0000452E0000}"/>
    <cellStyle name="Currency 2 2 3 2 2 3 3 4" xfId="19974" xr:uid="{00000000-0005-0000-0000-0000462E0000}"/>
    <cellStyle name="Currency 2 2 3 2 2 3 3 5" xfId="25490" xr:uid="{00000000-0005-0000-0000-0000472E0000}"/>
    <cellStyle name="Currency 2 2 3 2 2 3 3 6" xfId="31006" xr:uid="{00000000-0005-0000-0000-0000482E0000}"/>
    <cellStyle name="Currency 2 2 3 2 2 3 4" xfId="6184" xr:uid="{00000000-0005-0000-0000-0000492E0000}"/>
    <cellStyle name="Currency 2 2 3 2 2 3 5" xfId="11700" xr:uid="{00000000-0005-0000-0000-00004A2E0000}"/>
    <cellStyle name="Currency 2 2 3 2 2 3 6" xfId="17216" xr:uid="{00000000-0005-0000-0000-00004B2E0000}"/>
    <cellStyle name="Currency 2 2 3 2 2 3 7" xfId="22732" xr:uid="{00000000-0005-0000-0000-00004C2E0000}"/>
    <cellStyle name="Currency 2 2 3 2 2 3 8" xfId="28248" xr:uid="{00000000-0005-0000-0000-00004D2E0000}"/>
    <cellStyle name="Currency 2 2 3 2 2 4" xfId="1498" xr:uid="{00000000-0005-0000-0000-00004E2E0000}"/>
    <cellStyle name="Currency 2 2 3 2 2 4 2" xfId="4256" xr:uid="{00000000-0005-0000-0000-00004F2E0000}"/>
    <cellStyle name="Currency 2 2 3 2 2 4 2 2" xfId="9772" xr:uid="{00000000-0005-0000-0000-0000502E0000}"/>
    <cellStyle name="Currency 2 2 3 2 2 4 2 3" xfId="15288" xr:uid="{00000000-0005-0000-0000-0000512E0000}"/>
    <cellStyle name="Currency 2 2 3 2 2 4 2 4" xfId="20804" xr:uid="{00000000-0005-0000-0000-0000522E0000}"/>
    <cellStyle name="Currency 2 2 3 2 2 4 2 5" xfId="26320" xr:uid="{00000000-0005-0000-0000-0000532E0000}"/>
    <cellStyle name="Currency 2 2 3 2 2 4 2 6" xfId="31836" xr:uid="{00000000-0005-0000-0000-0000542E0000}"/>
    <cellStyle name="Currency 2 2 3 2 2 4 3" xfId="7014" xr:uid="{00000000-0005-0000-0000-0000552E0000}"/>
    <cellStyle name="Currency 2 2 3 2 2 4 4" xfId="12530" xr:uid="{00000000-0005-0000-0000-0000562E0000}"/>
    <cellStyle name="Currency 2 2 3 2 2 4 5" xfId="18046" xr:uid="{00000000-0005-0000-0000-0000572E0000}"/>
    <cellStyle name="Currency 2 2 3 2 2 4 6" xfId="23562" xr:uid="{00000000-0005-0000-0000-0000582E0000}"/>
    <cellStyle name="Currency 2 2 3 2 2 4 7" xfId="29078" xr:uid="{00000000-0005-0000-0000-0000592E0000}"/>
    <cellStyle name="Currency 2 2 3 2 2 5" xfId="2877" xr:uid="{00000000-0005-0000-0000-00005A2E0000}"/>
    <cellStyle name="Currency 2 2 3 2 2 5 2" xfId="8393" xr:uid="{00000000-0005-0000-0000-00005B2E0000}"/>
    <cellStyle name="Currency 2 2 3 2 2 5 3" xfId="13909" xr:uid="{00000000-0005-0000-0000-00005C2E0000}"/>
    <cellStyle name="Currency 2 2 3 2 2 5 4" xfId="19425" xr:uid="{00000000-0005-0000-0000-00005D2E0000}"/>
    <cellStyle name="Currency 2 2 3 2 2 5 5" xfId="24941" xr:uid="{00000000-0005-0000-0000-00005E2E0000}"/>
    <cellStyle name="Currency 2 2 3 2 2 5 6" xfId="30457" xr:uid="{00000000-0005-0000-0000-00005F2E0000}"/>
    <cellStyle name="Currency 2 2 3 2 2 6" xfId="5635" xr:uid="{00000000-0005-0000-0000-0000602E0000}"/>
    <cellStyle name="Currency 2 2 3 2 2 7" xfId="11151" xr:uid="{00000000-0005-0000-0000-0000612E0000}"/>
    <cellStyle name="Currency 2 2 3 2 2 8" xfId="16667" xr:uid="{00000000-0005-0000-0000-0000622E0000}"/>
    <cellStyle name="Currency 2 2 3 2 2 9" xfId="22183" xr:uid="{00000000-0005-0000-0000-0000632E0000}"/>
    <cellStyle name="Currency 2 2 3 2 20" xfId="16612" xr:uid="{00000000-0005-0000-0000-0000642E0000}"/>
    <cellStyle name="Currency 2 2 3 2 21" xfId="22128" xr:uid="{00000000-0005-0000-0000-0000652E0000}"/>
    <cellStyle name="Currency 2 2 3 2 22" xfId="27644" xr:uid="{00000000-0005-0000-0000-0000662E0000}"/>
    <cellStyle name="Currency 2 2 3 2 3" xfId="174" xr:uid="{00000000-0005-0000-0000-0000672E0000}"/>
    <cellStyle name="Currency 2 2 3 2 3 10" xfId="27754" xr:uid="{00000000-0005-0000-0000-0000682E0000}"/>
    <cellStyle name="Currency 2 2 3 2 3 2" xfId="1064" xr:uid="{00000000-0005-0000-0000-0000692E0000}"/>
    <cellStyle name="Currency 2 2 3 2 3 2 2" xfId="2443" xr:uid="{00000000-0005-0000-0000-00006A2E0000}"/>
    <cellStyle name="Currency 2 2 3 2 3 2 2 2" xfId="5201" xr:uid="{00000000-0005-0000-0000-00006B2E0000}"/>
    <cellStyle name="Currency 2 2 3 2 3 2 2 2 2" xfId="10717" xr:uid="{00000000-0005-0000-0000-00006C2E0000}"/>
    <cellStyle name="Currency 2 2 3 2 3 2 2 2 3" xfId="16233" xr:uid="{00000000-0005-0000-0000-00006D2E0000}"/>
    <cellStyle name="Currency 2 2 3 2 3 2 2 2 4" xfId="21749" xr:uid="{00000000-0005-0000-0000-00006E2E0000}"/>
    <cellStyle name="Currency 2 2 3 2 3 2 2 2 5" xfId="27265" xr:uid="{00000000-0005-0000-0000-00006F2E0000}"/>
    <cellStyle name="Currency 2 2 3 2 3 2 2 2 6" xfId="32781" xr:uid="{00000000-0005-0000-0000-0000702E0000}"/>
    <cellStyle name="Currency 2 2 3 2 3 2 2 3" xfId="7959" xr:uid="{00000000-0005-0000-0000-0000712E0000}"/>
    <cellStyle name="Currency 2 2 3 2 3 2 2 4" xfId="13475" xr:uid="{00000000-0005-0000-0000-0000722E0000}"/>
    <cellStyle name="Currency 2 2 3 2 3 2 2 5" xfId="18991" xr:uid="{00000000-0005-0000-0000-0000732E0000}"/>
    <cellStyle name="Currency 2 2 3 2 3 2 2 6" xfId="24507" xr:uid="{00000000-0005-0000-0000-0000742E0000}"/>
    <cellStyle name="Currency 2 2 3 2 3 2 2 7" xfId="30023" xr:uid="{00000000-0005-0000-0000-0000752E0000}"/>
    <cellStyle name="Currency 2 2 3 2 3 2 3" xfId="3822" xr:uid="{00000000-0005-0000-0000-0000762E0000}"/>
    <cellStyle name="Currency 2 2 3 2 3 2 3 2" xfId="9338" xr:uid="{00000000-0005-0000-0000-0000772E0000}"/>
    <cellStyle name="Currency 2 2 3 2 3 2 3 3" xfId="14854" xr:uid="{00000000-0005-0000-0000-0000782E0000}"/>
    <cellStyle name="Currency 2 2 3 2 3 2 3 4" xfId="20370" xr:uid="{00000000-0005-0000-0000-0000792E0000}"/>
    <cellStyle name="Currency 2 2 3 2 3 2 3 5" xfId="25886" xr:uid="{00000000-0005-0000-0000-00007A2E0000}"/>
    <cellStyle name="Currency 2 2 3 2 3 2 3 6" xfId="31402" xr:uid="{00000000-0005-0000-0000-00007B2E0000}"/>
    <cellStyle name="Currency 2 2 3 2 3 2 4" xfId="6580" xr:uid="{00000000-0005-0000-0000-00007C2E0000}"/>
    <cellStyle name="Currency 2 2 3 2 3 2 5" xfId="12096" xr:uid="{00000000-0005-0000-0000-00007D2E0000}"/>
    <cellStyle name="Currency 2 2 3 2 3 2 6" xfId="17612" xr:uid="{00000000-0005-0000-0000-00007E2E0000}"/>
    <cellStyle name="Currency 2 2 3 2 3 2 7" xfId="23128" xr:uid="{00000000-0005-0000-0000-00007F2E0000}"/>
    <cellStyle name="Currency 2 2 3 2 3 2 8" xfId="28644" xr:uid="{00000000-0005-0000-0000-0000802E0000}"/>
    <cellStyle name="Currency 2 2 3 2 3 3" xfId="704" xr:uid="{00000000-0005-0000-0000-0000812E0000}"/>
    <cellStyle name="Currency 2 2 3 2 3 3 2" xfId="2083" xr:uid="{00000000-0005-0000-0000-0000822E0000}"/>
    <cellStyle name="Currency 2 2 3 2 3 3 2 2" xfId="4841" xr:uid="{00000000-0005-0000-0000-0000832E0000}"/>
    <cellStyle name="Currency 2 2 3 2 3 3 2 2 2" xfId="10357" xr:uid="{00000000-0005-0000-0000-0000842E0000}"/>
    <cellStyle name="Currency 2 2 3 2 3 3 2 2 3" xfId="15873" xr:uid="{00000000-0005-0000-0000-0000852E0000}"/>
    <cellStyle name="Currency 2 2 3 2 3 3 2 2 4" xfId="21389" xr:uid="{00000000-0005-0000-0000-0000862E0000}"/>
    <cellStyle name="Currency 2 2 3 2 3 3 2 2 5" xfId="26905" xr:uid="{00000000-0005-0000-0000-0000872E0000}"/>
    <cellStyle name="Currency 2 2 3 2 3 3 2 2 6" xfId="32421" xr:uid="{00000000-0005-0000-0000-0000882E0000}"/>
    <cellStyle name="Currency 2 2 3 2 3 3 2 3" xfId="7599" xr:uid="{00000000-0005-0000-0000-0000892E0000}"/>
    <cellStyle name="Currency 2 2 3 2 3 3 2 4" xfId="13115" xr:uid="{00000000-0005-0000-0000-00008A2E0000}"/>
    <cellStyle name="Currency 2 2 3 2 3 3 2 5" xfId="18631" xr:uid="{00000000-0005-0000-0000-00008B2E0000}"/>
    <cellStyle name="Currency 2 2 3 2 3 3 2 6" xfId="24147" xr:uid="{00000000-0005-0000-0000-00008C2E0000}"/>
    <cellStyle name="Currency 2 2 3 2 3 3 2 7" xfId="29663" xr:uid="{00000000-0005-0000-0000-00008D2E0000}"/>
    <cellStyle name="Currency 2 2 3 2 3 3 3" xfId="3462" xr:uid="{00000000-0005-0000-0000-00008E2E0000}"/>
    <cellStyle name="Currency 2 2 3 2 3 3 3 2" xfId="8978" xr:uid="{00000000-0005-0000-0000-00008F2E0000}"/>
    <cellStyle name="Currency 2 2 3 2 3 3 3 3" xfId="14494" xr:uid="{00000000-0005-0000-0000-0000902E0000}"/>
    <cellStyle name="Currency 2 2 3 2 3 3 3 4" xfId="20010" xr:uid="{00000000-0005-0000-0000-0000912E0000}"/>
    <cellStyle name="Currency 2 2 3 2 3 3 3 5" xfId="25526" xr:uid="{00000000-0005-0000-0000-0000922E0000}"/>
    <cellStyle name="Currency 2 2 3 2 3 3 3 6" xfId="31042" xr:uid="{00000000-0005-0000-0000-0000932E0000}"/>
    <cellStyle name="Currency 2 2 3 2 3 3 4" xfId="6220" xr:uid="{00000000-0005-0000-0000-0000942E0000}"/>
    <cellStyle name="Currency 2 2 3 2 3 3 5" xfId="11736" xr:uid="{00000000-0005-0000-0000-0000952E0000}"/>
    <cellStyle name="Currency 2 2 3 2 3 3 6" xfId="17252" xr:uid="{00000000-0005-0000-0000-0000962E0000}"/>
    <cellStyle name="Currency 2 2 3 2 3 3 7" xfId="22768" xr:uid="{00000000-0005-0000-0000-0000972E0000}"/>
    <cellStyle name="Currency 2 2 3 2 3 3 8" xfId="28284" xr:uid="{00000000-0005-0000-0000-0000982E0000}"/>
    <cellStyle name="Currency 2 2 3 2 3 4" xfId="1553" xr:uid="{00000000-0005-0000-0000-0000992E0000}"/>
    <cellStyle name="Currency 2 2 3 2 3 4 2" xfId="4311" xr:uid="{00000000-0005-0000-0000-00009A2E0000}"/>
    <cellStyle name="Currency 2 2 3 2 3 4 2 2" xfId="9827" xr:uid="{00000000-0005-0000-0000-00009B2E0000}"/>
    <cellStyle name="Currency 2 2 3 2 3 4 2 3" xfId="15343" xr:uid="{00000000-0005-0000-0000-00009C2E0000}"/>
    <cellStyle name="Currency 2 2 3 2 3 4 2 4" xfId="20859" xr:uid="{00000000-0005-0000-0000-00009D2E0000}"/>
    <cellStyle name="Currency 2 2 3 2 3 4 2 5" xfId="26375" xr:uid="{00000000-0005-0000-0000-00009E2E0000}"/>
    <cellStyle name="Currency 2 2 3 2 3 4 2 6" xfId="31891" xr:uid="{00000000-0005-0000-0000-00009F2E0000}"/>
    <cellStyle name="Currency 2 2 3 2 3 4 3" xfId="7069" xr:uid="{00000000-0005-0000-0000-0000A02E0000}"/>
    <cellStyle name="Currency 2 2 3 2 3 4 4" xfId="12585" xr:uid="{00000000-0005-0000-0000-0000A12E0000}"/>
    <cellStyle name="Currency 2 2 3 2 3 4 5" xfId="18101" xr:uid="{00000000-0005-0000-0000-0000A22E0000}"/>
    <cellStyle name="Currency 2 2 3 2 3 4 6" xfId="23617" xr:uid="{00000000-0005-0000-0000-0000A32E0000}"/>
    <cellStyle name="Currency 2 2 3 2 3 4 7" xfId="29133" xr:uid="{00000000-0005-0000-0000-0000A42E0000}"/>
    <cellStyle name="Currency 2 2 3 2 3 5" xfId="2932" xr:uid="{00000000-0005-0000-0000-0000A52E0000}"/>
    <cellStyle name="Currency 2 2 3 2 3 5 2" xfId="8448" xr:uid="{00000000-0005-0000-0000-0000A62E0000}"/>
    <cellStyle name="Currency 2 2 3 2 3 5 3" xfId="13964" xr:uid="{00000000-0005-0000-0000-0000A72E0000}"/>
    <cellStyle name="Currency 2 2 3 2 3 5 4" xfId="19480" xr:uid="{00000000-0005-0000-0000-0000A82E0000}"/>
    <cellStyle name="Currency 2 2 3 2 3 5 5" xfId="24996" xr:uid="{00000000-0005-0000-0000-0000A92E0000}"/>
    <cellStyle name="Currency 2 2 3 2 3 5 6" xfId="30512" xr:uid="{00000000-0005-0000-0000-0000AA2E0000}"/>
    <cellStyle name="Currency 2 2 3 2 3 6" xfId="5690" xr:uid="{00000000-0005-0000-0000-0000AB2E0000}"/>
    <cellStyle name="Currency 2 2 3 2 3 7" xfId="11206" xr:uid="{00000000-0005-0000-0000-0000AC2E0000}"/>
    <cellStyle name="Currency 2 2 3 2 3 8" xfId="16722" xr:uid="{00000000-0005-0000-0000-0000AD2E0000}"/>
    <cellStyle name="Currency 2 2 3 2 3 9" xfId="22238" xr:uid="{00000000-0005-0000-0000-0000AE2E0000}"/>
    <cellStyle name="Currency 2 2 3 2 4" xfId="210" xr:uid="{00000000-0005-0000-0000-0000AF2E0000}"/>
    <cellStyle name="Currency 2 2 3 2 4 10" xfId="27790" xr:uid="{00000000-0005-0000-0000-0000B02E0000}"/>
    <cellStyle name="Currency 2 2 3 2 4 2" xfId="1100" xr:uid="{00000000-0005-0000-0000-0000B12E0000}"/>
    <cellStyle name="Currency 2 2 3 2 4 2 2" xfId="2479" xr:uid="{00000000-0005-0000-0000-0000B22E0000}"/>
    <cellStyle name="Currency 2 2 3 2 4 2 2 2" xfId="5237" xr:uid="{00000000-0005-0000-0000-0000B32E0000}"/>
    <cellStyle name="Currency 2 2 3 2 4 2 2 2 2" xfId="10753" xr:uid="{00000000-0005-0000-0000-0000B42E0000}"/>
    <cellStyle name="Currency 2 2 3 2 4 2 2 2 3" xfId="16269" xr:uid="{00000000-0005-0000-0000-0000B52E0000}"/>
    <cellStyle name="Currency 2 2 3 2 4 2 2 2 4" xfId="21785" xr:uid="{00000000-0005-0000-0000-0000B62E0000}"/>
    <cellStyle name="Currency 2 2 3 2 4 2 2 2 5" xfId="27301" xr:uid="{00000000-0005-0000-0000-0000B72E0000}"/>
    <cellStyle name="Currency 2 2 3 2 4 2 2 2 6" xfId="32817" xr:uid="{00000000-0005-0000-0000-0000B82E0000}"/>
    <cellStyle name="Currency 2 2 3 2 4 2 2 3" xfId="7995" xr:uid="{00000000-0005-0000-0000-0000B92E0000}"/>
    <cellStyle name="Currency 2 2 3 2 4 2 2 4" xfId="13511" xr:uid="{00000000-0005-0000-0000-0000BA2E0000}"/>
    <cellStyle name="Currency 2 2 3 2 4 2 2 5" xfId="19027" xr:uid="{00000000-0005-0000-0000-0000BB2E0000}"/>
    <cellStyle name="Currency 2 2 3 2 4 2 2 6" xfId="24543" xr:uid="{00000000-0005-0000-0000-0000BC2E0000}"/>
    <cellStyle name="Currency 2 2 3 2 4 2 2 7" xfId="30059" xr:uid="{00000000-0005-0000-0000-0000BD2E0000}"/>
    <cellStyle name="Currency 2 2 3 2 4 2 3" xfId="3858" xr:uid="{00000000-0005-0000-0000-0000BE2E0000}"/>
    <cellStyle name="Currency 2 2 3 2 4 2 3 2" xfId="9374" xr:uid="{00000000-0005-0000-0000-0000BF2E0000}"/>
    <cellStyle name="Currency 2 2 3 2 4 2 3 3" xfId="14890" xr:uid="{00000000-0005-0000-0000-0000C02E0000}"/>
    <cellStyle name="Currency 2 2 3 2 4 2 3 4" xfId="20406" xr:uid="{00000000-0005-0000-0000-0000C12E0000}"/>
    <cellStyle name="Currency 2 2 3 2 4 2 3 5" xfId="25922" xr:uid="{00000000-0005-0000-0000-0000C22E0000}"/>
    <cellStyle name="Currency 2 2 3 2 4 2 3 6" xfId="31438" xr:uid="{00000000-0005-0000-0000-0000C32E0000}"/>
    <cellStyle name="Currency 2 2 3 2 4 2 4" xfId="6616" xr:uid="{00000000-0005-0000-0000-0000C42E0000}"/>
    <cellStyle name="Currency 2 2 3 2 4 2 5" xfId="12132" xr:uid="{00000000-0005-0000-0000-0000C52E0000}"/>
    <cellStyle name="Currency 2 2 3 2 4 2 6" xfId="17648" xr:uid="{00000000-0005-0000-0000-0000C62E0000}"/>
    <cellStyle name="Currency 2 2 3 2 4 2 7" xfId="23164" xr:uid="{00000000-0005-0000-0000-0000C72E0000}"/>
    <cellStyle name="Currency 2 2 3 2 4 2 8" xfId="28680" xr:uid="{00000000-0005-0000-0000-0000C82E0000}"/>
    <cellStyle name="Currency 2 2 3 2 4 3" xfId="740" xr:uid="{00000000-0005-0000-0000-0000C92E0000}"/>
    <cellStyle name="Currency 2 2 3 2 4 3 2" xfId="2119" xr:uid="{00000000-0005-0000-0000-0000CA2E0000}"/>
    <cellStyle name="Currency 2 2 3 2 4 3 2 2" xfId="4877" xr:uid="{00000000-0005-0000-0000-0000CB2E0000}"/>
    <cellStyle name="Currency 2 2 3 2 4 3 2 2 2" xfId="10393" xr:uid="{00000000-0005-0000-0000-0000CC2E0000}"/>
    <cellStyle name="Currency 2 2 3 2 4 3 2 2 3" xfId="15909" xr:uid="{00000000-0005-0000-0000-0000CD2E0000}"/>
    <cellStyle name="Currency 2 2 3 2 4 3 2 2 4" xfId="21425" xr:uid="{00000000-0005-0000-0000-0000CE2E0000}"/>
    <cellStyle name="Currency 2 2 3 2 4 3 2 2 5" xfId="26941" xr:uid="{00000000-0005-0000-0000-0000CF2E0000}"/>
    <cellStyle name="Currency 2 2 3 2 4 3 2 2 6" xfId="32457" xr:uid="{00000000-0005-0000-0000-0000D02E0000}"/>
    <cellStyle name="Currency 2 2 3 2 4 3 2 3" xfId="7635" xr:uid="{00000000-0005-0000-0000-0000D12E0000}"/>
    <cellStyle name="Currency 2 2 3 2 4 3 2 4" xfId="13151" xr:uid="{00000000-0005-0000-0000-0000D22E0000}"/>
    <cellStyle name="Currency 2 2 3 2 4 3 2 5" xfId="18667" xr:uid="{00000000-0005-0000-0000-0000D32E0000}"/>
    <cellStyle name="Currency 2 2 3 2 4 3 2 6" xfId="24183" xr:uid="{00000000-0005-0000-0000-0000D42E0000}"/>
    <cellStyle name="Currency 2 2 3 2 4 3 2 7" xfId="29699" xr:uid="{00000000-0005-0000-0000-0000D52E0000}"/>
    <cellStyle name="Currency 2 2 3 2 4 3 3" xfId="3498" xr:uid="{00000000-0005-0000-0000-0000D62E0000}"/>
    <cellStyle name="Currency 2 2 3 2 4 3 3 2" xfId="9014" xr:uid="{00000000-0005-0000-0000-0000D72E0000}"/>
    <cellStyle name="Currency 2 2 3 2 4 3 3 3" xfId="14530" xr:uid="{00000000-0005-0000-0000-0000D82E0000}"/>
    <cellStyle name="Currency 2 2 3 2 4 3 3 4" xfId="20046" xr:uid="{00000000-0005-0000-0000-0000D92E0000}"/>
    <cellStyle name="Currency 2 2 3 2 4 3 3 5" xfId="25562" xr:uid="{00000000-0005-0000-0000-0000DA2E0000}"/>
    <cellStyle name="Currency 2 2 3 2 4 3 3 6" xfId="31078" xr:uid="{00000000-0005-0000-0000-0000DB2E0000}"/>
    <cellStyle name="Currency 2 2 3 2 4 3 4" xfId="6256" xr:uid="{00000000-0005-0000-0000-0000DC2E0000}"/>
    <cellStyle name="Currency 2 2 3 2 4 3 5" xfId="11772" xr:uid="{00000000-0005-0000-0000-0000DD2E0000}"/>
    <cellStyle name="Currency 2 2 3 2 4 3 6" xfId="17288" xr:uid="{00000000-0005-0000-0000-0000DE2E0000}"/>
    <cellStyle name="Currency 2 2 3 2 4 3 7" xfId="22804" xr:uid="{00000000-0005-0000-0000-0000DF2E0000}"/>
    <cellStyle name="Currency 2 2 3 2 4 3 8" xfId="28320" xr:uid="{00000000-0005-0000-0000-0000E02E0000}"/>
    <cellStyle name="Currency 2 2 3 2 4 4" xfId="1589" xr:uid="{00000000-0005-0000-0000-0000E12E0000}"/>
    <cellStyle name="Currency 2 2 3 2 4 4 2" xfId="4347" xr:uid="{00000000-0005-0000-0000-0000E22E0000}"/>
    <cellStyle name="Currency 2 2 3 2 4 4 2 2" xfId="9863" xr:uid="{00000000-0005-0000-0000-0000E32E0000}"/>
    <cellStyle name="Currency 2 2 3 2 4 4 2 3" xfId="15379" xr:uid="{00000000-0005-0000-0000-0000E42E0000}"/>
    <cellStyle name="Currency 2 2 3 2 4 4 2 4" xfId="20895" xr:uid="{00000000-0005-0000-0000-0000E52E0000}"/>
    <cellStyle name="Currency 2 2 3 2 4 4 2 5" xfId="26411" xr:uid="{00000000-0005-0000-0000-0000E62E0000}"/>
    <cellStyle name="Currency 2 2 3 2 4 4 2 6" xfId="31927" xr:uid="{00000000-0005-0000-0000-0000E72E0000}"/>
    <cellStyle name="Currency 2 2 3 2 4 4 3" xfId="7105" xr:uid="{00000000-0005-0000-0000-0000E82E0000}"/>
    <cellStyle name="Currency 2 2 3 2 4 4 4" xfId="12621" xr:uid="{00000000-0005-0000-0000-0000E92E0000}"/>
    <cellStyle name="Currency 2 2 3 2 4 4 5" xfId="18137" xr:uid="{00000000-0005-0000-0000-0000EA2E0000}"/>
    <cellStyle name="Currency 2 2 3 2 4 4 6" xfId="23653" xr:uid="{00000000-0005-0000-0000-0000EB2E0000}"/>
    <cellStyle name="Currency 2 2 3 2 4 4 7" xfId="29169" xr:uid="{00000000-0005-0000-0000-0000EC2E0000}"/>
    <cellStyle name="Currency 2 2 3 2 4 5" xfId="2968" xr:uid="{00000000-0005-0000-0000-0000ED2E0000}"/>
    <cellStyle name="Currency 2 2 3 2 4 5 2" xfId="8484" xr:uid="{00000000-0005-0000-0000-0000EE2E0000}"/>
    <cellStyle name="Currency 2 2 3 2 4 5 3" xfId="14000" xr:uid="{00000000-0005-0000-0000-0000EF2E0000}"/>
    <cellStyle name="Currency 2 2 3 2 4 5 4" xfId="19516" xr:uid="{00000000-0005-0000-0000-0000F02E0000}"/>
    <cellStyle name="Currency 2 2 3 2 4 5 5" xfId="25032" xr:uid="{00000000-0005-0000-0000-0000F12E0000}"/>
    <cellStyle name="Currency 2 2 3 2 4 5 6" xfId="30548" xr:uid="{00000000-0005-0000-0000-0000F22E0000}"/>
    <cellStyle name="Currency 2 2 3 2 4 6" xfId="5726" xr:uid="{00000000-0005-0000-0000-0000F32E0000}"/>
    <cellStyle name="Currency 2 2 3 2 4 7" xfId="11242" xr:uid="{00000000-0005-0000-0000-0000F42E0000}"/>
    <cellStyle name="Currency 2 2 3 2 4 8" xfId="16758" xr:uid="{00000000-0005-0000-0000-0000F52E0000}"/>
    <cellStyle name="Currency 2 2 3 2 4 9" xfId="22274" xr:uid="{00000000-0005-0000-0000-0000F62E0000}"/>
    <cellStyle name="Currency 2 2 3 2 5" xfId="265" xr:uid="{00000000-0005-0000-0000-0000F72E0000}"/>
    <cellStyle name="Currency 2 2 3 2 5 10" xfId="27845" xr:uid="{00000000-0005-0000-0000-0000F82E0000}"/>
    <cellStyle name="Currency 2 2 3 2 5 2" xfId="1136" xr:uid="{00000000-0005-0000-0000-0000F92E0000}"/>
    <cellStyle name="Currency 2 2 3 2 5 2 2" xfId="2515" xr:uid="{00000000-0005-0000-0000-0000FA2E0000}"/>
    <cellStyle name="Currency 2 2 3 2 5 2 2 2" xfId="5273" xr:uid="{00000000-0005-0000-0000-0000FB2E0000}"/>
    <cellStyle name="Currency 2 2 3 2 5 2 2 2 2" xfId="10789" xr:uid="{00000000-0005-0000-0000-0000FC2E0000}"/>
    <cellStyle name="Currency 2 2 3 2 5 2 2 2 3" xfId="16305" xr:uid="{00000000-0005-0000-0000-0000FD2E0000}"/>
    <cellStyle name="Currency 2 2 3 2 5 2 2 2 4" xfId="21821" xr:uid="{00000000-0005-0000-0000-0000FE2E0000}"/>
    <cellStyle name="Currency 2 2 3 2 5 2 2 2 5" xfId="27337" xr:uid="{00000000-0005-0000-0000-0000FF2E0000}"/>
    <cellStyle name="Currency 2 2 3 2 5 2 2 2 6" xfId="32853" xr:uid="{00000000-0005-0000-0000-0000002F0000}"/>
    <cellStyle name="Currency 2 2 3 2 5 2 2 3" xfId="8031" xr:uid="{00000000-0005-0000-0000-0000012F0000}"/>
    <cellStyle name="Currency 2 2 3 2 5 2 2 4" xfId="13547" xr:uid="{00000000-0005-0000-0000-0000022F0000}"/>
    <cellStyle name="Currency 2 2 3 2 5 2 2 5" xfId="19063" xr:uid="{00000000-0005-0000-0000-0000032F0000}"/>
    <cellStyle name="Currency 2 2 3 2 5 2 2 6" xfId="24579" xr:uid="{00000000-0005-0000-0000-0000042F0000}"/>
    <cellStyle name="Currency 2 2 3 2 5 2 2 7" xfId="30095" xr:uid="{00000000-0005-0000-0000-0000052F0000}"/>
    <cellStyle name="Currency 2 2 3 2 5 2 3" xfId="3894" xr:uid="{00000000-0005-0000-0000-0000062F0000}"/>
    <cellStyle name="Currency 2 2 3 2 5 2 3 2" xfId="9410" xr:uid="{00000000-0005-0000-0000-0000072F0000}"/>
    <cellStyle name="Currency 2 2 3 2 5 2 3 3" xfId="14926" xr:uid="{00000000-0005-0000-0000-0000082F0000}"/>
    <cellStyle name="Currency 2 2 3 2 5 2 3 4" xfId="20442" xr:uid="{00000000-0005-0000-0000-0000092F0000}"/>
    <cellStyle name="Currency 2 2 3 2 5 2 3 5" xfId="25958" xr:uid="{00000000-0005-0000-0000-00000A2F0000}"/>
    <cellStyle name="Currency 2 2 3 2 5 2 3 6" xfId="31474" xr:uid="{00000000-0005-0000-0000-00000B2F0000}"/>
    <cellStyle name="Currency 2 2 3 2 5 2 4" xfId="6652" xr:uid="{00000000-0005-0000-0000-00000C2F0000}"/>
    <cellStyle name="Currency 2 2 3 2 5 2 5" xfId="12168" xr:uid="{00000000-0005-0000-0000-00000D2F0000}"/>
    <cellStyle name="Currency 2 2 3 2 5 2 6" xfId="17684" xr:uid="{00000000-0005-0000-0000-00000E2F0000}"/>
    <cellStyle name="Currency 2 2 3 2 5 2 7" xfId="23200" xr:uid="{00000000-0005-0000-0000-00000F2F0000}"/>
    <cellStyle name="Currency 2 2 3 2 5 2 8" xfId="28716" xr:uid="{00000000-0005-0000-0000-0000102F0000}"/>
    <cellStyle name="Currency 2 2 3 2 5 3" xfId="776" xr:uid="{00000000-0005-0000-0000-0000112F0000}"/>
    <cellStyle name="Currency 2 2 3 2 5 3 2" xfId="2155" xr:uid="{00000000-0005-0000-0000-0000122F0000}"/>
    <cellStyle name="Currency 2 2 3 2 5 3 2 2" xfId="4913" xr:uid="{00000000-0005-0000-0000-0000132F0000}"/>
    <cellStyle name="Currency 2 2 3 2 5 3 2 2 2" xfId="10429" xr:uid="{00000000-0005-0000-0000-0000142F0000}"/>
    <cellStyle name="Currency 2 2 3 2 5 3 2 2 3" xfId="15945" xr:uid="{00000000-0005-0000-0000-0000152F0000}"/>
    <cellStyle name="Currency 2 2 3 2 5 3 2 2 4" xfId="21461" xr:uid="{00000000-0005-0000-0000-0000162F0000}"/>
    <cellStyle name="Currency 2 2 3 2 5 3 2 2 5" xfId="26977" xr:uid="{00000000-0005-0000-0000-0000172F0000}"/>
    <cellStyle name="Currency 2 2 3 2 5 3 2 2 6" xfId="32493" xr:uid="{00000000-0005-0000-0000-0000182F0000}"/>
    <cellStyle name="Currency 2 2 3 2 5 3 2 3" xfId="7671" xr:uid="{00000000-0005-0000-0000-0000192F0000}"/>
    <cellStyle name="Currency 2 2 3 2 5 3 2 4" xfId="13187" xr:uid="{00000000-0005-0000-0000-00001A2F0000}"/>
    <cellStyle name="Currency 2 2 3 2 5 3 2 5" xfId="18703" xr:uid="{00000000-0005-0000-0000-00001B2F0000}"/>
    <cellStyle name="Currency 2 2 3 2 5 3 2 6" xfId="24219" xr:uid="{00000000-0005-0000-0000-00001C2F0000}"/>
    <cellStyle name="Currency 2 2 3 2 5 3 2 7" xfId="29735" xr:uid="{00000000-0005-0000-0000-00001D2F0000}"/>
    <cellStyle name="Currency 2 2 3 2 5 3 3" xfId="3534" xr:uid="{00000000-0005-0000-0000-00001E2F0000}"/>
    <cellStyle name="Currency 2 2 3 2 5 3 3 2" xfId="9050" xr:uid="{00000000-0005-0000-0000-00001F2F0000}"/>
    <cellStyle name="Currency 2 2 3 2 5 3 3 3" xfId="14566" xr:uid="{00000000-0005-0000-0000-0000202F0000}"/>
    <cellStyle name="Currency 2 2 3 2 5 3 3 4" xfId="20082" xr:uid="{00000000-0005-0000-0000-0000212F0000}"/>
    <cellStyle name="Currency 2 2 3 2 5 3 3 5" xfId="25598" xr:uid="{00000000-0005-0000-0000-0000222F0000}"/>
    <cellStyle name="Currency 2 2 3 2 5 3 3 6" xfId="31114" xr:uid="{00000000-0005-0000-0000-0000232F0000}"/>
    <cellStyle name="Currency 2 2 3 2 5 3 4" xfId="6292" xr:uid="{00000000-0005-0000-0000-0000242F0000}"/>
    <cellStyle name="Currency 2 2 3 2 5 3 5" xfId="11808" xr:uid="{00000000-0005-0000-0000-0000252F0000}"/>
    <cellStyle name="Currency 2 2 3 2 5 3 6" xfId="17324" xr:uid="{00000000-0005-0000-0000-0000262F0000}"/>
    <cellStyle name="Currency 2 2 3 2 5 3 7" xfId="22840" xr:uid="{00000000-0005-0000-0000-0000272F0000}"/>
    <cellStyle name="Currency 2 2 3 2 5 3 8" xfId="28356" xr:uid="{00000000-0005-0000-0000-0000282F0000}"/>
    <cellStyle name="Currency 2 2 3 2 5 4" xfId="1644" xr:uid="{00000000-0005-0000-0000-0000292F0000}"/>
    <cellStyle name="Currency 2 2 3 2 5 4 2" xfId="4402" xr:uid="{00000000-0005-0000-0000-00002A2F0000}"/>
    <cellStyle name="Currency 2 2 3 2 5 4 2 2" xfId="9918" xr:uid="{00000000-0005-0000-0000-00002B2F0000}"/>
    <cellStyle name="Currency 2 2 3 2 5 4 2 3" xfId="15434" xr:uid="{00000000-0005-0000-0000-00002C2F0000}"/>
    <cellStyle name="Currency 2 2 3 2 5 4 2 4" xfId="20950" xr:uid="{00000000-0005-0000-0000-00002D2F0000}"/>
    <cellStyle name="Currency 2 2 3 2 5 4 2 5" xfId="26466" xr:uid="{00000000-0005-0000-0000-00002E2F0000}"/>
    <cellStyle name="Currency 2 2 3 2 5 4 2 6" xfId="31982" xr:uid="{00000000-0005-0000-0000-00002F2F0000}"/>
    <cellStyle name="Currency 2 2 3 2 5 4 3" xfId="7160" xr:uid="{00000000-0005-0000-0000-0000302F0000}"/>
    <cellStyle name="Currency 2 2 3 2 5 4 4" xfId="12676" xr:uid="{00000000-0005-0000-0000-0000312F0000}"/>
    <cellStyle name="Currency 2 2 3 2 5 4 5" xfId="18192" xr:uid="{00000000-0005-0000-0000-0000322F0000}"/>
    <cellStyle name="Currency 2 2 3 2 5 4 6" xfId="23708" xr:uid="{00000000-0005-0000-0000-0000332F0000}"/>
    <cellStyle name="Currency 2 2 3 2 5 4 7" xfId="29224" xr:uid="{00000000-0005-0000-0000-0000342F0000}"/>
    <cellStyle name="Currency 2 2 3 2 5 5" xfId="3023" xr:uid="{00000000-0005-0000-0000-0000352F0000}"/>
    <cellStyle name="Currency 2 2 3 2 5 5 2" xfId="8539" xr:uid="{00000000-0005-0000-0000-0000362F0000}"/>
    <cellStyle name="Currency 2 2 3 2 5 5 3" xfId="14055" xr:uid="{00000000-0005-0000-0000-0000372F0000}"/>
    <cellStyle name="Currency 2 2 3 2 5 5 4" xfId="19571" xr:uid="{00000000-0005-0000-0000-0000382F0000}"/>
    <cellStyle name="Currency 2 2 3 2 5 5 5" xfId="25087" xr:uid="{00000000-0005-0000-0000-0000392F0000}"/>
    <cellStyle name="Currency 2 2 3 2 5 5 6" xfId="30603" xr:uid="{00000000-0005-0000-0000-00003A2F0000}"/>
    <cellStyle name="Currency 2 2 3 2 5 6" xfId="5781" xr:uid="{00000000-0005-0000-0000-00003B2F0000}"/>
    <cellStyle name="Currency 2 2 3 2 5 7" xfId="11297" xr:uid="{00000000-0005-0000-0000-00003C2F0000}"/>
    <cellStyle name="Currency 2 2 3 2 5 8" xfId="16813" xr:uid="{00000000-0005-0000-0000-00003D2F0000}"/>
    <cellStyle name="Currency 2 2 3 2 5 9" xfId="22329" xr:uid="{00000000-0005-0000-0000-00003E2F0000}"/>
    <cellStyle name="Currency 2 2 3 2 6" xfId="320" xr:uid="{00000000-0005-0000-0000-00003F2F0000}"/>
    <cellStyle name="Currency 2 2 3 2 6 10" xfId="27900" xr:uid="{00000000-0005-0000-0000-0000402F0000}"/>
    <cellStyle name="Currency 2 2 3 2 6 2" xfId="1172" xr:uid="{00000000-0005-0000-0000-0000412F0000}"/>
    <cellStyle name="Currency 2 2 3 2 6 2 2" xfId="2551" xr:uid="{00000000-0005-0000-0000-0000422F0000}"/>
    <cellStyle name="Currency 2 2 3 2 6 2 2 2" xfId="5309" xr:uid="{00000000-0005-0000-0000-0000432F0000}"/>
    <cellStyle name="Currency 2 2 3 2 6 2 2 2 2" xfId="10825" xr:uid="{00000000-0005-0000-0000-0000442F0000}"/>
    <cellStyle name="Currency 2 2 3 2 6 2 2 2 3" xfId="16341" xr:uid="{00000000-0005-0000-0000-0000452F0000}"/>
    <cellStyle name="Currency 2 2 3 2 6 2 2 2 4" xfId="21857" xr:uid="{00000000-0005-0000-0000-0000462F0000}"/>
    <cellStyle name="Currency 2 2 3 2 6 2 2 2 5" xfId="27373" xr:uid="{00000000-0005-0000-0000-0000472F0000}"/>
    <cellStyle name="Currency 2 2 3 2 6 2 2 2 6" xfId="32889" xr:uid="{00000000-0005-0000-0000-0000482F0000}"/>
    <cellStyle name="Currency 2 2 3 2 6 2 2 3" xfId="8067" xr:uid="{00000000-0005-0000-0000-0000492F0000}"/>
    <cellStyle name="Currency 2 2 3 2 6 2 2 4" xfId="13583" xr:uid="{00000000-0005-0000-0000-00004A2F0000}"/>
    <cellStyle name="Currency 2 2 3 2 6 2 2 5" xfId="19099" xr:uid="{00000000-0005-0000-0000-00004B2F0000}"/>
    <cellStyle name="Currency 2 2 3 2 6 2 2 6" xfId="24615" xr:uid="{00000000-0005-0000-0000-00004C2F0000}"/>
    <cellStyle name="Currency 2 2 3 2 6 2 2 7" xfId="30131" xr:uid="{00000000-0005-0000-0000-00004D2F0000}"/>
    <cellStyle name="Currency 2 2 3 2 6 2 3" xfId="3930" xr:uid="{00000000-0005-0000-0000-00004E2F0000}"/>
    <cellStyle name="Currency 2 2 3 2 6 2 3 2" xfId="9446" xr:uid="{00000000-0005-0000-0000-00004F2F0000}"/>
    <cellStyle name="Currency 2 2 3 2 6 2 3 3" xfId="14962" xr:uid="{00000000-0005-0000-0000-0000502F0000}"/>
    <cellStyle name="Currency 2 2 3 2 6 2 3 4" xfId="20478" xr:uid="{00000000-0005-0000-0000-0000512F0000}"/>
    <cellStyle name="Currency 2 2 3 2 6 2 3 5" xfId="25994" xr:uid="{00000000-0005-0000-0000-0000522F0000}"/>
    <cellStyle name="Currency 2 2 3 2 6 2 3 6" xfId="31510" xr:uid="{00000000-0005-0000-0000-0000532F0000}"/>
    <cellStyle name="Currency 2 2 3 2 6 2 4" xfId="6688" xr:uid="{00000000-0005-0000-0000-0000542F0000}"/>
    <cellStyle name="Currency 2 2 3 2 6 2 5" xfId="12204" xr:uid="{00000000-0005-0000-0000-0000552F0000}"/>
    <cellStyle name="Currency 2 2 3 2 6 2 6" xfId="17720" xr:uid="{00000000-0005-0000-0000-0000562F0000}"/>
    <cellStyle name="Currency 2 2 3 2 6 2 7" xfId="23236" xr:uid="{00000000-0005-0000-0000-0000572F0000}"/>
    <cellStyle name="Currency 2 2 3 2 6 2 8" xfId="28752" xr:uid="{00000000-0005-0000-0000-0000582F0000}"/>
    <cellStyle name="Currency 2 2 3 2 6 3" xfId="812" xr:uid="{00000000-0005-0000-0000-0000592F0000}"/>
    <cellStyle name="Currency 2 2 3 2 6 3 2" xfId="2191" xr:uid="{00000000-0005-0000-0000-00005A2F0000}"/>
    <cellStyle name="Currency 2 2 3 2 6 3 2 2" xfId="4949" xr:uid="{00000000-0005-0000-0000-00005B2F0000}"/>
    <cellStyle name="Currency 2 2 3 2 6 3 2 2 2" xfId="10465" xr:uid="{00000000-0005-0000-0000-00005C2F0000}"/>
    <cellStyle name="Currency 2 2 3 2 6 3 2 2 3" xfId="15981" xr:uid="{00000000-0005-0000-0000-00005D2F0000}"/>
    <cellStyle name="Currency 2 2 3 2 6 3 2 2 4" xfId="21497" xr:uid="{00000000-0005-0000-0000-00005E2F0000}"/>
    <cellStyle name="Currency 2 2 3 2 6 3 2 2 5" xfId="27013" xr:uid="{00000000-0005-0000-0000-00005F2F0000}"/>
    <cellStyle name="Currency 2 2 3 2 6 3 2 2 6" xfId="32529" xr:uid="{00000000-0005-0000-0000-0000602F0000}"/>
    <cellStyle name="Currency 2 2 3 2 6 3 2 3" xfId="7707" xr:uid="{00000000-0005-0000-0000-0000612F0000}"/>
    <cellStyle name="Currency 2 2 3 2 6 3 2 4" xfId="13223" xr:uid="{00000000-0005-0000-0000-0000622F0000}"/>
    <cellStyle name="Currency 2 2 3 2 6 3 2 5" xfId="18739" xr:uid="{00000000-0005-0000-0000-0000632F0000}"/>
    <cellStyle name="Currency 2 2 3 2 6 3 2 6" xfId="24255" xr:uid="{00000000-0005-0000-0000-0000642F0000}"/>
    <cellStyle name="Currency 2 2 3 2 6 3 2 7" xfId="29771" xr:uid="{00000000-0005-0000-0000-0000652F0000}"/>
    <cellStyle name="Currency 2 2 3 2 6 3 3" xfId="3570" xr:uid="{00000000-0005-0000-0000-0000662F0000}"/>
    <cellStyle name="Currency 2 2 3 2 6 3 3 2" xfId="9086" xr:uid="{00000000-0005-0000-0000-0000672F0000}"/>
    <cellStyle name="Currency 2 2 3 2 6 3 3 3" xfId="14602" xr:uid="{00000000-0005-0000-0000-0000682F0000}"/>
    <cellStyle name="Currency 2 2 3 2 6 3 3 4" xfId="20118" xr:uid="{00000000-0005-0000-0000-0000692F0000}"/>
    <cellStyle name="Currency 2 2 3 2 6 3 3 5" xfId="25634" xr:uid="{00000000-0005-0000-0000-00006A2F0000}"/>
    <cellStyle name="Currency 2 2 3 2 6 3 3 6" xfId="31150" xr:uid="{00000000-0005-0000-0000-00006B2F0000}"/>
    <cellStyle name="Currency 2 2 3 2 6 3 4" xfId="6328" xr:uid="{00000000-0005-0000-0000-00006C2F0000}"/>
    <cellStyle name="Currency 2 2 3 2 6 3 5" xfId="11844" xr:uid="{00000000-0005-0000-0000-00006D2F0000}"/>
    <cellStyle name="Currency 2 2 3 2 6 3 6" xfId="17360" xr:uid="{00000000-0005-0000-0000-00006E2F0000}"/>
    <cellStyle name="Currency 2 2 3 2 6 3 7" xfId="22876" xr:uid="{00000000-0005-0000-0000-00006F2F0000}"/>
    <cellStyle name="Currency 2 2 3 2 6 3 8" xfId="28392" xr:uid="{00000000-0005-0000-0000-0000702F0000}"/>
    <cellStyle name="Currency 2 2 3 2 6 4" xfId="1699" xr:uid="{00000000-0005-0000-0000-0000712F0000}"/>
    <cellStyle name="Currency 2 2 3 2 6 4 2" xfId="4457" xr:uid="{00000000-0005-0000-0000-0000722F0000}"/>
    <cellStyle name="Currency 2 2 3 2 6 4 2 2" xfId="9973" xr:uid="{00000000-0005-0000-0000-0000732F0000}"/>
    <cellStyle name="Currency 2 2 3 2 6 4 2 3" xfId="15489" xr:uid="{00000000-0005-0000-0000-0000742F0000}"/>
    <cellStyle name="Currency 2 2 3 2 6 4 2 4" xfId="21005" xr:uid="{00000000-0005-0000-0000-0000752F0000}"/>
    <cellStyle name="Currency 2 2 3 2 6 4 2 5" xfId="26521" xr:uid="{00000000-0005-0000-0000-0000762F0000}"/>
    <cellStyle name="Currency 2 2 3 2 6 4 2 6" xfId="32037" xr:uid="{00000000-0005-0000-0000-0000772F0000}"/>
    <cellStyle name="Currency 2 2 3 2 6 4 3" xfId="7215" xr:uid="{00000000-0005-0000-0000-0000782F0000}"/>
    <cellStyle name="Currency 2 2 3 2 6 4 4" xfId="12731" xr:uid="{00000000-0005-0000-0000-0000792F0000}"/>
    <cellStyle name="Currency 2 2 3 2 6 4 5" xfId="18247" xr:uid="{00000000-0005-0000-0000-00007A2F0000}"/>
    <cellStyle name="Currency 2 2 3 2 6 4 6" xfId="23763" xr:uid="{00000000-0005-0000-0000-00007B2F0000}"/>
    <cellStyle name="Currency 2 2 3 2 6 4 7" xfId="29279" xr:uid="{00000000-0005-0000-0000-00007C2F0000}"/>
    <cellStyle name="Currency 2 2 3 2 6 5" xfId="3078" xr:uid="{00000000-0005-0000-0000-00007D2F0000}"/>
    <cellStyle name="Currency 2 2 3 2 6 5 2" xfId="8594" xr:uid="{00000000-0005-0000-0000-00007E2F0000}"/>
    <cellStyle name="Currency 2 2 3 2 6 5 3" xfId="14110" xr:uid="{00000000-0005-0000-0000-00007F2F0000}"/>
    <cellStyle name="Currency 2 2 3 2 6 5 4" xfId="19626" xr:uid="{00000000-0005-0000-0000-0000802F0000}"/>
    <cellStyle name="Currency 2 2 3 2 6 5 5" xfId="25142" xr:uid="{00000000-0005-0000-0000-0000812F0000}"/>
    <cellStyle name="Currency 2 2 3 2 6 5 6" xfId="30658" xr:uid="{00000000-0005-0000-0000-0000822F0000}"/>
    <cellStyle name="Currency 2 2 3 2 6 6" xfId="5836" xr:uid="{00000000-0005-0000-0000-0000832F0000}"/>
    <cellStyle name="Currency 2 2 3 2 6 7" xfId="11352" xr:uid="{00000000-0005-0000-0000-0000842F0000}"/>
    <cellStyle name="Currency 2 2 3 2 6 8" xfId="16868" xr:uid="{00000000-0005-0000-0000-0000852F0000}"/>
    <cellStyle name="Currency 2 2 3 2 6 9" xfId="22384" xr:uid="{00000000-0005-0000-0000-0000862F0000}"/>
    <cellStyle name="Currency 2 2 3 2 7" xfId="376" xr:uid="{00000000-0005-0000-0000-0000872F0000}"/>
    <cellStyle name="Currency 2 2 3 2 7 10" xfId="27956" xr:uid="{00000000-0005-0000-0000-0000882F0000}"/>
    <cellStyle name="Currency 2 2 3 2 7 2" xfId="1208" xr:uid="{00000000-0005-0000-0000-0000892F0000}"/>
    <cellStyle name="Currency 2 2 3 2 7 2 2" xfId="2587" xr:uid="{00000000-0005-0000-0000-00008A2F0000}"/>
    <cellStyle name="Currency 2 2 3 2 7 2 2 2" xfId="5345" xr:uid="{00000000-0005-0000-0000-00008B2F0000}"/>
    <cellStyle name="Currency 2 2 3 2 7 2 2 2 2" xfId="10861" xr:uid="{00000000-0005-0000-0000-00008C2F0000}"/>
    <cellStyle name="Currency 2 2 3 2 7 2 2 2 3" xfId="16377" xr:uid="{00000000-0005-0000-0000-00008D2F0000}"/>
    <cellStyle name="Currency 2 2 3 2 7 2 2 2 4" xfId="21893" xr:uid="{00000000-0005-0000-0000-00008E2F0000}"/>
    <cellStyle name="Currency 2 2 3 2 7 2 2 2 5" xfId="27409" xr:uid="{00000000-0005-0000-0000-00008F2F0000}"/>
    <cellStyle name="Currency 2 2 3 2 7 2 2 2 6" xfId="32925" xr:uid="{00000000-0005-0000-0000-0000902F0000}"/>
    <cellStyle name="Currency 2 2 3 2 7 2 2 3" xfId="8103" xr:uid="{00000000-0005-0000-0000-0000912F0000}"/>
    <cellStyle name="Currency 2 2 3 2 7 2 2 4" xfId="13619" xr:uid="{00000000-0005-0000-0000-0000922F0000}"/>
    <cellStyle name="Currency 2 2 3 2 7 2 2 5" xfId="19135" xr:uid="{00000000-0005-0000-0000-0000932F0000}"/>
    <cellStyle name="Currency 2 2 3 2 7 2 2 6" xfId="24651" xr:uid="{00000000-0005-0000-0000-0000942F0000}"/>
    <cellStyle name="Currency 2 2 3 2 7 2 2 7" xfId="30167" xr:uid="{00000000-0005-0000-0000-0000952F0000}"/>
    <cellStyle name="Currency 2 2 3 2 7 2 3" xfId="3966" xr:uid="{00000000-0005-0000-0000-0000962F0000}"/>
    <cellStyle name="Currency 2 2 3 2 7 2 3 2" xfId="9482" xr:uid="{00000000-0005-0000-0000-0000972F0000}"/>
    <cellStyle name="Currency 2 2 3 2 7 2 3 3" xfId="14998" xr:uid="{00000000-0005-0000-0000-0000982F0000}"/>
    <cellStyle name="Currency 2 2 3 2 7 2 3 4" xfId="20514" xr:uid="{00000000-0005-0000-0000-0000992F0000}"/>
    <cellStyle name="Currency 2 2 3 2 7 2 3 5" xfId="26030" xr:uid="{00000000-0005-0000-0000-00009A2F0000}"/>
    <cellStyle name="Currency 2 2 3 2 7 2 3 6" xfId="31546" xr:uid="{00000000-0005-0000-0000-00009B2F0000}"/>
    <cellStyle name="Currency 2 2 3 2 7 2 4" xfId="6724" xr:uid="{00000000-0005-0000-0000-00009C2F0000}"/>
    <cellStyle name="Currency 2 2 3 2 7 2 5" xfId="12240" xr:uid="{00000000-0005-0000-0000-00009D2F0000}"/>
    <cellStyle name="Currency 2 2 3 2 7 2 6" xfId="17756" xr:uid="{00000000-0005-0000-0000-00009E2F0000}"/>
    <cellStyle name="Currency 2 2 3 2 7 2 7" xfId="23272" xr:uid="{00000000-0005-0000-0000-00009F2F0000}"/>
    <cellStyle name="Currency 2 2 3 2 7 2 8" xfId="28788" xr:uid="{00000000-0005-0000-0000-0000A02F0000}"/>
    <cellStyle name="Currency 2 2 3 2 7 3" xfId="848" xr:uid="{00000000-0005-0000-0000-0000A12F0000}"/>
    <cellStyle name="Currency 2 2 3 2 7 3 2" xfId="2227" xr:uid="{00000000-0005-0000-0000-0000A22F0000}"/>
    <cellStyle name="Currency 2 2 3 2 7 3 2 2" xfId="4985" xr:uid="{00000000-0005-0000-0000-0000A32F0000}"/>
    <cellStyle name="Currency 2 2 3 2 7 3 2 2 2" xfId="10501" xr:uid="{00000000-0005-0000-0000-0000A42F0000}"/>
    <cellStyle name="Currency 2 2 3 2 7 3 2 2 3" xfId="16017" xr:uid="{00000000-0005-0000-0000-0000A52F0000}"/>
    <cellStyle name="Currency 2 2 3 2 7 3 2 2 4" xfId="21533" xr:uid="{00000000-0005-0000-0000-0000A62F0000}"/>
    <cellStyle name="Currency 2 2 3 2 7 3 2 2 5" xfId="27049" xr:uid="{00000000-0005-0000-0000-0000A72F0000}"/>
    <cellStyle name="Currency 2 2 3 2 7 3 2 2 6" xfId="32565" xr:uid="{00000000-0005-0000-0000-0000A82F0000}"/>
    <cellStyle name="Currency 2 2 3 2 7 3 2 3" xfId="7743" xr:uid="{00000000-0005-0000-0000-0000A92F0000}"/>
    <cellStyle name="Currency 2 2 3 2 7 3 2 4" xfId="13259" xr:uid="{00000000-0005-0000-0000-0000AA2F0000}"/>
    <cellStyle name="Currency 2 2 3 2 7 3 2 5" xfId="18775" xr:uid="{00000000-0005-0000-0000-0000AB2F0000}"/>
    <cellStyle name="Currency 2 2 3 2 7 3 2 6" xfId="24291" xr:uid="{00000000-0005-0000-0000-0000AC2F0000}"/>
    <cellStyle name="Currency 2 2 3 2 7 3 2 7" xfId="29807" xr:uid="{00000000-0005-0000-0000-0000AD2F0000}"/>
    <cellStyle name="Currency 2 2 3 2 7 3 3" xfId="3606" xr:uid="{00000000-0005-0000-0000-0000AE2F0000}"/>
    <cellStyle name="Currency 2 2 3 2 7 3 3 2" xfId="9122" xr:uid="{00000000-0005-0000-0000-0000AF2F0000}"/>
    <cellStyle name="Currency 2 2 3 2 7 3 3 3" xfId="14638" xr:uid="{00000000-0005-0000-0000-0000B02F0000}"/>
    <cellStyle name="Currency 2 2 3 2 7 3 3 4" xfId="20154" xr:uid="{00000000-0005-0000-0000-0000B12F0000}"/>
    <cellStyle name="Currency 2 2 3 2 7 3 3 5" xfId="25670" xr:uid="{00000000-0005-0000-0000-0000B22F0000}"/>
    <cellStyle name="Currency 2 2 3 2 7 3 3 6" xfId="31186" xr:uid="{00000000-0005-0000-0000-0000B32F0000}"/>
    <cellStyle name="Currency 2 2 3 2 7 3 4" xfId="6364" xr:uid="{00000000-0005-0000-0000-0000B42F0000}"/>
    <cellStyle name="Currency 2 2 3 2 7 3 5" xfId="11880" xr:uid="{00000000-0005-0000-0000-0000B52F0000}"/>
    <cellStyle name="Currency 2 2 3 2 7 3 6" xfId="17396" xr:uid="{00000000-0005-0000-0000-0000B62F0000}"/>
    <cellStyle name="Currency 2 2 3 2 7 3 7" xfId="22912" xr:uid="{00000000-0005-0000-0000-0000B72F0000}"/>
    <cellStyle name="Currency 2 2 3 2 7 3 8" xfId="28428" xr:uid="{00000000-0005-0000-0000-0000B82F0000}"/>
    <cellStyle name="Currency 2 2 3 2 7 4" xfId="1755" xr:uid="{00000000-0005-0000-0000-0000B92F0000}"/>
    <cellStyle name="Currency 2 2 3 2 7 4 2" xfId="4513" xr:uid="{00000000-0005-0000-0000-0000BA2F0000}"/>
    <cellStyle name="Currency 2 2 3 2 7 4 2 2" xfId="10029" xr:uid="{00000000-0005-0000-0000-0000BB2F0000}"/>
    <cellStyle name="Currency 2 2 3 2 7 4 2 3" xfId="15545" xr:uid="{00000000-0005-0000-0000-0000BC2F0000}"/>
    <cellStyle name="Currency 2 2 3 2 7 4 2 4" xfId="21061" xr:uid="{00000000-0005-0000-0000-0000BD2F0000}"/>
    <cellStyle name="Currency 2 2 3 2 7 4 2 5" xfId="26577" xr:uid="{00000000-0005-0000-0000-0000BE2F0000}"/>
    <cellStyle name="Currency 2 2 3 2 7 4 2 6" xfId="32093" xr:uid="{00000000-0005-0000-0000-0000BF2F0000}"/>
    <cellStyle name="Currency 2 2 3 2 7 4 3" xfId="7271" xr:uid="{00000000-0005-0000-0000-0000C02F0000}"/>
    <cellStyle name="Currency 2 2 3 2 7 4 4" xfId="12787" xr:uid="{00000000-0005-0000-0000-0000C12F0000}"/>
    <cellStyle name="Currency 2 2 3 2 7 4 5" xfId="18303" xr:uid="{00000000-0005-0000-0000-0000C22F0000}"/>
    <cellStyle name="Currency 2 2 3 2 7 4 6" xfId="23819" xr:uid="{00000000-0005-0000-0000-0000C32F0000}"/>
    <cellStyle name="Currency 2 2 3 2 7 4 7" xfId="29335" xr:uid="{00000000-0005-0000-0000-0000C42F0000}"/>
    <cellStyle name="Currency 2 2 3 2 7 5" xfId="3134" xr:uid="{00000000-0005-0000-0000-0000C52F0000}"/>
    <cellStyle name="Currency 2 2 3 2 7 5 2" xfId="8650" xr:uid="{00000000-0005-0000-0000-0000C62F0000}"/>
    <cellStyle name="Currency 2 2 3 2 7 5 3" xfId="14166" xr:uid="{00000000-0005-0000-0000-0000C72F0000}"/>
    <cellStyle name="Currency 2 2 3 2 7 5 4" xfId="19682" xr:uid="{00000000-0005-0000-0000-0000C82F0000}"/>
    <cellStyle name="Currency 2 2 3 2 7 5 5" xfId="25198" xr:uid="{00000000-0005-0000-0000-0000C92F0000}"/>
    <cellStyle name="Currency 2 2 3 2 7 5 6" xfId="30714" xr:uid="{00000000-0005-0000-0000-0000CA2F0000}"/>
    <cellStyle name="Currency 2 2 3 2 7 6" xfId="5892" xr:uid="{00000000-0005-0000-0000-0000CB2F0000}"/>
    <cellStyle name="Currency 2 2 3 2 7 7" xfId="11408" xr:uid="{00000000-0005-0000-0000-0000CC2F0000}"/>
    <cellStyle name="Currency 2 2 3 2 7 8" xfId="16924" xr:uid="{00000000-0005-0000-0000-0000CD2F0000}"/>
    <cellStyle name="Currency 2 2 3 2 7 9" xfId="22440" xr:uid="{00000000-0005-0000-0000-0000CE2F0000}"/>
    <cellStyle name="Currency 2 2 3 2 8" xfId="431" xr:uid="{00000000-0005-0000-0000-0000CF2F0000}"/>
    <cellStyle name="Currency 2 2 3 2 8 10" xfId="28011" xr:uid="{00000000-0005-0000-0000-0000D02F0000}"/>
    <cellStyle name="Currency 2 2 3 2 8 2" xfId="1244" xr:uid="{00000000-0005-0000-0000-0000D12F0000}"/>
    <cellStyle name="Currency 2 2 3 2 8 2 2" xfId="2623" xr:uid="{00000000-0005-0000-0000-0000D22F0000}"/>
    <cellStyle name="Currency 2 2 3 2 8 2 2 2" xfId="5381" xr:uid="{00000000-0005-0000-0000-0000D32F0000}"/>
    <cellStyle name="Currency 2 2 3 2 8 2 2 2 2" xfId="10897" xr:uid="{00000000-0005-0000-0000-0000D42F0000}"/>
    <cellStyle name="Currency 2 2 3 2 8 2 2 2 3" xfId="16413" xr:uid="{00000000-0005-0000-0000-0000D52F0000}"/>
    <cellStyle name="Currency 2 2 3 2 8 2 2 2 4" xfId="21929" xr:uid="{00000000-0005-0000-0000-0000D62F0000}"/>
    <cellStyle name="Currency 2 2 3 2 8 2 2 2 5" xfId="27445" xr:uid="{00000000-0005-0000-0000-0000D72F0000}"/>
    <cellStyle name="Currency 2 2 3 2 8 2 2 2 6" xfId="32961" xr:uid="{00000000-0005-0000-0000-0000D82F0000}"/>
    <cellStyle name="Currency 2 2 3 2 8 2 2 3" xfId="8139" xr:uid="{00000000-0005-0000-0000-0000D92F0000}"/>
    <cellStyle name="Currency 2 2 3 2 8 2 2 4" xfId="13655" xr:uid="{00000000-0005-0000-0000-0000DA2F0000}"/>
    <cellStyle name="Currency 2 2 3 2 8 2 2 5" xfId="19171" xr:uid="{00000000-0005-0000-0000-0000DB2F0000}"/>
    <cellStyle name="Currency 2 2 3 2 8 2 2 6" xfId="24687" xr:uid="{00000000-0005-0000-0000-0000DC2F0000}"/>
    <cellStyle name="Currency 2 2 3 2 8 2 2 7" xfId="30203" xr:uid="{00000000-0005-0000-0000-0000DD2F0000}"/>
    <cellStyle name="Currency 2 2 3 2 8 2 3" xfId="4002" xr:uid="{00000000-0005-0000-0000-0000DE2F0000}"/>
    <cellStyle name="Currency 2 2 3 2 8 2 3 2" xfId="9518" xr:uid="{00000000-0005-0000-0000-0000DF2F0000}"/>
    <cellStyle name="Currency 2 2 3 2 8 2 3 3" xfId="15034" xr:uid="{00000000-0005-0000-0000-0000E02F0000}"/>
    <cellStyle name="Currency 2 2 3 2 8 2 3 4" xfId="20550" xr:uid="{00000000-0005-0000-0000-0000E12F0000}"/>
    <cellStyle name="Currency 2 2 3 2 8 2 3 5" xfId="26066" xr:uid="{00000000-0005-0000-0000-0000E22F0000}"/>
    <cellStyle name="Currency 2 2 3 2 8 2 3 6" xfId="31582" xr:uid="{00000000-0005-0000-0000-0000E32F0000}"/>
    <cellStyle name="Currency 2 2 3 2 8 2 4" xfId="6760" xr:uid="{00000000-0005-0000-0000-0000E42F0000}"/>
    <cellStyle name="Currency 2 2 3 2 8 2 5" xfId="12276" xr:uid="{00000000-0005-0000-0000-0000E52F0000}"/>
    <cellStyle name="Currency 2 2 3 2 8 2 6" xfId="17792" xr:uid="{00000000-0005-0000-0000-0000E62F0000}"/>
    <cellStyle name="Currency 2 2 3 2 8 2 7" xfId="23308" xr:uid="{00000000-0005-0000-0000-0000E72F0000}"/>
    <cellStyle name="Currency 2 2 3 2 8 2 8" xfId="28824" xr:uid="{00000000-0005-0000-0000-0000E82F0000}"/>
    <cellStyle name="Currency 2 2 3 2 8 3" xfId="884" xr:uid="{00000000-0005-0000-0000-0000E92F0000}"/>
    <cellStyle name="Currency 2 2 3 2 8 3 2" xfId="2263" xr:uid="{00000000-0005-0000-0000-0000EA2F0000}"/>
    <cellStyle name="Currency 2 2 3 2 8 3 2 2" xfId="5021" xr:uid="{00000000-0005-0000-0000-0000EB2F0000}"/>
    <cellStyle name="Currency 2 2 3 2 8 3 2 2 2" xfId="10537" xr:uid="{00000000-0005-0000-0000-0000EC2F0000}"/>
    <cellStyle name="Currency 2 2 3 2 8 3 2 2 3" xfId="16053" xr:uid="{00000000-0005-0000-0000-0000ED2F0000}"/>
    <cellStyle name="Currency 2 2 3 2 8 3 2 2 4" xfId="21569" xr:uid="{00000000-0005-0000-0000-0000EE2F0000}"/>
    <cellStyle name="Currency 2 2 3 2 8 3 2 2 5" xfId="27085" xr:uid="{00000000-0005-0000-0000-0000EF2F0000}"/>
    <cellStyle name="Currency 2 2 3 2 8 3 2 2 6" xfId="32601" xr:uid="{00000000-0005-0000-0000-0000F02F0000}"/>
    <cellStyle name="Currency 2 2 3 2 8 3 2 3" xfId="7779" xr:uid="{00000000-0005-0000-0000-0000F12F0000}"/>
    <cellStyle name="Currency 2 2 3 2 8 3 2 4" xfId="13295" xr:uid="{00000000-0005-0000-0000-0000F22F0000}"/>
    <cellStyle name="Currency 2 2 3 2 8 3 2 5" xfId="18811" xr:uid="{00000000-0005-0000-0000-0000F32F0000}"/>
    <cellStyle name="Currency 2 2 3 2 8 3 2 6" xfId="24327" xr:uid="{00000000-0005-0000-0000-0000F42F0000}"/>
    <cellStyle name="Currency 2 2 3 2 8 3 2 7" xfId="29843" xr:uid="{00000000-0005-0000-0000-0000F52F0000}"/>
    <cellStyle name="Currency 2 2 3 2 8 3 3" xfId="3642" xr:uid="{00000000-0005-0000-0000-0000F62F0000}"/>
    <cellStyle name="Currency 2 2 3 2 8 3 3 2" xfId="9158" xr:uid="{00000000-0005-0000-0000-0000F72F0000}"/>
    <cellStyle name="Currency 2 2 3 2 8 3 3 3" xfId="14674" xr:uid="{00000000-0005-0000-0000-0000F82F0000}"/>
    <cellStyle name="Currency 2 2 3 2 8 3 3 4" xfId="20190" xr:uid="{00000000-0005-0000-0000-0000F92F0000}"/>
    <cellStyle name="Currency 2 2 3 2 8 3 3 5" xfId="25706" xr:uid="{00000000-0005-0000-0000-0000FA2F0000}"/>
    <cellStyle name="Currency 2 2 3 2 8 3 3 6" xfId="31222" xr:uid="{00000000-0005-0000-0000-0000FB2F0000}"/>
    <cellStyle name="Currency 2 2 3 2 8 3 4" xfId="6400" xr:uid="{00000000-0005-0000-0000-0000FC2F0000}"/>
    <cellStyle name="Currency 2 2 3 2 8 3 5" xfId="11916" xr:uid="{00000000-0005-0000-0000-0000FD2F0000}"/>
    <cellStyle name="Currency 2 2 3 2 8 3 6" xfId="17432" xr:uid="{00000000-0005-0000-0000-0000FE2F0000}"/>
    <cellStyle name="Currency 2 2 3 2 8 3 7" xfId="22948" xr:uid="{00000000-0005-0000-0000-0000FF2F0000}"/>
    <cellStyle name="Currency 2 2 3 2 8 3 8" xfId="28464" xr:uid="{00000000-0005-0000-0000-000000300000}"/>
    <cellStyle name="Currency 2 2 3 2 8 4" xfId="1810" xr:uid="{00000000-0005-0000-0000-000001300000}"/>
    <cellStyle name="Currency 2 2 3 2 8 4 2" xfId="4568" xr:uid="{00000000-0005-0000-0000-000002300000}"/>
    <cellStyle name="Currency 2 2 3 2 8 4 2 2" xfId="10084" xr:uid="{00000000-0005-0000-0000-000003300000}"/>
    <cellStyle name="Currency 2 2 3 2 8 4 2 3" xfId="15600" xr:uid="{00000000-0005-0000-0000-000004300000}"/>
    <cellStyle name="Currency 2 2 3 2 8 4 2 4" xfId="21116" xr:uid="{00000000-0005-0000-0000-000005300000}"/>
    <cellStyle name="Currency 2 2 3 2 8 4 2 5" xfId="26632" xr:uid="{00000000-0005-0000-0000-000006300000}"/>
    <cellStyle name="Currency 2 2 3 2 8 4 2 6" xfId="32148" xr:uid="{00000000-0005-0000-0000-000007300000}"/>
    <cellStyle name="Currency 2 2 3 2 8 4 3" xfId="7326" xr:uid="{00000000-0005-0000-0000-000008300000}"/>
    <cellStyle name="Currency 2 2 3 2 8 4 4" xfId="12842" xr:uid="{00000000-0005-0000-0000-000009300000}"/>
    <cellStyle name="Currency 2 2 3 2 8 4 5" xfId="18358" xr:uid="{00000000-0005-0000-0000-00000A300000}"/>
    <cellStyle name="Currency 2 2 3 2 8 4 6" xfId="23874" xr:uid="{00000000-0005-0000-0000-00000B300000}"/>
    <cellStyle name="Currency 2 2 3 2 8 4 7" xfId="29390" xr:uid="{00000000-0005-0000-0000-00000C300000}"/>
    <cellStyle name="Currency 2 2 3 2 8 5" xfId="3189" xr:uid="{00000000-0005-0000-0000-00000D300000}"/>
    <cellStyle name="Currency 2 2 3 2 8 5 2" xfId="8705" xr:uid="{00000000-0005-0000-0000-00000E300000}"/>
    <cellStyle name="Currency 2 2 3 2 8 5 3" xfId="14221" xr:uid="{00000000-0005-0000-0000-00000F300000}"/>
    <cellStyle name="Currency 2 2 3 2 8 5 4" xfId="19737" xr:uid="{00000000-0005-0000-0000-000010300000}"/>
    <cellStyle name="Currency 2 2 3 2 8 5 5" xfId="25253" xr:uid="{00000000-0005-0000-0000-000011300000}"/>
    <cellStyle name="Currency 2 2 3 2 8 5 6" xfId="30769" xr:uid="{00000000-0005-0000-0000-000012300000}"/>
    <cellStyle name="Currency 2 2 3 2 8 6" xfId="5947" xr:uid="{00000000-0005-0000-0000-000013300000}"/>
    <cellStyle name="Currency 2 2 3 2 8 7" xfId="11463" xr:uid="{00000000-0005-0000-0000-000014300000}"/>
    <cellStyle name="Currency 2 2 3 2 8 8" xfId="16979" xr:uid="{00000000-0005-0000-0000-000015300000}"/>
    <cellStyle name="Currency 2 2 3 2 8 9" xfId="22495" xr:uid="{00000000-0005-0000-0000-000016300000}"/>
    <cellStyle name="Currency 2 2 3 2 9" xfId="486" xr:uid="{00000000-0005-0000-0000-000017300000}"/>
    <cellStyle name="Currency 2 2 3 2 9 10" xfId="28066" xr:uid="{00000000-0005-0000-0000-000018300000}"/>
    <cellStyle name="Currency 2 2 3 2 9 2" xfId="1280" xr:uid="{00000000-0005-0000-0000-000019300000}"/>
    <cellStyle name="Currency 2 2 3 2 9 2 2" xfId="2659" xr:uid="{00000000-0005-0000-0000-00001A300000}"/>
    <cellStyle name="Currency 2 2 3 2 9 2 2 2" xfId="5417" xr:uid="{00000000-0005-0000-0000-00001B300000}"/>
    <cellStyle name="Currency 2 2 3 2 9 2 2 2 2" xfId="10933" xr:uid="{00000000-0005-0000-0000-00001C300000}"/>
    <cellStyle name="Currency 2 2 3 2 9 2 2 2 3" xfId="16449" xr:uid="{00000000-0005-0000-0000-00001D300000}"/>
    <cellStyle name="Currency 2 2 3 2 9 2 2 2 4" xfId="21965" xr:uid="{00000000-0005-0000-0000-00001E300000}"/>
    <cellStyle name="Currency 2 2 3 2 9 2 2 2 5" xfId="27481" xr:uid="{00000000-0005-0000-0000-00001F300000}"/>
    <cellStyle name="Currency 2 2 3 2 9 2 2 2 6" xfId="32997" xr:uid="{00000000-0005-0000-0000-000020300000}"/>
    <cellStyle name="Currency 2 2 3 2 9 2 2 3" xfId="8175" xr:uid="{00000000-0005-0000-0000-000021300000}"/>
    <cellStyle name="Currency 2 2 3 2 9 2 2 4" xfId="13691" xr:uid="{00000000-0005-0000-0000-000022300000}"/>
    <cellStyle name="Currency 2 2 3 2 9 2 2 5" xfId="19207" xr:uid="{00000000-0005-0000-0000-000023300000}"/>
    <cellStyle name="Currency 2 2 3 2 9 2 2 6" xfId="24723" xr:uid="{00000000-0005-0000-0000-000024300000}"/>
    <cellStyle name="Currency 2 2 3 2 9 2 2 7" xfId="30239" xr:uid="{00000000-0005-0000-0000-000025300000}"/>
    <cellStyle name="Currency 2 2 3 2 9 2 3" xfId="4038" xr:uid="{00000000-0005-0000-0000-000026300000}"/>
    <cellStyle name="Currency 2 2 3 2 9 2 3 2" xfId="9554" xr:uid="{00000000-0005-0000-0000-000027300000}"/>
    <cellStyle name="Currency 2 2 3 2 9 2 3 3" xfId="15070" xr:uid="{00000000-0005-0000-0000-000028300000}"/>
    <cellStyle name="Currency 2 2 3 2 9 2 3 4" xfId="20586" xr:uid="{00000000-0005-0000-0000-000029300000}"/>
    <cellStyle name="Currency 2 2 3 2 9 2 3 5" xfId="26102" xr:uid="{00000000-0005-0000-0000-00002A300000}"/>
    <cellStyle name="Currency 2 2 3 2 9 2 3 6" xfId="31618" xr:uid="{00000000-0005-0000-0000-00002B300000}"/>
    <cellStyle name="Currency 2 2 3 2 9 2 4" xfId="6796" xr:uid="{00000000-0005-0000-0000-00002C300000}"/>
    <cellStyle name="Currency 2 2 3 2 9 2 5" xfId="12312" xr:uid="{00000000-0005-0000-0000-00002D300000}"/>
    <cellStyle name="Currency 2 2 3 2 9 2 6" xfId="17828" xr:uid="{00000000-0005-0000-0000-00002E300000}"/>
    <cellStyle name="Currency 2 2 3 2 9 2 7" xfId="23344" xr:uid="{00000000-0005-0000-0000-00002F300000}"/>
    <cellStyle name="Currency 2 2 3 2 9 2 8" xfId="28860" xr:uid="{00000000-0005-0000-0000-000030300000}"/>
    <cellStyle name="Currency 2 2 3 2 9 3" xfId="920" xr:uid="{00000000-0005-0000-0000-000031300000}"/>
    <cellStyle name="Currency 2 2 3 2 9 3 2" xfId="2299" xr:uid="{00000000-0005-0000-0000-000032300000}"/>
    <cellStyle name="Currency 2 2 3 2 9 3 2 2" xfId="5057" xr:uid="{00000000-0005-0000-0000-000033300000}"/>
    <cellStyle name="Currency 2 2 3 2 9 3 2 2 2" xfId="10573" xr:uid="{00000000-0005-0000-0000-000034300000}"/>
    <cellStyle name="Currency 2 2 3 2 9 3 2 2 3" xfId="16089" xr:uid="{00000000-0005-0000-0000-000035300000}"/>
    <cellStyle name="Currency 2 2 3 2 9 3 2 2 4" xfId="21605" xr:uid="{00000000-0005-0000-0000-000036300000}"/>
    <cellStyle name="Currency 2 2 3 2 9 3 2 2 5" xfId="27121" xr:uid="{00000000-0005-0000-0000-000037300000}"/>
    <cellStyle name="Currency 2 2 3 2 9 3 2 2 6" xfId="32637" xr:uid="{00000000-0005-0000-0000-000038300000}"/>
    <cellStyle name="Currency 2 2 3 2 9 3 2 3" xfId="7815" xr:uid="{00000000-0005-0000-0000-000039300000}"/>
    <cellStyle name="Currency 2 2 3 2 9 3 2 4" xfId="13331" xr:uid="{00000000-0005-0000-0000-00003A300000}"/>
    <cellStyle name="Currency 2 2 3 2 9 3 2 5" xfId="18847" xr:uid="{00000000-0005-0000-0000-00003B300000}"/>
    <cellStyle name="Currency 2 2 3 2 9 3 2 6" xfId="24363" xr:uid="{00000000-0005-0000-0000-00003C300000}"/>
    <cellStyle name="Currency 2 2 3 2 9 3 2 7" xfId="29879" xr:uid="{00000000-0005-0000-0000-00003D300000}"/>
    <cellStyle name="Currency 2 2 3 2 9 3 3" xfId="3678" xr:uid="{00000000-0005-0000-0000-00003E300000}"/>
    <cellStyle name="Currency 2 2 3 2 9 3 3 2" xfId="9194" xr:uid="{00000000-0005-0000-0000-00003F300000}"/>
    <cellStyle name="Currency 2 2 3 2 9 3 3 3" xfId="14710" xr:uid="{00000000-0005-0000-0000-000040300000}"/>
    <cellStyle name="Currency 2 2 3 2 9 3 3 4" xfId="20226" xr:uid="{00000000-0005-0000-0000-000041300000}"/>
    <cellStyle name="Currency 2 2 3 2 9 3 3 5" xfId="25742" xr:uid="{00000000-0005-0000-0000-000042300000}"/>
    <cellStyle name="Currency 2 2 3 2 9 3 3 6" xfId="31258" xr:uid="{00000000-0005-0000-0000-000043300000}"/>
    <cellStyle name="Currency 2 2 3 2 9 3 4" xfId="6436" xr:uid="{00000000-0005-0000-0000-000044300000}"/>
    <cellStyle name="Currency 2 2 3 2 9 3 5" xfId="11952" xr:uid="{00000000-0005-0000-0000-000045300000}"/>
    <cellStyle name="Currency 2 2 3 2 9 3 6" xfId="17468" xr:uid="{00000000-0005-0000-0000-000046300000}"/>
    <cellStyle name="Currency 2 2 3 2 9 3 7" xfId="22984" xr:uid="{00000000-0005-0000-0000-000047300000}"/>
    <cellStyle name="Currency 2 2 3 2 9 3 8" xfId="28500" xr:uid="{00000000-0005-0000-0000-000048300000}"/>
    <cellStyle name="Currency 2 2 3 2 9 4" xfId="1865" xr:uid="{00000000-0005-0000-0000-000049300000}"/>
    <cellStyle name="Currency 2 2 3 2 9 4 2" xfId="4623" xr:uid="{00000000-0005-0000-0000-00004A300000}"/>
    <cellStyle name="Currency 2 2 3 2 9 4 2 2" xfId="10139" xr:uid="{00000000-0005-0000-0000-00004B300000}"/>
    <cellStyle name="Currency 2 2 3 2 9 4 2 3" xfId="15655" xr:uid="{00000000-0005-0000-0000-00004C300000}"/>
    <cellStyle name="Currency 2 2 3 2 9 4 2 4" xfId="21171" xr:uid="{00000000-0005-0000-0000-00004D300000}"/>
    <cellStyle name="Currency 2 2 3 2 9 4 2 5" xfId="26687" xr:uid="{00000000-0005-0000-0000-00004E300000}"/>
    <cellStyle name="Currency 2 2 3 2 9 4 2 6" xfId="32203" xr:uid="{00000000-0005-0000-0000-00004F300000}"/>
    <cellStyle name="Currency 2 2 3 2 9 4 3" xfId="7381" xr:uid="{00000000-0005-0000-0000-000050300000}"/>
    <cellStyle name="Currency 2 2 3 2 9 4 4" xfId="12897" xr:uid="{00000000-0005-0000-0000-000051300000}"/>
    <cellStyle name="Currency 2 2 3 2 9 4 5" xfId="18413" xr:uid="{00000000-0005-0000-0000-000052300000}"/>
    <cellStyle name="Currency 2 2 3 2 9 4 6" xfId="23929" xr:uid="{00000000-0005-0000-0000-000053300000}"/>
    <cellStyle name="Currency 2 2 3 2 9 4 7" xfId="29445" xr:uid="{00000000-0005-0000-0000-000054300000}"/>
    <cellStyle name="Currency 2 2 3 2 9 5" xfId="3244" xr:uid="{00000000-0005-0000-0000-000055300000}"/>
    <cellStyle name="Currency 2 2 3 2 9 5 2" xfId="8760" xr:uid="{00000000-0005-0000-0000-000056300000}"/>
    <cellStyle name="Currency 2 2 3 2 9 5 3" xfId="14276" xr:uid="{00000000-0005-0000-0000-000057300000}"/>
    <cellStyle name="Currency 2 2 3 2 9 5 4" xfId="19792" xr:uid="{00000000-0005-0000-0000-000058300000}"/>
    <cellStyle name="Currency 2 2 3 2 9 5 5" xfId="25308" xr:uid="{00000000-0005-0000-0000-000059300000}"/>
    <cellStyle name="Currency 2 2 3 2 9 5 6" xfId="30824" xr:uid="{00000000-0005-0000-0000-00005A300000}"/>
    <cellStyle name="Currency 2 2 3 2 9 6" xfId="6002" xr:uid="{00000000-0005-0000-0000-00005B300000}"/>
    <cellStyle name="Currency 2 2 3 2 9 7" xfId="11518" xr:uid="{00000000-0005-0000-0000-00005C300000}"/>
    <cellStyle name="Currency 2 2 3 2 9 8" xfId="17034" xr:uid="{00000000-0005-0000-0000-00005D300000}"/>
    <cellStyle name="Currency 2 2 3 2 9 9" xfId="22550" xr:uid="{00000000-0005-0000-0000-00005E300000}"/>
    <cellStyle name="Currency 2 2 3 20" xfId="11060" xr:uid="{00000000-0005-0000-0000-00005F300000}"/>
    <cellStyle name="Currency 2 2 3 21" xfId="16576" xr:uid="{00000000-0005-0000-0000-000060300000}"/>
    <cellStyle name="Currency 2 2 3 22" xfId="22092" xr:uid="{00000000-0005-0000-0000-000061300000}"/>
    <cellStyle name="Currency 2 2 3 23" xfId="27608" xr:uid="{00000000-0005-0000-0000-000062300000}"/>
    <cellStyle name="Currency 2 2 3 3" xfId="47" xr:uid="{00000000-0005-0000-0000-000063300000}"/>
    <cellStyle name="Currency 2 2 3 3 10" xfId="579" xr:uid="{00000000-0005-0000-0000-000064300000}"/>
    <cellStyle name="Currency 2 2 3 3 10 2" xfId="1958" xr:uid="{00000000-0005-0000-0000-000065300000}"/>
    <cellStyle name="Currency 2 2 3 3 10 2 2" xfId="4716" xr:uid="{00000000-0005-0000-0000-000066300000}"/>
    <cellStyle name="Currency 2 2 3 3 10 2 2 2" xfId="10232" xr:uid="{00000000-0005-0000-0000-000067300000}"/>
    <cellStyle name="Currency 2 2 3 3 10 2 2 3" xfId="15748" xr:uid="{00000000-0005-0000-0000-000068300000}"/>
    <cellStyle name="Currency 2 2 3 3 10 2 2 4" xfId="21264" xr:uid="{00000000-0005-0000-0000-000069300000}"/>
    <cellStyle name="Currency 2 2 3 3 10 2 2 5" xfId="26780" xr:uid="{00000000-0005-0000-0000-00006A300000}"/>
    <cellStyle name="Currency 2 2 3 3 10 2 2 6" xfId="32296" xr:uid="{00000000-0005-0000-0000-00006B300000}"/>
    <cellStyle name="Currency 2 2 3 3 10 2 3" xfId="7474" xr:uid="{00000000-0005-0000-0000-00006C300000}"/>
    <cellStyle name="Currency 2 2 3 3 10 2 4" xfId="12990" xr:uid="{00000000-0005-0000-0000-00006D300000}"/>
    <cellStyle name="Currency 2 2 3 3 10 2 5" xfId="18506" xr:uid="{00000000-0005-0000-0000-00006E300000}"/>
    <cellStyle name="Currency 2 2 3 3 10 2 6" xfId="24022" xr:uid="{00000000-0005-0000-0000-00006F300000}"/>
    <cellStyle name="Currency 2 2 3 3 10 2 7" xfId="29538" xr:uid="{00000000-0005-0000-0000-000070300000}"/>
    <cellStyle name="Currency 2 2 3 3 10 3" xfId="3337" xr:uid="{00000000-0005-0000-0000-000071300000}"/>
    <cellStyle name="Currency 2 2 3 3 10 3 2" xfId="8853" xr:uid="{00000000-0005-0000-0000-000072300000}"/>
    <cellStyle name="Currency 2 2 3 3 10 3 3" xfId="14369" xr:uid="{00000000-0005-0000-0000-000073300000}"/>
    <cellStyle name="Currency 2 2 3 3 10 3 4" xfId="19885" xr:uid="{00000000-0005-0000-0000-000074300000}"/>
    <cellStyle name="Currency 2 2 3 3 10 3 5" xfId="25401" xr:uid="{00000000-0005-0000-0000-000075300000}"/>
    <cellStyle name="Currency 2 2 3 3 10 3 6" xfId="30917" xr:uid="{00000000-0005-0000-0000-000076300000}"/>
    <cellStyle name="Currency 2 2 3 3 10 4" xfId="6095" xr:uid="{00000000-0005-0000-0000-000077300000}"/>
    <cellStyle name="Currency 2 2 3 3 10 5" xfId="11611" xr:uid="{00000000-0005-0000-0000-000078300000}"/>
    <cellStyle name="Currency 2 2 3 3 10 6" xfId="17127" xr:uid="{00000000-0005-0000-0000-000079300000}"/>
    <cellStyle name="Currency 2 2 3 3 10 7" xfId="22643" xr:uid="{00000000-0005-0000-0000-00007A300000}"/>
    <cellStyle name="Currency 2 2 3 3 10 8" xfId="28159" xr:uid="{00000000-0005-0000-0000-00007B300000}"/>
    <cellStyle name="Currency 2 2 3 3 11" xfId="651" xr:uid="{00000000-0005-0000-0000-00007C300000}"/>
    <cellStyle name="Currency 2 2 3 3 11 2" xfId="2030" xr:uid="{00000000-0005-0000-0000-00007D300000}"/>
    <cellStyle name="Currency 2 2 3 3 11 2 2" xfId="4788" xr:uid="{00000000-0005-0000-0000-00007E300000}"/>
    <cellStyle name="Currency 2 2 3 3 11 2 2 2" xfId="10304" xr:uid="{00000000-0005-0000-0000-00007F300000}"/>
    <cellStyle name="Currency 2 2 3 3 11 2 2 3" xfId="15820" xr:uid="{00000000-0005-0000-0000-000080300000}"/>
    <cellStyle name="Currency 2 2 3 3 11 2 2 4" xfId="21336" xr:uid="{00000000-0005-0000-0000-000081300000}"/>
    <cellStyle name="Currency 2 2 3 3 11 2 2 5" xfId="26852" xr:uid="{00000000-0005-0000-0000-000082300000}"/>
    <cellStyle name="Currency 2 2 3 3 11 2 2 6" xfId="32368" xr:uid="{00000000-0005-0000-0000-000083300000}"/>
    <cellStyle name="Currency 2 2 3 3 11 2 3" xfId="7546" xr:uid="{00000000-0005-0000-0000-000084300000}"/>
    <cellStyle name="Currency 2 2 3 3 11 2 4" xfId="13062" xr:uid="{00000000-0005-0000-0000-000085300000}"/>
    <cellStyle name="Currency 2 2 3 3 11 2 5" xfId="18578" xr:uid="{00000000-0005-0000-0000-000086300000}"/>
    <cellStyle name="Currency 2 2 3 3 11 2 6" xfId="24094" xr:uid="{00000000-0005-0000-0000-000087300000}"/>
    <cellStyle name="Currency 2 2 3 3 11 2 7" xfId="29610" xr:uid="{00000000-0005-0000-0000-000088300000}"/>
    <cellStyle name="Currency 2 2 3 3 11 3" xfId="3409" xr:uid="{00000000-0005-0000-0000-000089300000}"/>
    <cellStyle name="Currency 2 2 3 3 11 3 2" xfId="8925" xr:uid="{00000000-0005-0000-0000-00008A300000}"/>
    <cellStyle name="Currency 2 2 3 3 11 3 3" xfId="14441" xr:uid="{00000000-0005-0000-0000-00008B300000}"/>
    <cellStyle name="Currency 2 2 3 3 11 3 4" xfId="19957" xr:uid="{00000000-0005-0000-0000-00008C300000}"/>
    <cellStyle name="Currency 2 2 3 3 11 3 5" xfId="25473" xr:uid="{00000000-0005-0000-0000-00008D300000}"/>
    <cellStyle name="Currency 2 2 3 3 11 3 6" xfId="30989" xr:uid="{00000000-0005-0000-0000-00008E300000}"/>
    <cellStyle name="Currency 2 2 3 3 11 4" xfId="6167" xr:uid="{00000000-0005-0000-0000-00008F300000}"/>
    <cellStyle name="Currency 2 2 3 3 11 5" xfId="11683" xr:uid="{00000000-0005-0000-0000-000090300000}"/>
    <cellStyle name="Currency 2 2 3 3 11 6" xfId="17199" xr:uid="{00000000-0005-0000-0000-000091300000}"/>
    <cellStyle name="Currency 2 2 3 3 11 7" xfId="22715" xr:uid="{00000000-0005-0000-0000-000092300000}"/>
    <cellStyle name="Currency 2 2 3 3 11 8" xfId="28231" xr:uid="{00000000-0005-0000-0000-000093300000}"/>
    <cellStyle name="Currency 2 2 3 3 12" xfId="1426" xr:uid="{00000000-0005-0000-0000-000094300000}"/>
    <cellStyle name="Currency 2 2 3 3 12 2" xfId="4184" xr:uid="{00000000-0005-0000-0000-000095300000}"/>
    <cellStyle name="Currency 2 2 3 3 12 2 2" xfId="9700" xr:uid="{00000000-0005-0000-0000-000096300000}"/>
    <cellStyle name="Currency 2 2 3 3 12 2 3" xfId="15216" xr:uid="{00000000-0005-0000-0000-000097300000}"/>
    <cellStyle name="Currency 2 2 3 3 12 2 4" xfId="20732" xr:uid="{00000000-0005-0000-0000-000098300000}"/>
    <cellStyle name="Currency 2 2 3 3 12 2 5" xfId="26248" xr:uid="{00000000-0005-0000-0000-000099300000}"/>
    <cellStyle name="Currency 2 2 3 3 12 2 6" xfId="31764" xr:uid="{00000000-0005-0000-0000-00009A300000}"/>
    <cellStyle name="Currency 2 2 3 3 12 3" xfId="6942" xr:uid="{00000000-0005-0000-0000-00009B300000}"/>
    <cellStyle name="Currency 2 2 3 3 12 4" xfId="12458" xr:uid="{00000000-0005-0000-0000-00009C300000}"/>
    <cellStyle name="Currency 2 2 3 3 12 5" xfId="17974" xr:uid="{00000000-0005-0000-0000-00009D300000}"/>
    <cellStyle name="Currency 2 2 3 3 12 6" xfId="23490" xr:uid="{00000000-0005-0000-0000-00009E300000}"/>
    <cellStyle name="Currency 2 2 3 3 12 7" xfId="29006" xr:uid="{00000000-0005-0000-0000-00009F300000}"/>
    <cellStyle name="Currency 2 2 3 3 13" xfId="2805" xr:uid="{00000000-0005-0000-0000-0000A0300000}"/>
    <cellStyle name="Currency 2 2 3 3 13 2" xfId="8321" xr:uid="{00000000-0005-0000-0000-0000A1300000}"/>
    <cellStyle name="Currency 2 2 3 3 13 3" xfId="13837" xr:uid="{00000000-0005-0000-0000-0000A2300000}"/>
    <cellStyle name="Currency 2 2 3 3 13 4" xfId="19353" xr:uid="{00000000-0005-0000-0000-0000A3300000}"/>
    <cellStyle name="Currency 2 2 3 3 13 5" xfId="24869" xr:uid="{00000000-0005-0000-0000-0000A4300000}"/>
    <cellStyle name="Currency 2 2 3 3 13 6" xfId="30385" xr:uid="{00000000-0005-0000-0000-0000A5300000}"/>
    <cellStyle name="Currency 2 2 3 3 14" xfId="5563" xr:uid="{00000000-0005-0000-0000-0000A6300000}"/>
    <cellStyle name="Currency 2 2 3 3 15" xfId="11079" xr:uid="{00000000-0005-0000-0000-0000A7300000}"/>
    <cellStyle name="Currency 2 2 3 3 16" xfId="16595" xr:uid="{00000000-0005-0000-0000-0000A8300000}"/>
    <cellStyle name="Currency 2 2 3 3 17" xfId="22111" xr:uid="{00000000-0005-0000-0000-0000A9300000}"/>
    <cellStyle name="Currency 2 2 3 3 18" xfId="27627" xr:uid="{00000000-0005-0000-0000-0000AA300000}"/>
    <cellStyle name="Currency 2 2 3 3 2" xfId="102" xr:uid="{00000000-0005-0000-0000-0000AB300000}"/>
    <cellStyle name="Currency 2 2 3 3 2 2" xfId="1011" xr:uid="{00000000-0005-0000-0000-0000AC300000}"/>
    <cellStyle name="Currency 2 2 3 3 2 2 2" xfId="2390" xr:uid="{00000000-0005-0000-0000-0000AD300000}"/>
    <cellStyle name="Currency 2 2 3 3 2 2 2 2" xfId="5148" xr:uid="{00000000-0005-0000-0000-0000AE300000}"/>
    <cellStyle name="Currency 2 2 3 3 2 2 2 2 2" xfId="10664" xr:uid="{00000000-0005-0000-0000-0000AF300000}"/>
    <cellStyle name="Currency 2 2 3 3 2 2 2 2 3" xfId="16180" xr:uid="{00000000-0005-0000-0000-0000B0300000}"/>
    <cellStyle name="Currency 2 2 3 3 2 2 2 2 4" xfId="21696" xr:uid="{00000000-0005-0000-0000-0000B1300000}"/>
    <cellStyle name="Currency 2 2 3 3 2 2 2 2 5" xfId="27212" xr:uid="{00000000-0005-0000-0000-0000B2300000}"/>
    <cellStyle name="Currency 2 2 3 3 2 2 2 2 6" xfId="32728" xr:uid="{00000000-0005-0000-0000-0000B3300000}"/>
    <cellStyle name="Currency 2 2 3 3 2 2 2 3" xfId="7906" xr:uid="{00000000-0005-0000-0000-0000B4300000}"/>
    <cellStyle name="Currency 2 2 3 3 2 2 2 4" xfId="13422" xr:uid="{00000000-0005-0000-0000-0000B5300000}"/>
    <cellStyle name="Currency 2 2 3 3 2 2 2 5" xfId="18938" xr:uid="{00000000-0005-0000-0000-0000B6300000}"/>
    <cellStyle name="Currency 2 2 3 3 2 2 2 6" xfId="24454" xr:uid="{00000000-0005-0000-0000-0000B7300000}"/>
    <cellStyle name="Currency 2 2 3 3 2 2 2 7" xfId="29970" xr:uid="{00000000-0005-0000-0000-0000B8300000}"/>
    <cellStyle name="Currency 2 2 3 3 2 2 3" xfId="3769" xr:uid="{00000000-0005-0000-0000-0000B9300000}"/>
    <cellStyle name="Currency 2 2 3 3 2 2 3 2" xfId="9285" xr:uid="{00000000-0005-0000-0000-0000BA300000}"/>
    <cellStyle name="Currency 2 2 3 3 2 2 3 3" xfId="14801" xr:uid="{00000000-0005-0000-0000-0000BB300000}"/>
    <cellStyle name="Currency 2 2 3 3 2 2 3 4" xfId="20317" xr:uid="{00000000-0005-0000-0000-0000BC300000}"/>
    <cellStyle name="Currency 2 2 3 3 2 2 3 5" xfId="25833" xr:uid="{00000000-0005-0000-0000-0000BD300000}"/>
    <cellStyle name="Currency 2 2 3 3 2 2 3 6" xfId="31349" xr:uid="{00000000-0005-0000-0000-0000BE300000}"/>
    <cellStyle name="Currency 2 2 3 3 2 2 4" xfId="6527" xr:uid="{00000000-0005-0000-0000-0000BF300000}"/>
    <cellStyle name="Currency 2 2 3 3 2 2 5" xfId="12043" xr:uid="{00000000-0005-0000-0000-0000C0300000}"/>
    <cellStyle name="Currency 2 2 3 3 2 2 6" xfId="17559" xr:uid="{00000000-0005-0000-0000-0000C1300000}"/>
    <cellStyle name="Currency 2 2 3 3 2 2 7" xfId="23075" xr:uid="{00000000-0005-0000-0000-0000C2300000}"/>
    <cellStyle name="Currency 2 2 3 3 2 2 8" xfId="28591" xr:uid="{00000000-0005-0000-0000-0000C3300000}"/>
    <cellStyle name="Currency 2 2 3 3 2 3" xfId="1481" xr:uid="{00000000-0005-0000-0000-0000C4300000}"/>
    <cellStyle name="Currency 2 2 3 3 2 3 2" xfId="4239" xr:uid="{00000000-0005-0000-0000-0000C5300000}"/>
    <cellStyle name="Currency 2 2 3 3 2 3 2 2" xfId="9755" xr:uid="{00000000-0005-0000-0000-0000C6300000}"/>
    <cellStyle name="Currency 2 2 3 3 2 3 2 3" xfId="15271" xr:uid="{00000000-0005-0000-0000-0000C7300000}"/>
    <cellStyle name="Currency 2 2 3 3 2 3 2 4" xfId="20787" xr:uid="{00000000-0005-0000-0000-0000C8300000}"/>
    <cellStyle name="Currency 2 2 3 3 2 3 2 5" xfId="26303" xr:uid="{00000000-0005-0000-0000-0000C9300000}"/>
    <cellStyle name="Currency 2 2 3 3 2 3 2 6" xfId="31819" xr:uid="{00000000-0005-0000-0000-0000CA300000}"/>
    <cellStyle name="Currency 2 2 3 3 2 3 3" xfId="6997" xr:uid="{00000000-0005-0000-0000-0000CB300000}"/>
    <cellStyle name="Currency 2 2 3 3 2 3 4" xfId="12513" xr:uid="{00000000-0005-0000-0000-0000CC300000}"/>
    <cellStyle name="Currency 2 2 3 3 2 3 5" xfId="18029" xr:uid="{00000000-0005-0000-0000-0000CD300000}"/>
    <cellStyle name="Currency 2 2 3 3 2 3 6" xfId="23545" xr:uid="{00000000-0005-0000-0000-0000CE300000}"/>
    <cellStyle name="Currency 2 2 3 3 2 3 7" xfId="29061" xr:uid="{00000000-0005-0000-0000-0000CF300000}"/>
    <cellStyle name="Currency 2 2 3 3 2 4" xfId="2860" xr:uid="{00000000-0005-0000-0000-0000D0300000}"/>
    <cellStyle name="Currency 2 2 3 3 2 4 2" xfId="8376" xr:uid="{00000000-0005-0000-0000-0000D1300000}"/>
    <cellStyle name="Currency 2 2 3 3 2 4 3" xfId="13892" xr:uid="{00000000-0005-0000-0000-0000D2300000}"/>
    <cellStyle name="Currency 2 2 3 3 2 4 4" xfId="19408" xr:uid="{00000000-0005-0000-0000-0000D3300000}"/>
    <cellStyle name="Currency 2 2 3 3 2 4 5" xfId="24924" xr:uid="{00000000-0005-0000-0000-0000D4300000}"/>
    <cellStyle name="Currency 2 2 3 3 2 4 6" xfId="30440" xr:uid="{00000000-0005-0000-0000-0000D5300000}"/>
    <cellStyle name="Currency 2 2 3 3 2 5" xfId="5618" xr:uid="{00000000-0005-0000-0000-0000D6300000}"/>
    <cellStyle name="Currency 2 2 3 3 2 6" xfId="11134" xr:uid="{00000000-0005-0000-0000-0000D7300000}"/>
    <cellStyle name="Currency 2 2 3 3 2 7" xfId="16650" xr:uid="{00000000-0005-0000-0000-0000D8300000}"/>
    <cellStyle name="Currency 2 2 3 3 2 8" xfId="22166" xr:uid="{00000000-0005-0000-0000-0000D9300000}"/>
    <cellStyle name="Currency 2 2 3 3 2 9" xfId="27682" xr:uid="{00000000-0005-0000-0000-0000DA300000}"/>
    <cellStyle name="Currency 2 2 3 3 3" xfId="157" xr:uid="{00000000-0005-0000-0000-0000DB300000}"/>
    <cellStyle name="Currency 2 2 3 3 3 2" xfId="1536" xr:uid="{00000000-0005-0000-0000-0000DC300000}"/>
    <cellStyle name="Currency 2 2 3 3 3 2 2" xfId="4294" xr:uid="{00000000-0005-0000-0000-0000DD300000}"/>
    <cellStyle name="Currency 2 2 3 3 3 2 2 2" xfId="9810" xr:uid="{00000000-0005-0000-0000-0000DE300000}"/>
    <cellStyle name="Currency 2 2 3 3 3 2 2 3" xfId="15326" xr:uid="{00000000-0005-0000-0000-0000DF300000}"/>
    <cellStyle name="Currency 2 2 3 3 3 2 2 4" xfId="20842" xr:uid="{00000000-0005-0000-0000-0000E0300000}"/>
    <cellStyle name="Currency 2 2 3 3 3 2 2 5" xfId="26358" xr:uid="{00000000-0005-0000-0000-0000E1300000}"/>
    <cellStyle name="Currency 2 2 3 3 3 2 2 6" xfId="31874" xr:uid="{00000000-0005-0000-0000-0000E2300000}"/>
    <cellStyle name="Currency 2 2 3 3 3 2 3" xfId="7052" xr:uid="{00000000-0005-0000-0000-0000E3300000}"/>
    <cellStyle name="Currency 2 2 3 3 3 2 4" xfId="12568" xr:uid="{00000000-0005-0000-0000-0000E4300000}"/>
    <cellStyle name="Currency 2 2 3 3 3 2 5" xfId="18084" xr:uid="{00000000-0005-0000-0000-0000E5300000}"/>
    <cellStyle name="Currency 2 2 3 3 3 2 6" xfId="23600" xr:uid="{00000000-0005-0000-0000-0000E6300000}"/>
    <cellStyle name="Currency 2 2 3 3 3 2 7" xfId="29116" xr:uid="{00000000-0005-0000-0000-0000E7300000}"/>
    <cellStyle name="Currency 2 2 3 3 3 3" xfId="2915" xr:uid="{00000000-0005-0000-0000-0000E8300000}"/>
    <cellStyle name="Currency 2 2 3 3 3 3 2" xfId="8431" xr:uid="{00000000-0005-0000-0000-0000E9300000}"/>
    <cellStyle name="Currency 2 2 3 3 3 3 3" xfId="13947" xr:uid="{00000000-0005-0000-0000-0000EA300000}"/>
    <cellStyle name="Currency 2 2 3 3 3 3 4" xfId="19463" xr:uid="{00000000-0005-0000-0000-0000EB300000}"/>
    <cellStyle name="Currency 2 2 3 3 3 3 5" xfId="24979" xr:uid="{00000000-0005-0000-0000-0000EC300000}"/>
    <cellStyle name="Currency 2 2 3 3 3 3 6" xfId="30495" xr:uid="{00000000-0005-0000-0000-0000ED300000}"/>
    <cellStyle name="Currency 2 2 3 3 3 4" xfId="5673" xr:uid="{00000000-0005-0000-0000-0000EE300000}"/>
    <cellStyle name="Currency 2 2 3 3 3 5" xfId="11189" xr:uid="{00000000-0005-0000-0000-0000EF300000}"/>
    <cellStyle name="Currency 2 2 3 3 3 6" xfId="16705" xr:uid="{00000000-0005-0000-0000-0000F0300000}"/>
    <cellStyle name="Currency 2 2 3 3 3 7" xfId="22221" xr:uid="{00000000-0005-0000-0000-0000F1300000}"/>
    <cellStyle name="Currency 2 2 3 3 3 8" xfId="27737" xr:uid="{00000000-0005-0000-0000-0000F2300000}"/>
    <cellStyle name="Currency 2 2 3 3 4" xfId="248" xr:uid="{00000000-0005-0000-0000-0000F3300000}"/>
    <cellStyle name="Currency 2 2 3 3 4 2" xfId="1627" xr:uid="{00000000-0005-0000-0000-0000F4300000}"/>
    <cellStyle name="Currency 2 2 3 3 4 2 2" xfId="4385" xr:uid="{00000000-0005-0000-0000-0000F5300000}"/>
    <cellStyle name="Currency 2 2 3 3 4 2 2 2" xfId="9901" xr:uid="{00000000-0005-0000-0000-0000F6300000}"/>
    <cellStyle name="Currency 2 2 3 3 4 2 2 3" xfId="15417" xr:uid="{00000000-0005-0000-0000-0000F7300000}"/>
    <cellStyle name="Currency 2 2 3 3 4 2 2 4" xfId="20933" xr:uid="{00000000-0005-0000-0000-0000F8300000}"/>
    <cellStyle name="Currency 2 2 3 3 4 2 2 5" xfId="26449" xr:uid="{00000000-0005-0000-0000-0000F9300000}"/>
    <cellStyle name="Currency 2 2 3 3 4 2 2 6" xfId="31965" xr:uid="{00000000-0005-0000-0000-0000FA300000}"/>
    <cellStyle name="Currency 2 2 3 3 4 2 3" xfId="7143" xr:uid="{00000000-0005-0000-0000-0000FB300000}"/>
    <cellStyle name="Currency 2 2 3 3 4 2 4" xfId="12659" xr:uid="{00000000-0005-0000-0000-0000FC300000}"/>
    <cellStyle name="Currency 2 2 3 3 4 2 5" xfId="18175" xr:uid="{00000000-0005-0000-0000-0000FD300000}"/>
    <cellStyle name="Currency 2 2 3 3 4 2 6" xfId="23691" xr:uid="{00000000-0005-0000-0000-0000FE300000}"/>
    <cellStyle name="Currency 2 2 3 3 4 2 7" xfId="29207" xr:uid="{00000000-0005-0000-0000-0000FF300000}"/>
    <cellStyle name="Currency 2 2 3 3 4 3" xfId="3006" xr:uid="{00000000-0005-0000-0000-000000310000}"/>
    <cellStyle name="Currency 2 2 3 3 4 3 2" xfId="8522" xr:uid="{00000000-0005-0000-0000-000001310000}"/>
    <cellStyle name="Currency 2 2 3 3 4 3 3" xfId="14038" xr:uid="{00000000-0005-0000-0000-000002310000}"/>
    <cellStyle name="Currency 2 2 3 3 4 3 4" xfId="19554" xr:uid="{00000000-0005-0000-0000-000003310000}"/>
    <cellStyle name="Currency 2 2 3 3 4 3 5" xfId="25070" xr:uid="{00000000-0005-0000-0000-000004310000}"/>
    <cellStyle name="Currency 2 2 3 3 4 3 6" xfId="30586" xr:uid="{00000000-0005-0000-0000-000005310000}"/>
    <cellStyle name="Currency 2 2 3 3 4 4" xfId="5764" xr:uid="{00000000-0005-0000-0000-000006310000}"/>
    <cellStyle name="Currency 2 2 3 3 4 5" xfId="11280" xr:uid="{00000000-0005-0000-0000-000007310000}"/>
    <cellStyle name="Currency 2 2 3 3 4 6" xfId="16796" xr:uid="{00000000-0005-0000-0000-000008310000}"/>
    <cellStyle name="Currency 2 2 3 3 4 7" xfId="22312" xr:uid="{00000000-0005-0000-0000-000009310000}"/>
    <cellStyle name="Currency 2 2 3 3 4 8" xfId="27828" xr:uid="{00000000-0005-0000-0000-00000A310000}"/>
    <cellStyle name="Currency 2 2 3 3 5" xfId="303" xr:uid="{00000000-0005-0000-0000-00000B310000}"/>
    <cellStyle name="Currency 2 2 3 3 5 2" xfId="1682" xr:uid="{00000000-0005-0000-0000-00000C310000}"/>
    <cellStyle name="Currency 2 2 3 3 5 2 2" xfId="4440" xr:uid="{00000000-0005-0000-0000-00000D310000}"/>
    <cellStyle name="Currency 2 2 3 3 5 2 2 2" xfId="9956" xr:uid="{00000000-0005-0000-0000-00000E310000}"/>
    <cellStyle name="Currency 2 2 3 3 5 2 2 3" xfId="15472" xr:uid="{00000000-0005-0000-0000-00000F310000}"/>
    <cellStyle name="Currency 2 2 3 3 5 2 2 4" xfId="20988" xr:uid="{00000000-0005-0000-0000-000010310000}"/>
    <cellStyle name="Currency 2 2 3 3 5 2 2 5" xfId="26504" xr:uid="{00000000-0005-0000-0000-000011310000}"/>
    <cellStyle name="Currency 2 2 3 3 5 2 2 6" xfId="32020" xr:uid="{00000000-0005-0000-0000-000012310000}"/>
    <cellStyle name="Currency 2 2 3 3 5 2 3" xfId="7198" xr:uid="{00000000-0005-0000-0000-000013310000}"/>
    <cellStyle name="Currency 2 2 3 3 5 2 4" xfId="12714" xr:uid="{00000000-0005-0000-0000-000014310000}"/>
    <cellStyle name="Currency 2 2 3 3 5 2 5" xfId="18230" xr:uid="{00000000-0005-0000-0000-000015310000}"/>
    <cellStyle name="Currency 2 2 3 3 5 2 6" xfId="23746" xr:uid="{00000000-0005-0000-0000-000016310000}"/>
    <cellStyle name="Currency 2 2 3 3 5 2 7" xfId="29262" xr:uid="{00000000-0005-0000-0000-000017310000}"/>
    <cellStyle name="Currency 2 2 3 3 5 3" xfId="3061" xr:uid="{00000000-0005-0000-0000-000018310000}"/>
    <cellStyle name="Currency 2 2 3 3 5 3 2" xfId="8577" xr:uid="{00000000-0005-0000-0000-000019310000}"/>
    <cellStyle name="Currency 2 2 3 3 5 3 3" xfId="14093" xr:uid="{00000000-0005-0000-0000-00001A310000}"/>
    <cellStyle name="Currency 2 2 3 3 5 3 4" xfId="19609" xr:uid="{00000000-0005-0000-0000-00001B310000}"/>
    <cellStyle name="Currency 2 2 3 3 5 3 5" xfId="25125" xr:uid="{00000000-0005-0000-0000-00001C310000}"/>
    <cellStyle name="Currency 2 2 3 3 5 3 6" xfId="30641" xr:uid="{00000000-0005-0000-0000-00001D310000}"/>
    <cellStyle name="Currency 2 2 3 3 5 4" xfId="5819" xr:uid="{00000000-0005-0000-0000-00001E310000}"/>
    <cellStyle name="Currency 2 2 3 3 5 5" xfId="11335" xr:uid="{00000000-0005-0000-0000-00001F310000}"/>
    <cellStyle name="Currency 2 2 3 3 5 6" xfId="16851" xr:uid="{00000000-0005-0000-0000-000020310000}"/>
    <cellStyle name="Currency 2 2 3 3 5 7" xfId="22367" xr:uid="{00000000-0005-0000-0000-000021310000}"/>
    <cellStyle name="Currency 2 2 3 3 5 8" xfId="27883" xr:uid="{00000000-0005-0000-0000-000022310000}"/>
    <cellStyle name="Currency 2 2 3 3 6" xfId="359" xr:uid="{00000000-0005-0000-0000-000023310000}"/>
    <cellStyle name="Currency 2 2 3 3 6 2" xfId="1738" xr:uid="{00000000-0005-0000-0000-000024310000}"/>
    <cellStyle name="Currency 2 2 3 3 6 2 2" xfId="4496" xr:uid="{00000000-0005-0000-0000-000025310000}"/>
    <cellStyle name="Currency 2 2 3 3 6 2 2 2" xfId="10012" xr:uid="{00000000-0005-0000-0000-000026310000}"/>
    <cellStyle name="Currency 2 2 3 3 6 2 2 3" xfId="15528" xr:uid="{00000000-0005-0000-0000-000027310000}"/>
    <cellStyle name="Currency 2 2 3 3 6 2 2 4" xfId="21044" xr:uid="{00000000-0005-0000-0000-000028310000}"/>
    <cellStyle name="Currency 2 2 3 3 6 2 2 5" xfId="26560" xr:uid="{00000000-0005-0000-0000-000029310000}"/>
    <cellStyle name="Currency 2 2 3 3 6 2 2 6" xfId="32076" xr:uid="{00000000-0005-0000-0000-00002A310000}"/>
    <cellStyle name="Currency 2 2 3 3 6 2 3" xfId="7254" xr:uid="{00000000-0005-0000-0000-00002B310000}"/>
    <cellStyle name="Currency 2 2 3 3 6 2 4" xfId="12770" xr:uid="{00000000-0005-0000-0000-00002C310000}"/>
    <cellStyle name="Currency 2 2 3 3 6 2 5" xfId="18286" xr:uid="{00000000-0005-0000-0000-00002D310000}"/>
    <cellStyle name="Currency 2 2 3 3 6 2 6" xfId="23802" xr:uid="{00000000-0005-0000-0000-00002E310000}"/>
    <cellStyle name="Currency 2 2 3 3 6 2 7" xfId="29318" xr:uid="{00000000-0005-0000-0000-00002F310000}"/>
    <cellStyle name="Currency 2 2 3 3 6 3" xfId="3117" xr:uid="{00000000-0005-0000-0000-000030310000}"/>
    <cellStyle name="Currency 2 2 3 3 6 3 2" xfId="8633" xr:uid="{00000000-0005-0000-0000-000031310000}"/>
    <cellStyle name="Currency 2 2 3 3 6 3 3" xfId="14149" xr:uid="{00000000-0005-0000-0000-000032310000}"/>
    <cellStyle name="Currency 2 2 3 3 6 3 4" xfId="19665" xr:uid="{00000000-0005-0000-0000-000033310000}"/>
    <cellStyle name="Currency 2 2 3 3 6 3 5" xfId="25181" xr:uid="{00000000-0005-0000-0000-000034310000}"/>
    <cellStyle name="Currency 2 2 3 3 6 3 6" xfId="30697" xr:uid="{00000000-0005-0000-0000-000035310000}"/>
    <cellStyle name="Currency 2 2 3 3 6 4" xfId="5875" xr:uid="{00000000-0005-0000-0000-000036310000}"/>
    <cellStyle name="Currency 2 2 3 3 6 5" xfId="11391" xr:uid="{00000000-0005-0000-0000-000037310000}"/>
    <cellStyle name="Currency 2 2 3 3 6 6" xfId="16907" xr:uid="{00000000-0005-0000-0000-000038310000}"/>
    <cellStyle name="Currency 2 2 3 3 6 7" xfId="22423" xr:uid="{00000000-0005-0000-0000-000039310000}"/>
    <cellStyle name="Currency 2 2 3 3 6 8" xfId="27939" xr:uid="{00000000-0005-0000-0000-00003A310000}"/>
    <cellStyle name="Currency 2 2 3 3 7" xfId="414" xr:uid="{00000000-0005-0000-0000-00003B310000}"/>
    <cellStyle name="Currency 2 2 3 3 7 2" xfId="1793" xr:uid="{00000000-0005-0000-0000-00003C310000}"/>
    <cellStyle name="Currency 2 2 3 3 7 2 2" xfId="4551" xr:uid="{00000000-0005-0000-0000-00003D310000}"/>
    <cellStyle name="Currency 2 2 3 3 7 2 2 2" xfId="10067" xr:uid="{00000000-0005-0000-0000-00003E310000}"/>
    <cellStyle name="Currency 2 2 3 3 7 2 2 3" xfId="15583" xr:uid="{00000000-0005-0000-0000-00003F310000}"/>
    <cellStyle name="Currency 2 2 3 3 7 2 2 4" xfId="21099" xr:uid="{00000000-0005-0000-0000-000040310000}"/>
    <cellStyle name="Currency 2 2 3 3 7 2 2 5" xfId="26615" xr:uid="{00000000-0005-0000-0000-000041310000}"/>
    <cellStyle name="Currency 2 2 3 3 7 2 2 6" xfId="32131" xr:uid="{00000000-0005-0000-0000-000042310000}"/>
    <cellStyle name="Currency 2 2 3 3 7 2 3" xfId="7309" xr:uid="{00000000-0005-0000-0000-000043310000}"/>
    <cellStyle name="Currency 2 2 3 3 7 2 4" xfId="12825" xr:uid="{00000000-0005-0000-0000-000044310000}"/>
    <cellStyle name="Currency 2 2 3 3 7 2 5" xfId="18341" xr:uid="{00000000-0005-0000-0000-000045310000}"/>
    <cellStyle name="Currency 2 2 3 3 7 2 6" xfId="23857" xr:uid="{00000000-0005-0000-0000-000046310000}"/>
    <cellStyle name="Currency 2 2 3 3 7 2 7" xfId="29373" xr:uid="{00000000-0005-0000-0000-000047310000}"/>
    <cellStyle name="Currency 2 2 3 3 7 3" xfId="3172" xr:uid="{00000000-0005-0000-0000-000048310000}"/>
    <cellStyle name="Currency 2 2 3 3 7 3 2" xfId="8688" xr:uid="{00000000-0005-0000-0000-000049310000}"/>
    <cellStyle name="Currency 2 2 3 3 7 3 3" xfId="14204" xr:uid="{00000000-0005-0000-0000-00004A310000}"/>
    <cellStyle name="Currency 2 2 3 3 7 3 4" xfId="19720" xr:uid="{00000000-0005-0000-0000-00004B310000}"/>
    <cellStyle name="Currency 2 2 3 3 7 3 5" xfId="25236" xr:uid="{00000000-0005-0000-0000-00004C310000}"/>
    <cellStyle name="Currency 2 2 3 3 7 3 6" xfId="30752" xr:uid="{00000000-0005-0000-0000-00004D310000}"/>
    <cellStyle name="Currency 2 2 3 3 7 4" xfId="5930" xr:uid="{00000000-0005-0000-0000-00004E310000}"/>
    <cellStyle name="Currency 2 2 3 3 7 5" xfId="11446" xr:uid="{00000000-0005-0000-0000-00004F310000}"/>
    <cellStyle name="Currency 2 2 3 3 7 6" xfId="16962" xr:uid="{00000000-0005-0000-0000-000050310000}"/>
    <cellStyle name="Currency 2 2 3 3 7 7" xfId="22478" xr:uid="{00000000-0005-0000-0000-000051310000}"/>
    <cellStyle name="Currency 2 2 3 3 7 8" xfId="27994" xr:uid="{00000000-0005-0000-0000-000052310000}"/>
    <cellStyle name="Currency 2 2 3 3 8" xfId="469" xr:uid="{00000000-0005-0000-0000-000053310000}"/>
    <cellStyle name="Currency 2 2 3 3 8 2" xfId="1848" xr:uid="{00000000-0005-0000-0000-000054310000}"/>
    <cellStyle name="Currency 2 2 3 3 8 2 2" xfId="4606" xr:uid="{00000000-0005-0000-0000-000055310000}"/>
    <cellStyle name="Currency 2 2 3 3 8 2 2 2" xfId="10122" xr:uid="{00000000-0005-0000-0000-000056310000}"/>
    <cellStyle name="Currency 2 2 3 3 8 2 2 3" xfId="15638" xr:uid="{00000000-0005-0000-0000-000057310000}"/>
    <cellStyle name="Currency 2 2 3 3 8 2 2 4" xfId="21154" xr:uid="{00000000-0005-0000-0000-000058310000}"/>
    <cellStyle name="Currency 2 2 3 3 8 2 2 5" xfId="26670" xr:uid="{00000000-0005-0000-0000-000059310000}"/>
    <cellStyle name="Currency 2 2 3 3 8 2 2 6" xfId="32186" xr:uid="{00000000-0005-0000-0000-00005A310000}"/>
    <cellStyle name="Currency 2 2 3 3 8 2 3" xfId="7364" xr:uid="{00000000-0005-0000-0000-00005B310000}"/>
    <cellStyle name="Currency 2 2 3 3 8 2 4" xfId="12880" xr:uid="{00000000-0005-0000-0000-00005C310000}"/>
    <cellStyle name="Currency 2 2 3 3 8 2 5" xfId="18396" xr:uid="{00000000-0005-0000-0000-00005D310000}"/>
    <cellStyle name="Currency 2 2 3 3 8 2 6" xfId="23912" xr:uid="{00000000-0005-0000-0000-00005E310000}"/>
    <cellStyle name="Currency 2 2 3 3 8 2 7" xfId="29428" xr:uid="{00000000-0005-0000-0000-00005F310000}"/>
    <cellStyle name="Currency 2 2 3 3 8 3" xfId="3227" xr:uid="{00000000-0005-0000-0000-000060310000}"/>
    <cellStyle name="Currency 2 2 3 3 8 3 2" xfId="8743" xr:uid="{00000000-0005-0000-0000-000061310000}"/>
    <cellStyle name="Currency 2 2 3 3 8 3 3" xfId="14259" xr:uid="{00000000-0005-0000-0000-000062310000}"/>
    <cellStyle name="Currency 2 2 3 3 8 3 4" xfId="19775" xr:uid="{00000000-0005-0000-0000-000063310000}"/>
    <cellStyle name="Currency 2 2 3 3 8 3 5" xfId="25291" xr:uid="{00000000-0005-0000-0000-000064310000}"/>
    <cellStyle name="Currency 2 2 3 3 8 3 6" xfId="30807" xr:uid="{00000000-0005-0000-0000-000065310000}"/>
    <cellStyle name="Currency 2 2 3 3 8 4" xfId="5985" xr:uid="{00000000-0005-0000-0000-000066310000}"/>
    <cellStyle name="Currency 2 2 3 3 8 5" xfId="11501" xr:uid="{00000000-0005-0000-0000-000067310000}"/>
    <cellStyle name="Currency 2 2 3 3 8 6" xfId="17017" xr:uid="{00000000-0005-0000-0000-000068310000}"/>
    <cellStyle name="Currency 2 2 3 3 8 7" xfId="22533" xr:uid="{00000000-0005-0000-0000-000069310000}"/>
    <cellStyle name="Currency 2 2 3 3 8 8" xfId="28049" xr:uid="{00000000-0005-0000-0000-00006A310000}"/>
    <cellStyle name="Currency 2 2 3 3 9" xfId="524" xr:uid="{00000000-0005-0000-0000-00006B310000}"/>
    <cellStyle name="Currency 2 2 3 3 9 2" xfId="1903" xr:uid="{00000000-0005-0000-0000-00006C310000}"/>
    <cellStyle name="Currency 2 2 3 3 9 2 2" xfId="4661" xr:uid="{00000000-0005-0000-0000-00006D310000}"/>
    <cellStyle name="Currency 2 2 3 3 9 2 2 2" xfId="10177" xr:uid="{00000000-0005-0000-0000-00006E310000}"/>
    <cellStyle name="Currency 2 2 3 3 9 2 2 3" xfId="15693" xr:uid="{00000000-0005-0000-0000-00006F310000}"/>
    <cellStyle name="Currency 2 2 3 3 9 2 2 4" xfId="21209" xr:uid="{00000000-0005-0000-0000-000070310000}"/>
    <cellStyle name="Currency 2 2 3 3 9 2 2 5" xfId="26725" xr:uid="{00000000-0005-0000-0000-000071310000}"/>
    <cellStyle name="Currency 2 2 3 3 9 2 2 6" xfId="32241" xr:uid="{00000000-0005-0000-0000-000072310000}"/>
    <cellStyle name="Currency 2 2 3 3 9 2 3" xfId="7419" xr:uid="{00000000-0005-0000-0000-000073310000}"/>
    <cellStyle name="Currency 2 2 3 3 9 2 4" xfId="12935" xr:uid="{00000000-0005-0000-0000-000074310000}"/>
    <cellStyle name="Currency 2 2 3 3 9 2 5" xfId="18451" xr:uid="{00000000-0005-0000-0000-000075310000}"/>
    <cellStyle name="Currency 2 2 3 3 9 2 6" xfId="23967" xr:uid="{00000000-0005-0000-0000-000076310000}"/>
    <cellStyle name="Currency 2 2 3 3 9 2 7" xfId="29483" xr:uid="{00000000-0005-0000-0000-000077310000}"/>
    <cellStyle name="Currency 2 2 3 3 9 3" xfId="3282" xr:uid="{00000000-0005-0000-0000-000078310000}"/>
    <cellStyle name="Currency 2 2 3 3 9 3 2" xfId="8798" xr:uid="{00000000-0005-0000-0000-000079310000}"/>
    <cellStyle name="Currency 2 2 3 3 9 3 3" xfId="14314" xr:uid="{00000000-0005-0000-0000-00007A310000}"/>
    <cellStyle name="Currency 2 2 3 3 9 3 4" xfId="19830" xr:uid="{00000000-0005-0000-0000-00007B310000}"/>
    <cellStyle name="Currency 2 2 3 3 9 3 5" xfId="25346" xr:uid="{00000000-0005-0000-0000-00007C310000}"/>
    <cellStyle name="Currency 2 2 3 3 9 3 6" xfId="30862" xr:uid="{00000000-0005-0000-0000-00007D310000}"/>
    <cellStyle name="Currency 2 2 3 3 9 4" xfId="6040" xr:uid="{00000000-0005-0000-0000-00007E310000}"/>
    <cellStyle name="Currency 2 2 3 3 9 5" xfId="11556" xr:uid="{00000000-0005-0000-0000-00007F310000}"/>
    <cellStyle name="Currency 2 2 3 3 9 6" xfId="17072" xr:uid="{00000000-0005-0000-0000-000080310000}"/>
    <cellStyle name="Currency 2 2 3 3 9 7" xfId="22588" xr:uid="{00000000-0005-0000-0000-000081310000}"/>
    <cellStyle name="Currency 2 2 3 3 9 8" xfId="28104" xr:uid="{00000000-0005-0000-0000-000082310000}"/>
    <cellStyle name="Currency 2 2 3 4" xfId="83" xr:uid="{00000000-0005-0000-0000-000083310000}"/>
    <cellStyle name="Currency 2 2 3 4 10" xfId="27663" xr:uid="{00000000-0005-0000-0000-000084310000}"/>
    <cellStyle name="Currency 2 2 3 4 2" xfId="1047" xr:uid="{00000000-0005-0000-0000-000085310000}"/>
    <cellStyle name="Currency 2 2 3 4 2 2" xfId="2426" xr:uid="{00000000-0005-0000-0000-000086310000}"/>
    <cellStyle name="Currency 2 2 3 4 2 2 2" xfId="5184" xr:uid="{00000000-0005-0000-0000-000087310000}"/>
    <cellStyle name="Currency 2 2 3 4 2 2 2 2" xfId="10700" xr:uid="{00000000-0005-0000-0000-000088310000}"/>
    <cellStyle name="Currency 2 2 3 4 2 2 2 3" xfId="16216" xr:uid="{00000000-0005-0000-0000-000089310000}"/>
    <cellStyle name="Currency 2 2 3 4 2 2 2 4" xfId="21732" xr:uid="{00000000-0005-0000-0000-00008A310000}"/>
    <cellStyle name="Currency 2 2 3 4 2 2 2 5" xfId="27248" xr:uid="{00000000-0005-0000-0000-00008B310000}"/>
    <cellStyle name="Currency 2 2 3 4 2 2 2 6" xfId="32764" xr:uid="{00000000-0005-0000-0000-00008C310000}"/>
    <cellStyle name="Currency 2 2 3 4 2 2 3" xfId="7942" xr:uid="{00000000-0005-0000-0000-00008D310000}"/>
    <cellStyle name="Currency 2 2 3 4 2 2 4" xfId="13458" xr:uid="{00000000-0005-0000-0000-00008E310000}"/>
    <cellStyle name="Currency 2 2 3 4 2 2 5" xfId="18974" xr:uid="{00000000-0005-0000-0000-00008F310000}"/>
    <cellStyle name="Currency 2 2 3 4 2 2 6" xfId="24490" xr:uid="{00000000-0005-0000-0000-000090310000}"/>
    <cellStyle name="Currency 2 2 3 4 2 2 7" xfId="30006" xr:uid="{00000000-0005-0000-0000-000091310000}"/>
    <cellStyle name="Currency 2 2 3 4 2 3" xfId="3805" xr:uid="{00000000-0005-0000-0000-000092310000}"/>
    <cellStyle name="Currency 2 2 3 4 2 3 2" xfId="9321" xr:uid="{00000000-0005-0000-0000-000093310000}"/>
    <cellStyle name="Currency 2 2 3 4 2 3 3" xfId="14837" xr:uid="{00000000-0005-0000-0000-000094310000}"/>
    <cellStyle name="Currency 2 2 3 4 2 3 4" xfId="20353" xr:uid="{00000000-0005-0000-0000-000095310000}"/>
    <cellStyle name="Currency 2 2 3 4 2 3 5" xfId="25869" xr:uid="{00000000-0005-0000-0000-000096310000}"/>
    <cellStyle name="Currency 2 2 3 4 2 3 6" xfId="31385" xr:uid="{00000000-0005-0000-0000-000097310000}"/>
    <cellStyle name="Currency 2 2 3 4 2 4" xfId="6563" xr:uid="{00000000-0005-0000-0000-000098310000}"/>
    <cellStyle name="Currency 2 2 3 4 2 5" xfId="12079" xr:uid="{00000000-0005-0000-0000-000099310000}"/>
    <cellStyle name="Currency 2 2 3 4 2 6" xfId="17595" xr:uid="{00000000-0005-0000-0000-00009A310000}"/>
    <cellStyle name="Currency 2 2 3 4 2 7" xfId="23111" xr:uid="{00000000-0005-0000-0000-00009B310000}"/>
    <cellStyle name="Currency 2 2 3 4 2 8" xfId="28627" xr:uid="{00000000-0005-0000-0000-00009C310000}"/>
    <cellStyle name="Currency 2 2 3 4 3" xfId="687" xr:uid="{00000000-0005-0000-0000-00009D310000}"/>
    <cellStyle name="Currency 2 2 3 4 3 2" xfId="2066" xr:uid="{00000000-0005-0000-0000-00009E310000}"/>
    <cellStyle name="Currency 2 2 3 4 3 2 2" xfId="4824" xr:uid="{00000000-0005-0000-0000-00009F310000}"/>
    <cellStyle name="Currency 2 2 3 4 3 2 2 2" xfId="10340" xr:uid="{00000000-0005-0000-0000-0000A0310000}"/>
    <cellStyle name="Currency 2 2 3 4 3 2 2 3" xfId="15856" xr:uid="{00000000-0005-0000-0000-0000A1310000}"/>
    <cellStyle name="Currency 2 2 3 4 3 2 2 4" xfId="21372" xr:uid="{00000000-0005-0000-0000-0000A2310000}"/>
    <cellStyle name="Currency 2 2 3 4 3 2 2 5" xfId="26888" xr:uid="{00000000-0005-0000-0000-0000A3310000}"/>
    <cellStyle name="Currency 2 2 3 4 3 2 2 6" xfId="32404" xr:uid="{00000000-0005-0000-0000-0000A4310000}"/>
    <cellStyle name="Currency 2 2 3 4 3 2 3" xfId="7582" xr:uid="{00000000-0005-0000-0000-0000A5310000}"/>
    <cellStyle name="Currency 2 2 3 4 3 2 4" xfId="13098" xr:uid="{00000000-0005-0000-0000-0000A6310000}"/>
    <cellStyle name="Currency 2 2 3 4 3 2 5" xfId="18614" xr:uid="{00000000-0005-0000-0000-0000A7310000}"/>
    <cellStyle name="Currency 2 2 3 4 3 2 6" xfId="24130" xr:uid="{00000000-0005-0000-0000-0000A8310000}"/>
    <cellStyle name="Currency 2 2 3 4 3 2 7" xfId="29646" xr:uid="{00000000-0005-0000-0000-0000A9310000}"/>
    <cellStyle name="Currency 2 2 3 4 3 3" xfId="3445" xr:uid="{00000000-0005-0000-0000-0000AA310000}"/>
    <cellStyle name="Currency 2 2 3 4 3 3 2" xfId="8961" xr:uid="{00000000-0005-0000-0000-0000AB310000}"/>
    <cellStyle name="Currency 2 2 3 4 3 3 3" xfId="14477" xr:uid="{00000000-0005-0000-0000-0000AC310000}"/>
    <cellStyle name="Currency 2 2 3 4 3 3 4" xfId="19993" xr:uid="{00000000-0005-0000-0000-0000AD310000}"/>
    <cellStyle name="Currency 2 2 3 4 3 3 5" xfId="25509" xr:uid="{00000000-0005-0000-0000-0000AE310000}"/>
    <cellStyle name="Currency 2 2 3 4 3 3 6" xfId="31025" xr:uid="{00000000-0005-0000-0000-0000AF310000}"/>
    <cellStyle name="Currency 2 2 3 4 3 4" xfId="6203" xr:uid="{00000000-0005-0000-0000-0000B0310000}"/>
    <cellStyle name="Currency 2 2 3 4 3 5" xfId="11719" xr:uid="{00000000-0005-0000-0000-0000B1310000}"/>
    <cellStyle name="Currency 2 2 3 4 3 6" xfId="17235" xr:uid="{00000000-0005-0000-0000-0000B2310000}"/>
    <cellStyle name="Currency 2 2 3 4 3 7" xfId="22751" xr:uid="{00000000-0005-0000-0000-0000B3310000}"/>
    <cellStyle name="Currency 2 2 3 4 3 8" xfId="28267" xr:uid="{00000000-0005-0000-0000-0000B4310000}"/>
    <cellStyle name="Currency 2 2 3 4 4" xfId="1462" xr:uid="{00000000-0005-0000-0000-0000B5310000}"/>
    <cellStyle name="Currency 2 2 3 4 4 2" xfId="4220" xr:uid="{00000000-0005-0000-0000-0000B6310000}"/>
    <cellStyle name="Currency 2 2 3 4 4 2 2" xfId="9736" xr:uid="{00000000-0005-0000-0000-0000B7310000}"/>
    <cellStyle name="Currency 2 2 3 4 4 2 3" xfId="15252" xr:uid="{00000000-0005-0000-0000-0000B8310000}"/>
    <cellStyle name="Currency 2 2 3 4 4 2 4" xfId="20768" xr:uid="{00000000-0005-0000-0000-0000B9310000}"/>
    <cellStyle name="Currency 2 2 3 4 4 2 5" xfId="26284" xr:uid="{00000000-0005-0000-0000-0000BA310000}"/>
    <cellStyle name="Currency 2 2 3 4 4 2 6" xfId="31800" xr:uid="{00000000-0005-0000-0000-0000BB310000}"/>
    <cellStyle name="Currency 2 2 3 4 4 3" xfId="6978" xr:uid="{00000000-0005-0000-0000-0000BC310000}"/>
    <cellStyle name="Currency 2 2 3 4 4 4" xfId="12494" xr:uid="{00000000-0005-0000-0000-0000BD310000}"/>
    <cellStyle name="Currency 2 2 3 4 4 5" xfId="18010" xr:uid="{00000000-0005-0000-0000-0000BE310000}"/>
    <cellStyle name="Currency 2 2 3 4 4 6" xfId="23526" xr:uid="{00000000-0005-0000-0000-0000BF310000}"/>
    <cellStyle name="Currency 2 2 3 4 4 7" xfId="29042" xr:uid="{00000000-0005-0000-0000-0000C0310000}"/>
    <cellStyle name="Currency 2 2 3 4 5" xfId="2841" xr:uid="{00000000-0005-0000-0000-0000C1310000}"/>
    <cellStyle name="Currency 2 2 3 4 5 2" xfId="8357" xr:uid="{00000000-0005-0000-0000-0000C2310000}"/>
    <cellStyle name="Currency 2 2 3 4 5 3" xfId="13873" xr:uid="{00000000-0005-0000-0000-0000C3310000}"/>
    <cellStyle name="Currency 2 2 3 4 5 4" xfId="19389" xr:uid="{00000000-0005-0000-0000-0000C4310000}"/>
    <cellStyle name="Currency 2 2 3 4 5 5" xfId="24905" xr:uid="{00000000-0005-0000-0000-0000C5310000}"/>
    <cellStyle name="Currency 2 2 3 4 5 6" xfId="30421" xr:uid="{00000000-0005-0000-0000-0000C6310000}"/>
    <cellStyle name="Currency 2 2 3 4 6" xfId="5599" xr:uid="{00000000-0005-0000-0000-0000C7310000}"/>
    <cellStyle name="Currency 2 2 3 4 7" xfId="11115" xr:uid="{00000000-0005-0000-0000-0000C8310000}"/>
    <cellStyle name="Currency 2 2 3 4 8" xfId="16631" xr:uid="{00000000-0005-0000-0000-0000C9310000}"/>
    <cellStyle name="Currency 2 2 3 4 9" xfId="22147" xr:uid="{00000000-0005-0000-0000-0000CA310000}"/>
    <cellStyle name="Currency 2 2 3 5" xfId="138" xr:uid="{00000000-0005-0000-0000-0000CB310000}"/>
    <cellStyle name="Currency 2 2 3 5 10" xfId="27718" xr:uid="{00000000-0005-0000-0000-0000CC310000}"/>
    <cellStyle name="Currency 2 2 3 5 2" xfId="1083" xr:uid="{00000000-0005-0000-0000-0000CD310000}"/>
    <cellStyle name="Currency 2 2 3 5 2 2" xfId="2462" xr:uid="{00000000-0005-0000-0000-0000CE310000}"/>
    <cellStyle name="Currency 2 2 3 5 2 2 2" xfId="5220" xr:uid="{00000000-0005-0000-0000-0000CF310000}"/>
    <cellStyle name="Currency 2 2 3 5 2 2 2 2" xfId="10736" xr:uid="{00000000-0005-0000-0000-0000D0310000}"/>
    <cellStyle name="Currency 2 2 3 5 2 2 2 3" xfId="16252" xr:uid="{00000000-0005-0000-0000-0000D1310000}"/>
    <cellStyle name="Currency 2 2 3 5 2 2 2 4" xfId="21768" xr:uid="{00000000-0005-0000-0000-0000D2310000}"/>
    <cellStyle name="Currency 2 2 3 5 2 2 2 5" xfId="27284" xr:uid="{00000000-0005-0000-0000-0000D3310000}"/>
    <cellStyle name="Currency 2 2 3 5 2 2 2 6" xfId="32800" xr:uid="{00000000-0005-0000-0000-0000D4310000}"/>
    <cellStyle name="Currency 2 2 3 5 2 2 3" xfId="7978" xr:uid="{00000000-0005-0000-0000-0000D5310000}"/>
    <cellStyle name="Currency 2 2 3 5 2 2 4" xfId="13494" xr:uid="{00000000-0005-0000-0000-0000D6310000}"/>
    <cellStyle name="Currency 2 2 3 5 2 2 5" xfId="19010" xr:uid="{00000000-0005-0000-0000-0000D7310000}"/>
    <cellStyle name="Currency 2 2 3 5 2 2 6" xfId="24526" xr:uid="{00000000-0005-0000-0000-0000D8310000}"/>
    <cellStyle name="Currency 2 2 3 5 2 2 7" xfId="30042" xr:uid="{00000000-0005-0000-0000-0000D9310000}"/>
    <cellStyle name="Currency 2 2 3 5 2 3" xfId="3841" xr:uid="{00000000-0005-0000-0000-0000DA310000}"/>
    <cellStyle name="Currency 2 2 3 5 2 3 2" xfId="9357" xr:uid="{00000000-0005-0000-0000-0000DB310000}"/>
    <cellStyle name="Currency 2 2 3 5 2 3 3" xfId="14873" xr:uid="{00000000-0005-0000-0000-0000DC310000}"/>
    <cellStyle name="Currency 2 2 3 5 2 3 4" xfId="20389" xr:uid="{00000000-0005-0000-0000-0000DD310000}"/>
    <cellStyle name="Currency 2 2 3 5 2 3 5" xfId="25905" xr:uid="{00000000-0005-0000-0000-0000DE310000}"/>
    <cellStyle name="Currency 2 2 3 5 2 3 6" xfId="31421" xr:uid="{00000000-0005-0000-0000-0000DF310000}"/>
    <cellStyle name="Currency 2 2 3 5 2 4" xfId="6599" xr:uid="{00000000-0005-0000-0000-0000E0310000}"/>
    <cellStyle name="Currency 2 2 3 5 2 5" xfId="12115" xr:uid="{00000000-0005-0000-0000-0000E1310000}"/>
    <cellStyle name="Currency 2 2 3 5 2 6" xfId="17631" xr:uid="{00000000-0005-0000-0000-0000E2310000}"/>
    <cellStyle name="Currency 2 2 3 5 2 7" xfId="23147" xr:uid="{00000000-0005-0000-0000-0000E3310000}"/>
    <cellStyle name="Currency 2 2 3 5 2 8" xfId="28663" xr:uid="{00000000-0005-0000-0000-0000E4310000}"/>
    <cellStyle name="Currency 2 2 3 5 3" xfId="723" xr:uid="{00000000-0005-0000-0000-0000E5310000}"/>
    <cellStyle name="Currency 2 2 3 5 3 2" xfId="2102" xr:uid="{00000000-0005-0000-0000-0000E6310000}"/>
    <cellStyle name="Currency 2 2 3 5 3 2 2" xfId="4860" xr:uid="{00000000-0005-0000-0000-0000E7310000}"/>
    <cellStyle name="Currency 2 2 3 5 3 2 2 2" xfId="10376" xr:uid="{00000000-0005-0000-0000-0000E8310000}"/>
    <cellStyle name="Currency 2 2 3 5 3 2 2 3" xfId="15892" xr:uid="{00000000-0005-0000-0000-0000E9310000}"/>
    <cellStyle name="Currency 2 2 3 5 3 2 2 4" xfId="21408" xr:uid="{00000000-0005-0000-0000-0000EA310000}"/>
    <cellStyle name="Currency 2 2 3 5 3 2 2 5" xfId="26924" xr:uid="{00000000-0005-0000-0000-0000EB310000}"/>
    <cellStyle name="Currency 2 2 3 5 3 2 2 6" xfId="32440" xr:uid="{00000000-0005-0000-0000-0000EC310000}"/>
    <cellStyle name="Currency 2 2 3 5 3 2 3" xfId="7618" xr:uid="{00000000-0005-0000-0000-0000ED310000}"/>
    <cellStyle name="Currency 2 2 3 5 3 2 4" xfId="13134" xr:uid="{00000000-0005-0000-0000-0000EE310000}"/>
    <cellStyle name="Currency 2 2 3 5 3 2 5" xfId="18650" xr:uid="{00000000-0005-0000-0000-0000EF310000}"/>
    <cellStyle name="Currency 2 2 3 5 3 2 6" xfId="24166" xr:uid="{00000000-0005-0000-0000-0000F0310000}"/>
    <cellStyle name="Currency 2 2 3 5 3 2 7" xfId="29682" xr:uid="{00000000-0005-0000-0000-0000F1310000}"/>
    <cellStyle name="Currency 2 2 3 5 3 3" xfId="3481" xr:uid="{00000000-0005-0000-0000-0000F2310000}"/>
    <cellStyle name="Currency 2 2 3 5 3 3 2" xfId="8997" xr:uid="{00000000-0005-0000-0000-0000F3310000}"/>
    <cellStyle name="Currency 2 2 3 5 3 3 3" xfId="14513" xr:uid="{00000000-0005-0000-0000-0000F4310000}"/>
    <cellStyle name="Currency 2 2 3 5 3 3 4" xfId="20029" xr:uid="{00000000-0005-0000-0000-0000F5310000}"/>
    <cellStyle name="Currency 2 2 3 5 3 3 5" xfId="25545" xr:uid="{00000000-0005-0000-0000-0000F6310000}"/>
    <cellStyle name="Currency 2 2 3 5 3 3 6" xfId="31061" xr:uid="{00000000-0005-0000-0000-0000F7310000}"/>
    <cellStyle name="Currency 2 2 3 5 3 4" xfId="6239" xr:uid="{00000000-0005-0000-0000-0000F8310000}"/>
    <cellStyle name="Currency 2 2 3 5 3 5" xfId="11755" xr:uid="{00000000-0005-0000-0000-0000F9310000}"/>
    <cellStyle name="Currency 2 2 3 5 3 6" xfId="17271" xr:uid="{00000000-0005-0000-0000-0000FA310000}"/>
    <cellStyle name="Currency 2 2 3 5 3 7" xfId="22787" xr:uid="{00000000-0005-0000-0000-0000FB310000}"/>
    <cellStyle name="Currency 2 2 3 5 3 8" xfId="28303" xr:uid="{00000000-0005-0000-0000-0000FC310000}"/>
    <cellStyle name="Currency 2 2 3 5 4" xfId="1517" xr:uid="{00000000-0005-0000-0000-0000FD310000}"/>
    <cellStyle name="Currency 2 2 3 5 4 2" xfId="4275" xr:uid="{00000000-0005-0000-0000-0000FE310000}"/>
    <cellStyle name="Currency 2 2 3 5 4 2 2" xfId="9791" xr:uid="{00000000-0005-0000-0000-0000FF310000}"/>
    <cellStyle name="Currency 2 2 3 5 4 2 3" xfId="15307" xr:uid="{00000000-0005-0000-0000-000000320000}"/>
    <cellStyle name="Currency 2 2 3 5 4 2 4" xfId="20823" xr:uid="{00000000-0005-0000-0000-000001320000}"/>
    <cellStyle name="Currency 2 2 3 5 4 2 5" xfId="26339" xr:uid="{00000000-0005-0000-0000-000002320000}"/>
    <cellStyle name="Currency 2 2 3 5 4 2 6" xfId="31855" xr:uid="{00000000-0005-0000-0000-000003320000}"/>
    <cellStyle name="Currency 2 2 3 5 4 3" xfId="7033" xr:uid="{00000000-0005-0000-0000-000004320000}"/>
    <cellStyle name="Currency 2 2 3 5 4 4" xfId="12549" xr:uid="{00000000-0005-0000-0000-000005320000}"/>
    <cellStyle name="Currency 2 2 3 5 4 5" xfId="18065" xr:uid="{00000000-0005-0000-0000-000006320000}"/>
    <cellStyle name="Currency 2 2 3 5 4 6" xfId="23581" xr:uid="{00000000-0005-0000-0000-000007320000}"/>
    <cellStyle name="Currency 2 2 3 5 4 7" xfId="29097" xr:uid="{00000000-0005-0000-0000-000008320000}"/>
    <cellStyle name="Currency 2 2 3 5 5" xfId="2896" xr:uid="{00000000-0005-0000-0000-000009320000}"/>
    <cellStyle name="Currency 2 2 3 5 5 2" xfId="8412" xr:uid="{00000000-0005-0000-0000-00000A320000}"/>
    <cellStyle name="Currency 2 2 3 5 5 3" xfId="13928" xr:uid="{00000000-0005-0000-0000-00000B320000}"/>
    <cellStyle name="Currency 2 2 3 5 5 4" xfId="19444" xr:uid="{00000000-0005-0000-0000-00000C320000}"/>
    <cellStyle name="Currency 2 2 3 5 5 5" xfId="24960" xr:uid="{00000000-0005-0000-0000-00000D320000}"/>
    <cellStyle name="Currency 2 2 3 5 5 6" xfId="30476" xr:uid="{00000000-0005-0000-0000-00000E320000}"/>
    <cellStyle name="Currency 2 2 3 5 6" xfId="5654" xr:uid="{00000000-0005-0000-0000-00000F320000}"/>
    <cellStyle name="Currency 2 2 3 5 7" xfId="11170" xr:uid="{00000000-0005-0000-0000-000010320000}"/>
    <cellStyle name="Currency 2 2 3 5 8" xfId="16686" xr:uid="{00000000-0005-0000-0000-000011320000}"/>
    <cellStyle name="Currency 2 2 3 5 9" xfId="22202" xr:uid="{00000000-0005-0000-0000-000012320000}"/>
    <cellStyle name="Currency 2 2 3 6" xfId="193" xr:uid="{00000000-0005-0000-0000-000013320000}"/>
    <cellStyle name="Currency 2 2 3 6 10" xfId="27773" xr:uid="{00000000-0005-0000-0000-000014320000}"/>
    <cellStyle name="Currency 2 2 3 6 2" xfId="1119" xr:uid="{00000000-0005-0000-0000-000015320000}"/>
    <cellStyle name="Currency 2 2 3 6 2 2" xfId="2498" xr:uid="{00000000-0005-0000-0000-000016320000}"/>
    <cellStyle name="Currency 2 2 3 6 2 2 2" xfId="5256" xr:uid="{00000000-0005-0000-0000-000017320000}"/>
    <cellStyle name="Currency 2 2 3 6 2 2 2 2" xfId="10772" xr:uid="{00000000-0005-0000-0000-000018320000}"/>
    <cellStyle name="Currency 2 2 3 6 2 2 2 3" xfId="16288" xr:uid="{00000000-0005-0000-0000-000019320000}"/>
    <cellStyle name="Currency 2 2 3 6 2 2 2 4" xfId="21804" xr:uid="{00000000-0005-0000-0000-00001A320000}"/>
    <cellStyle name="Currency 2 2 3 6 2 2 2 5" xfId="27320" xr:uid="{00000000-0005-0000-0000-00001B320000}"/>
    <cellStyle name="Currency 2 2 3 6 2 2 2 6" xfId="32836" xr:uid="{00000000-0005-0000-0000-00001C320000}"/>
    <cellStyle name="Currency 2 2 3 6 2 2 3" xfId="8014" xr:uid="{00000000-0005-0000-0000-00001D320000}"/>
    <cellStyle name="Currency 2 2 3 6 2 2 4" xfId="13530" xr:uid="{00000000-0005-0000-0000-00001E320000}"/>
    <cellStyle name="Currency 2 2 3 6 2 2 5" xfId="19046" xr:uid="{00000000-0005-0000-0000-00001F320000}"/>
    <cellStyle name="Currency 2 2 3 6 2 2 6" xfId="24562" xr:uid="{00000000-0005-0000-0000-000020320000}"/>
    <cellStyle name="Currency 2 2 3 6 2 2 7" xfId="30078" xr:uid="{00000000-0005-0000-0000-000021320000}"/>
    <cellStyle name="Currency 2 2 3 6 2 3" xfId="3877" xr:uid="{00000000-0005-0000-0000-000022320000}"/>
    <cellStyle name="Currency 2 2 3 6 2 3 2" xfId="9393" xr:uid="{00000000-0005-0000-0000-000023320000}"/>
    <cellStyle name="Currency 2 2 3 6 2 3 3" xfId="14909" xr:uid="{00000000-0005-0000-0000-000024320000}"/>
    <cellStyle name="Currency 2 2 3 6 2 3 4" xfId="20425" xr:uid="{00000000-0005-0000-0000-000025320000}"/>
    <cellStyle name="Currency 2 2 3 6 2 3 5" xfId="25941" xr:uid="{00000000-0005-0000-0000-000026320000}"/>
    <cellStyle name="Currency 2 2 3 6 2 3 6" xfId="31457" xr:uid="{00000000-0005-0000-0000-000027320000}"/>
    <cellStyle name="Currency 2 2 3 6 2 4" xfId="6635" xr:uid="{00000000-0005-0000-0000-000028320000}"/>
    <cellStyle name="Currency 2 2 3 6 2 5" xfId="12151" xr:uid="{00000000-0005-0000-0000-000029320000}"/>
    <cellStyle name="Currency 2 2 3 6 2 6" xfId="17667" xr:uid="{00000000-0005-0000-0000-00002A320000}"/>
    <cellStyle name="Currency 2 2 3 6 2 7" xfId="23183" xr:uid="{00000000-0005-0000-0000-00002B320000}"/>
    <cellStyle name="Currency 2 2 3 6 2 8" xfId="28699" xr:uid="{00000000-0005-0000-0000-00002C320000}"/>
    <cellStyle name="Currency 2 2 3 6 3" xfId="759" xr:uid="{00000000-0005-0000-0000-00002D320000}"/>
    <cellStyle name="Currency 2 2 3 6 3 2" xfId="2138" xr:uid="{00000000-0005-0000-0000-00002E320000}"/>
    <cellStyle name="Currency 2 2 3 6 3 2 2" xfId="4896" xr:uid="{00000000-0005-0000-0000-00002F320000}"/>
    <cellStyle name="Currency 2 2 3 6 3 2 2 2" xfId="10412" xr:uid="{00000000-0005-0000-0000-000030320000}"/>
    <cellStyle name="Currency 2 2 3 6 3 2 2 3" xfId="15928" xr:uid="{00000000-0005-0000-0000-000031320000}"/>
    <cellStyle name="Currency 2 2 3 6 3 2 2 4" xfId="21444" xr:uid="{00000000-0005-0000-0000-000032320000}"/>
    <cellStyle name="Currency 2 2 3 6 3 2 2 5" xfId="26960" xr:uid="{00000000-0005-0000-0000-000033320000}"/>
    <cellStyle name="Currency 2 2 3 6 3 2 2 6" xfId="32476" xr:uid="{00000000-0005-0000-0000-000034320000}"/>
    <cellStyle name="Currency 2 2 3 6 3 2 3" xfId="7654" xr:uid="{00000000-0005-0000-0000-000035320000}"/>
    <cellStyle name="Currency 2 2 3 6 3 2 4" xfId="13170" xr:uid="{00000000-0005-0000-0000-000036320000}"/>
    <cellStyle name="Currency 2 2 3 6 3 2 5" xfId="18686" xr:uid="{00000000-0005-0000-0000-000037320000}"/>
    <cellStyle name="Currency 2 2 3 6 3 2 6" xfId="24202" xr:uid="{00000000-0005-0000-0000-000038320000}"/>
    <cellStyle name="Currency 2 2 3 6 3 2 7" xfId="29718" xr:uid="{00000000-0005-0000-0000-000039320000}"/>
    <cellStyle name="Currency 2 2 3 6 3 3" xfId="3517" xr:uid="{00000000-0005-0000-0000-00003A320000}"/>
    <cellStyle name="Currency 2 2 3 6 3 3 2" xfId="9033" xr:uid="{00000000-0005-0000-0000-00003B320000}"/>
    <cellStyle name="Currency 2 2 3 6 3 3 3" xfId="14549" xr:uid="{00000000-0005-0000-0000-00003C320000}"/>
    <cellStyle name="Currency 2 2 3 6 3 3 4" xfId="20065" xr:uid="{00000000-0005-0000-0000-00003D320000}"/>
    <cellStyle name="Currency 2 2 3 6 3 3 5" xfId="25581" xr:uid="{00000000-0005-0000-0000-00003E320000}"/>
    <cellStyle name="Currency 2 2 3 6 3 3 6" xfId="31097" xr:uid="{00000000-0005-0000-0000-00003F320000}"/>
    <cellStyle name="Currency 2 2 3 6 3 4" xfId="6275" xr:uid="{00000000-0005-0000-0000-000040320000}"/>
    <cellStyle name="Currency 2 2 3 6 3 5" xfId="11791" xr:uid="{00000000-0005-0000-0000-000041320000}"/>
    <cellStyle name="Currency 2 2 3 6 3 6" xfId="17307" xr:uid="{00000000-0005-0000-0000-000042320000}"/>
    <cellStyle name="Currency 2 2 3 6 3 7" xfId="22823" xr:uid="{00000000-0005-0000-0000-000043320000}"/>
    <cellStyle name="Currency 2 2 3 6 3 8" xfId="28339" xr:uid="{00000000-0005-0000-0000-000044320000}"/>
    <cellStyle name="Currency 2 2 3 6 4" xfId="1572" xr:uid="{00000000-0005-0000-0000-000045320000}"/>
    <cellStyle name="Currency 2 2 3 6 4 2" xfId="4330" xr:uid="{00000000-0005-0000-0000-000046320000}"/>
    <cellStyle name="Currency 2 2 3 6 4 2 2" xfId="9846" xr:uid="{00000000-0005-0000-0000-000047320000}"/>
    <cellStyle name="Currency 2 2 3 6 4 2 3" xfId="15362" xr:uid="{00000000-0005-0000-0000-000048320000}"/>
    <cellStyle name="Currency 2 2 3 6 4 2 4" xfId="20878" xr:uid="{00000000-0005-0000-0000-000049320000}"/>
    <cellStyle name="Currency 2 2 3 6 4 2 5" xfId="26394" xr:uid="{00000000-0005-0000-0000-00004A320000}"/>
    <cellStyle name="Currency 2 2 3 6 4 2 6" xfId="31910" xr:uid="{00000000-0005-0000-0000-00004B320000}"/>
    <cellStyle name="Currency 2 2 3 6 4 3" xfId="7088" xr:uid="{00000000-0005-0000-0000-00004C320000}"/>
    <cellStyle name="Currency 2 2 3 6 4 4" xfId="12604" xr:uid="{00000000-0005-0000-0000-00004D320000}"/>
    <cellStyle name="Currency 2 2 3 6 4 5" xfId="18120" xr:uid="{00000000-0005-0000-0000-00004E320000}"/>
    <cellStyle name="Currency 2 2 3 6 4 6" xfId="23636" xr:uid="{00000000-0005-0000-0000-00004F320000}"/>
    <cellStyle name="Currency 2 2 3 6 4 7" xfId="29152" xr:uid="{00000000-0005-0000-0000-000050320000}"/>
    <cellStyle name="Currency 2 2 3 6 5" xfId="2951" xr:uid="{00000000-0005-0000-0000-000051320000}"/>
    <cellStyle name="Currency 2 2 3 6 5 2" xfId="8467" xr:uid="{00000000-0005-0000-0000-000052320000}"/>
    <cellStyle name="Currency 2 2 3 6 5 3" xfId="13983" xr:uid="{00000000-0005-0000-0000-000053320000}"/>
    <cellStyle name="Currency 2 2 3 6 5 4" xfId="19499" xr:uid="{00000000-0005-0000-0000-000054320000}"/>
    <cellStyle name="Currency 2 2 3 6 5 5" xfId="25015" xr:uid="{00000000-0005-0000-0000-000055320000}"/>
    <cellStyle name="Currency 2 2 3 6 5 6" xfId="30531" xr:uid="{00000000-0005-0000-0000-000056320000}"/>
    <cellStyle name="Currency 2 2 3 6 6" xfId="5709" xr:uid="{00000000-0005-0000-0000-000057320000}"/>
    <cellStyle name="Currency 2 2 3 6 7" xfId="11225" xr:uid="{00000000-0005-0000-0000-000058320000}"/>
    <cellStyle name="Currency 2 2 3 6 8" xfId="16741" xr:uid="{00000000-0005-0000-0000-000059320000}"/>
    <cellStyle name="Currency 2 2 3 6 9" xfId="22257" xr:uid="{00000000-0005-0000-0000-00005A320000}"/>
    <cellStyle name="Currency 2 2 3 7" xfId="229" xr:uid="{00000000-0005-0000-0000-00005B320000}"/>
    <cellStyle name="Currency 2 2 3 7 10" xfId="27809" xr:uid="{00000000-0005-0000-0000-00005C320000}"/>
    <cellStyle name="Currency 2 2 3 7 2" xfId="1155" xr:uid="{00000000-0005-0000-0000-00005D320000}"/>
    <cellStyle name="Currency 2 2 3 7 2 2" xfId="2534" xr:uid="{00000000-0005-0000-0000-00005E320000}"/>
    <cellStyle name="Currency 2 2 3 7 2 2 2" xfId="5292" xr:uid="{00000000-0005-0000-0000-00005F320000}"/>
    <cellStyle name="Currency 2 2 3 7 2 2 2 2" xfId="10808" xr:uid="{00000000-0005-0000-0000-000060320000}"/>
    <cellStyle name="Currency 2 2 3 7 2 2 2 3" xfId="16324" xr:uid="{00000000-0005-0000-0000-000061320000}"/>
    <cellStyle name="Currency 2 2 3 7 2 2 2 4" xfId="21840" xr:uid="{00000000-0005-0000-0000-000062320000}"/>
    <cellStyle name="Currency 2 2 3 7 2 2 2 5" xfId="27356" xr:uid="{00000000-0005-0000-0000-000063320000}"/>
    <cellStyle name="Currency 2 2 3 7 2 2 2 6" xfId="32872" xr:uid="{00000000-0005-0000-0000-000064320000}"/>
    <cellStyle name="Currency 2 2 3 7 2 2 3" xfId="8050" xr:uid="{00000000-0005-0000-0000-000065320000}"/>
    <cellStyle name="Currency 2 2 3 7 2 2 4" xfId="13566" xr:uid="{00000000-0005-0000-0000-000066320000}"/>
    <cellStyle name="Currency 2 2 3 7 2 2 5" xfId="19082" xr:uid="{00000000-0005-0000-0000-000067320000}"/>
    <cellStyle name="Currency 2 2 3 7 2 2 6" xfId="24598" xr:uid="{00000000-0005-0000-0000-000068320000}"/>
    <cellStyle name="Currency 2 2 3 7 2 2 7" xfId="30114" xr:uid="{00000000-0005-0000-0000-000069320000}"/>
    <cellStyle name="Currency 2 2 3 7 2 3" xfId="3913" xr:uid="{00000000-0005-0000-0000-00006A320000}"/>
    <cellStyle name="Currency 2 2 3 7 2 3 2" xfId="9429" xr:uid="{00000000-0005-0000-0000-00006B320000}"/>
    <cellStyle name="Currency 2 2 3 7 2 3 3" xfId="14945" xr:uid="{00000000-0005-0000-0000-00006C320000}"/>
    <cellStyle name="Currency 2 2 3 7 2 3 4" xfId="20461" xr:uid="{00000000-0005-0000-0000-00006D320000}"/>
    <cellStyle name="Currency 2 2 3 7 2 3 5" xfId="25977" xr:uid="{00000000-0005-0000-0000-00006E320000}"/>
    <cellStyle name="Currency 2 2 3 7 2 3 6" xfId="31493" xr:uid="{00000000-0005-0000-0000-00006F320000}"/>
    <cellStyle name="Currency 2 2 3 7 2 4" xfId="6671" xr:uid="{00000000-0005-0000-0000-000070320000}"/>
    <cellStyle name="Currency 2 2 3 7 2 5" xfId="12187" xr:uid="{00000000-0005-0000-0000-000071320000}"/>
    <cellStyle name="Currency 2 2 3 7 2 6" xfId="17703" xr:uid="{00000000-0005-0000-0000-000072320000}"/>
    <cellStyle name="Currency 2 2 3 7 2 7" xfId="23219" xr:uid="{00000000-0005-0000-0000-000073320000}"/>
    <cellStyle name="Currency 2 2 3 7 2 8" xfId="28735" xr:uid="{00000000-0005-0000-0000-000074320000}"/>
    <cellStyle name="Currency 2 2 3 7 3" xfId="795" xr:uid="{00000000-0005-0000-0000-000075320000}"/>
    <cellStyle name="Currency 2 2 3 7 3 2" xfId="2174" xr:uid="{00000000-0005-0000-0000-000076320000}"/>
    <cellStyle name="Currency 2 2 3 7 3 2 2" xfId="4932" xr:uid="{00000000-0005-0000-0000-000077320000}"/>
    <cellStyle name="Currency 2 2 3 7 3 2 2 2" xfId="10448" xr:uid="{00000000-0005-0000-0000-000078320000}"/>
    <cellStyle name="Currency 2 2 3 7 3 2 2 3" xfId="15964" xr:uid="{00000000-0005-0000-0000-000079320000}"/>
    <cellStyle name="Currency 2 2 3 7 3 2 2 4" xfId="21480" xr:uid="{00000000-0005-0000-0000-00007A320000}"/>
    <cellStyle name="Currency 2 2 3 7 3 2 2 5" xfId="26996" xr:uid="{00000000-0005-0000-0000-00007B320000}"/>
    <cellStyle name="Currency 2 2 3 7 3 2 2 6" xfId="32512" xr:uid="{00000000-0005-0000-0000-00007C320000}"/>
    <cellStyle name="Currency 2 2 3 7 3 2 3" xfId="7690" xr:uid="{00000000-0005-0000-0000-00007D320000}"/>
    <cellStyle name="Currency 2 2 3 7 3 2 4" xfId="13206" xr:uid="{00000000-0005-0000-0000-00007E320000}"/>
    <cellStyle name="Currency 2 2 3 7 3 2 5" xfId="18722" xr:uid="{00000000-0005-0000-0000-00007F320000}"/>
    <cellStyle name="Currency 2 2 3 7 3 2 6" xfId="24238" xr:uid="{00000000-0005-0000-0000-000080320000}"/>
    <cellStyle name="Currency 2 2 3 7 3 2 7" xfId="29754" xr:uid="{00000000-0005-0000-0000-000081320000}"/>
    <cellStyle name="Currency 2 2 3 7 3 3" xfId="3553" xr:uid="{00000000-0005-0000-0000-000082320000}"/>
    <cellStyle name="Currency 2 2 3 7 3 3 2" xfId="9069" xr:uid="{00000000-0005-0000-0000-000083320000}"/>
    <cellStyle name="Currency 2 2 3 7 3 3 3" xfId="14585" xr:uid="{00000000-0005-0000-0000-000084320000}"/>
    <cellStyle name="Currency 2 2 3 7 3 3 4" xfId="20101" xr:uid="{00000000-0005-0000-0000-000085320000}"/>
    <cellStyle name="Currency 2 2 3 7 3 3 5" xfId="25617" xr:uid="{00000000-0005-0000-0000-000086320000}"/>
    <cellStyle name="Currency 2 2 3 7 3 3 6" xfId="31133" xr:uid="{00000000-0005-0000-0000-000087320000}"/>
    <cellStyle name="Currency 2 2 3 7 3 4" xfId="6311" xr:uid="{00000000-0005-0000-0000-000088320000}"/>
    <cellStyle name="Currency 2 2 3 7 3 5" xfId="11827" xr:uid="{00000000-0005-0000-0000-000089320000}"/>
    <cellStyle name="Currency 2 2 3 7 3 6" xfId="17343" xr:uid="{00000000-0005-0000-0000-00008A320000}"/>
    <cellStyle name="Currency 2 2 3 7 3 7" xfId="22859" xr:uid="{00000000-0005-0000-0000-00008B320000}"/>
    <cellStyle name="Currency 2 2 3 7 3 8" xfId="28375" xr:uid="{00000000-0005-0000-0000-00008C320000}"/>
    <cellStyle name="Currency 2 2 3 7 4" xfId="1608" xr:uid="{00000000-0005-0000-0000-00008D320000}"/>
    <cellStyle name="Currency 2 2 3 7 4 2" xfId="4366" xr:uid="{00000000-0005-0000-0000-00008E320000}"/>
    <cellStyle name="Currency 2 2 3 7 4 2 2" xfId="9882" xr:uid="{00000000-0005-0000-0000-00008F320000}"/>
    <cellStyle name="Currency 2 2 3 7 4 2 3" xfId="15398" xr:uid="{00000000-0005-0000-0000-000090320000}"/>
    <cellStyle name="Currency 2 2 3 7 4 2 4" xfId="20914" xr:uid="{00000000-0005-0000-0000-000091320000}"/>
    <cellStyle name="Currency 2 2 3 7 4 2 5" xfId="26430" xr:uid="{00000000-0005-0000-0000-000092320000}"/>
    <cellStyle name="Currency 2 2 3 7 4 2 6" xfId="31946" xr:uid="{00000000-0005-0000-0000-000093320000}"/>
    <cellStyle name="Currency 2 2 3 7 4 3" xfId="7124" xr:uid="{00000000-0005-0000-0000-000094320000}"/>
    <cellStyle name="Currency 2 2 3 7 4 4" xfId="12640" xr:uid="{00000000-0005-0000-0000-000095320000}"/>
    <cellStyle name="Currency 2 2 3 7 4 5" xfId="18156" xr:uid="{00000000-0005-0000-0000-000096320000}"/>
    <cellStyle name="Currency 2 2 3 7 4 6" xfId="23672" xr:uid="{00000000-0005-0000-0000-000097320000}"/>
    <cellStyle name="Currency 2 2 3 7 4 7" xfId="29188" xr:uid="{00000000-0005-0000-0000-000098320000}"/>
    <cellStyle name="Currency 2 2 3 7 5" xfId="2987" xr:uid="{00000000-0005-0000-0000-000099320000}"/>
    <cellStyle name="Currency 2 2 3 7 5 2" xfId="8503" xr:uid="{00000000-0005-0000-0000-00009A320000}"/>
    <cellStyle name="Currency 2 2 3 7 5 3" xfId="14019" xr:uid="{00000000-0005-0000-0000-00009B320000}"/>
    <cellStyle name="Currency 2 2 3 7 5 4" xfId="19535" xr:uid="{00000000-0005-0000-0000-00009C320000}"/>
    <cellStyle name="Currency 2 2 3 7 5 5" xfId="25051" xr:uid="{00000000-0005-0000-0000-00009D320000}"/>
    <cellStyle name="Currency 2 2 3 7 5 6" xfId="30567" xr:uid="{00000000-0005-0000-0000-00009E320000}"/>
    <cellStyle name="Currency 2 2 3 7 6" xfId="5745" xr:uid="{00000000-0005-0000-0000-00009F320000}"/>
    <cellStyle name="Currency 2 2 3 7 7" xfId="11261" xr:uid="{00000000-0005-0000-0000-0000A0320000}"/>
    <cellStyle name="Currency 2 2 3 7 8" xfId="16777" xr:uid="{00000000-0005-0000-0000-0000A1320000}"/>
    <cellStyle name="Currency 2 2 3 7 9" xfId="22293" xr:uid="{00000000-0005-0000-0000-0000A2320000}"/>
    <cellStyle name="Currency 2 2 3 8" xfId="284" xr:uid="{00000000-0005-0000-0000-0000A3320000}"/>
    <cellStyle name="Currency 2 2 3 8 10" xfId="27864" xr:uid="{00000000-0005-0000-0000-0000A4320000}"/>
    <cellStyle name="Currency 2 2 3 8 2" xfId="1191" xr:uid="{00000000-0005-0000-0000-0000A5320000}"/>
    <cellStyle name="Currency 2 2 3 8 2 2" xfId="2570" xr:uid="{00000000-0005-0000-0000-0000A6320000}"/>
    <cellStyle name="Currency 2 2 3 8 2 2 2" xfId="5328" xr:uid="{00000000-0005-0000-0000-0000A7320000}"/>
    <cellStyle name="Currency 2 2 3 8 2 2 2 2" xfId="10844" xr:uid="{00000000-0005-0000-0000-0000A8320000}"/>
    <cellStyle name="Currency 2 2 3 8 2 2 2 3" xfId="16360" xr:uid="{00000000-0005-0000-0000-0000A9320000}"/>
    <cellStyle name="Currency 2 2 3 8 2 2 2 4" xfId="21876" xr:uid="{00000000-0005-0000-0000-0000AA320000}"/>
    <cellStyle name="Currency 2 2 3 8 2 2 2 5" xfId="27392" xr:uid="{00000000-0005-0000-0000-0000AB320000}"/>
    <cellStyle name="Currency 2 2 3 8 2 2 2 6" xfId="32908" xr:uid="{00000000-0005-0000-0000-0000AC320000}"/>
    <cellStyle name="Currency 2 2 3 8 2 2 3" xfId="8086" xr:uid="{00000000-0005-0000-0000-0000AD320000}"/>
    <cellStyle name="Currency 2 2 3 8 2 2 4" xfId="13602" xr:uid="{00000000-0005-0000-0000-0000AE320000}"/>
    <cellStyle name="Currency 2 2 3 8 2 2 5" xfId="19118" xr:uid="{00000000-0005-0000-0000-0000AF320000}"/>
    <cellStyle name="Currency 2 2 3 8 2 2 6" xfId="24634" xr:uid="{00000000-0005-0000-0000-0000B0320000}"/>
    <cellStyle name="Currency 2 2 3 8 2 2 7" xfId="30150" xr:uid="{00000000-0005-0000-0000-0000B1320000}"/>
    <cellStyle name="Currency 2 2 3 8 2 3" xfId="3949" xr:uid="{00000000-0005-0000-0000-0000B2320000}"/>
    <cellStyle name="Currency 2 2 3 8 2 3 2" xfId="9465" xr:uid="{00000000-0005-0000-0000-0000B3320000}"/>
    <cellStyle name="Currency 2 2 3 8 2 3 3" xfId="14981" xr:uid="{00000000-0005-0000-0000-0000B4320000}"/>
    <cellStyle name="Currency 2 2 3 8 2 3 4" xfId="20497" xr:uid="{00000000-0005-0000-0000-0000B5320000}"/>
    <cellStyle name="Currency 2 2 3 8 2 3 5" xfId="26013" xr:uid="{00000000-0005-0000-0000-0000B6320000}"/>
    <cellStyle name="Currency 2 2 3 8 2 3 6" xfId="31529" xr:uid="{00000000-0005-0000-0000-0000B7320000}"/>
    <cellStyle name="Currency 2 2 3 8 2 4" xfId="6707" xr:uid="{00000000-0005-0000-0000-0000B8320000}"/>
    <cellStyle name="Currency 2 2 3 8 2 5" xfId="12223" xr:uid="{00000000-0005-0000-0000-0000B9320000}"/>
    <cellStyle name="Currency 2 2 3 8 2 6" xfId="17739" xr:uid="{00000000-0005-0000-0000-0000BA320000}"/>
    <cellStyle name="Currency 2 2 3 8 2 7" xfId="23255" xr:uid="{00000000-0005-0000-0000-0000BB320000}"/>
    <cellStyle name="Currency 2 2 3 8 2 8" xfId="28771" xr:uid="{00000000-0005-0000-0000-0000BC320000}"/>
    <cellStyle name="Currency 2 2 3 8 3" xfId="831" xr:uid="{00000000-0005-0000-0000-0000BD320000}"/>
    <cellStyle name="Currency 2 2 3 8 3 2" xfId="2210" xr:uid="{00000000-0005-0000-0000-0000BE320000}"/>
    <cellStyle name="Currency 2 2 3 8 3 2 2" xfId="4968" xr:uid="{00000000-0005-0000-0000-0000BF320000}"/>
    <cellStyle name="Currency 2 2 3 8 3 2 2 2" xfId="10484" xr:uid="{00000000-0005-0000-0000-0000C0320000}"/>
    <cellStyle name="Currency 2 2 3 8 3 2 2 3" xfId="16000" xr:uid="{00000000-0005-0000-0000-0000C1320000}"/>
    <cellStyle name="Currency 2 2 3 8 3 2 2 4" xfId="21516" xr:uid="{00000000-0005-0000-0000-0000C2320000}"/>
    <cellStyle name="Currency 2 2 3 8 3 2 2 5" xfId="27032" xr:uid="{00000000-0005-0000-0000-0000C3320000}"/>
    <cellStyle name="Currency 2 2 3 8 3 2 2 6" xfId="32548" xr:uid="{00000000-0005-0000-0000-0000C4320000}"/>
    <cellStyle name="Currency 2 2 3 8 3 2 3" xfId="7726" xr:uid="{00000000-0005-0000-0000-0000C5320000}"/>
    <cellStyle name="Currency 2 2 3 8 3 2 4" xfId="13242" xr:uid="{00000000-0005-0000-0000-0000C6320000}"/>
    <cellStyle name="Currency 2 2 3 8 3 2 5" xfId="18758" xr:uid="{00000000-0005-0000-0000-0000C7320000}"/>
    <cellStyle name="Currency 2 2 3 8 3 2 6" xfId="24274" xr:uid="{00000000-0005-0000-0000-0000C8320000}"/>
    <cellStyle name="Currency 2 2 3 8 3 2 7" xfId="29790" xr:uid="{00000000-0005-0000-0000-0000C9320000}"/>
    <cellStyle name="Currency 2 2 3 8 3 3" xfId="3589" xr:uid="{00000000-0005-0000-0000-0000CA320000}"/>
    <cellStyle name="Currency 2 2 3 8 3 3 2" xfId="9105" xr:uid="{00000000-0005-0000-0000-0000CB320000}"/>
    <cellStyle name="Currency 2 2 3 8 3 3 3" xfId="14621" xr:uid="{00000000-0005-0000-0000-0000CC320000}"/>
    <cellStyle name="Currency 2 2 3 8 3 3 4" xfId="20137" xr:uid="{00000000-0005-0000-0000-0000CD320000}"/>
    <cellStyle name="Currency 2 2 3 8 3 3 5" xfId="25653" xr:uid="{00000000-0005-0000-0000-0000CE320000}"/>
    <cellStyle name="Currency 2 2 3 8 3 3 6" xfId="31169" xr:uid="{00000000-0005-0000-0000-0000CF320000}"/>
    <cellStyle name="Currency 2 2 3 8 3 4" xfId="6347" xr:uid="{00000000-0005-0000-0000-0000D0320000}"/>
    <cellStyle name="Currency 2 2 3 8 3 5" xfId="11863" xr:uid="{00000000-0005-0000-0000-0000D1320000}"/>
    <cellStyle name="Currency 2 2 3 8 3 6" xfId="17379" xr:uid="{00000000-0005-0000-0000-0000D2320000}"/>
    <cellStyle name="Currency 2 2 3 8 3 7" xfId="22895" xr:uid="{00000000-0005-0000-0000-0000D3320000}"/>
    <cellStyle name="Currency 2 2 3 8 3 8" xfId="28411" xr:uid="{00000000-0005-0000-0000-0000D4320000}"/>
    <cellStyle name="Currency 2 2 3 8 4" xfId="1663" xr:uid="{00000000-0005-0000-0000-0000D5320000}"/>
    <cellStyle name="Currency 2 2 3 8 4 2" xfId="4421" xr:uid="{00000000-0005-0000-0000-0000D6320000}"/>
    <cellStyle name="Currency 2 2 3 8 4 2 2" xfId="9937" xr:uid="{00000000-0005-0000-0000-0000D7320000}"/>
    <cellStyle name="Currency 2 2 3 8 4 2 3" xfId="15453" xr:uid="{00000000-0005-0000-0000-0000D8320000}"/>
    <cellStyle name="Currency 2 2 3 8 4 2 4" xfId="20969" xr:uid="{00000000-0005-0000-0000-0000D9320000}"/>
    <cellStyle name="Currency 2 2 3 8 4 2 5" xfId="26485" xr:uid="{00000000-0005-0000-0000-0000DA320000}"/>
    <cellStyle name="Currency 2 2 3 8 4 2 6" xfId="32001" xr:uid="{00000000-0005-0000-0000-0000DB320000}"/>
    <cellStyle name="Currency 2 2 3 8 4 3" xfId="7179" xr:uid="{00000000-0005-0000-0000-0000DC320000}"/>
    <cellStyle name="Currency 2 2 3 8 4 4" xfId="12695" xr:uid="{00000000-0005-0000-0000-0000DD320000}"/>
    <cellStyle name="Currency 2 2 3 8 4 5" xfId="18211" xr:uid="{00000000-0005-0000-0000-0000DE320000}"/>
    <cellStyle name="Currency 2 2 3 8 4 6" xfId="23727" xr:uid="{00000000-0005-0000-0000-0000DF320000}"/>
    <cellStyle name="Currency 2 2 3 8 4 7" xfId="29243" xr:uid="{00000000-0005-0000-0000-0000E0320000}"/>
    <cellStyle name="Currency 2 2 3 8 5" xfId="3042" xr:uid="{00000000-0005-0000-0000-0000E1320000}"/>
    <cellStyle name="Currency 2 2 3 8 5 2" xfId="8558" xr:uid="{00000000-0005-0000-0000-0000E2320000}"/>
    <cellStyle name="Currency 2 2 3 8 5 3" xfId="14074" xr:uid="{00000000-0005-0000-0000-0000E3320000}"/>
    <cellStyle name="Currency 2 2 3 8 5 4" xfId="19590" xr:uid="{00000000-0005-0000-0000-0000E4320000}"/>
    <cellStyle name="Currency 2 2 3 8 5 5" xfId="25106" xr:uid="{00000000-0005-0000-0000-0000E5320000}"/>
    <cellStyle name="Currency 2 2 3 8 5 6" xfId="30622" xr:uid="{00000000-0005-0000-0000-0000E6320000}"/>
    <cellStyle name="Currency 2 2 3 8 6" xfId="5800" xr:uid="{00000000-0005-0000-0000-0000E7320000}"/>
    <cellStyle name="Currency 2 2 3 8 7" xfId="11316" xr:uid="{00000000-0005-0000-0000-0000E8320000}"/>
    <cellStyle name="Currency 2 2 3 8 8" xfId="16832" xr:uid="{00000000-0005-0000-0000-0000E9320000}"/>
    <cellStyle name="Currency 2 2 3 8 9" xfId="22348" xr:uid="{00000000-0005-0000-0000-0000EA320000}"/>
    <cellStyle name="Currency 2 2 3 9" xfId="340" xr:uid="{00000000-0005-0000-0000-0000EB320000}"/>
    <cellStyle name="Currency 2 2 3 9 10" xfId="27920" xr:uid="{00000000-0005-0000-0000-0000EC320000}"/>
    <cellStyle name="Currency 2 2 3 9 2" xfId="1227" xr:uid="{00000000-0005-0000-0000-0000ED320000}"/>
    <cellStyle name="Currency 2 2 3 9 2 2" xfId="2606" xr:uid="{00000000-0005-0000-0000-0000EE320000}"/>
    <cellStyle name="Currency 2 2 3 9 2 2 2" xfId="5364" xr:uid="{00000000-0005-0000-0000-0000EF320000}"/>
    <cellStyle name="Currency 2 2 3 9 2 2 2 2" xfId="10880" xr:uid="{00000000-0005-0000-0000-0000F0320000}"/>
    <cellStyle name="Currency 2 2 3 9 2 2 2 3" xfId="16396" xr:uid="{00000000-0005-0000-0000-0000F1320000}"/>
    <cellStyle name="Currency 2 2 3 9 2 2 2 4" xfId="21912" xr:uid="{00000000-0005-0000-0000-0000F2320000}"/>
    <cellStyle name="Currency 2 2 3 9 2 2 2 5" xfId="27428" xr:uid="{00000000-0005-0000-0000-0000F3320000}"/>
    <cellStyle name="Currency 2 2 3 9 2 2 2 6" xfId="32944" xr:uid="{00000000-0005-0000-0000-0000F4320000}"/>
    <cellStyle name="Currency 2 2 3 9 2 2 3" xfId="8122" xr:uid="{00000000-0005-0000-0000-0000F5320000}"/>
    <cellStyle name="Currency 2 2 3 9 2 2 4" xfId="13638" xr:uid="{00000000-0005-0000-0000-0000F6320000}"/>
    <cellStyle name="Currency 2 2 3 9 2 2 5" xfId="19154" xr:uid="{00000000-0005-0000-0000-0000F7320000}"/>
    <cellStyle name="Currency 2 2 3 9 2 2 6" xfId="24670" xr:uid="{00000000-0005-0000-0000-0000F8320000}"/>
    <cellStyle name="Currency 2 2 3 9 2 2 7" xfId="30186" xr:uid="{00000000-0005-0000-0000-0000F9320000}"/>
    <cellStyle name="Currency 2 2 3 9 2 3" xfId="3985" xr:uid="{00000000-0005-0000-0000-0000FA320000}"/>
    <cellStyle name="Currency 2 2 3 9 2 3 2" xfId="9501" xr:uid="{00000000-0005-0000-0000-0000FB320000}"/>
    <cellStyle name="Currency 2 2 3 9 2 3 3" xfId="15017" xr:uid="{00000000-0005-0000-0000-0000FC320000}"/>
    <cellStyle name="Currency 2 2 3 9 2 3 4" xfId="20533" xr:uid="{00000000-0005-0000-0000-0000FD320000}"/>
    <cellStyle name="Currency 2 2 3 9 2 3 5" xfId="26049" xr:uid="{00000000-0005-0000-0000-0000FE320000}"/>
    <cellStyle name="Currency 2 2 3 9 2 3 6" xfId="31565" xr:uid="{00000000-0005-0000-0000-0000FF320000}"/>
    <cellStyle name="Currency 2 2 3 9 2 4" xfId="6743" xr:uid="{00000000-0005-0000-0000-000000330000}"/>
    <cellStyle name="Currency 2 2 3 9 2 5" xfId="12259" xr:uid="{00000000-0005-0000-0000-000001330000}"/>
    <cellStyle name="Currency 2 2 3 9 2 6" xfId="17775" xr:uid="{00000000-0005-0000-0000-000002330000}"/>
    <cellStyle name="Currency 2 2 3 9 2 7" xfId="23291" xr:uid="{00000000-0005-0000-0000-000003330000}"/>
    <cellStyle name="Currency 2 2 3 9 2 8" xfId="28807" xr:uid="{00000000-0005-0000-0000-000004330000}"/>
    <cellStyle name="Currency 2 2 3 9 3" xfId="867" xr:uid="{00000000-0005-0000-0000-000005330000}"/>
    <cellStyle name="Currency 2 2 3 9 3 2" xfId="2246" xr:uid="{00000000-0005-0000-0000-000006330000}"/>
    <cellStyle name="Currency 2 2 3 9 3 2 2" xfId="5004" xr:uid="{00000000-0005-0000-0000-000007330000}"/>
    <cellStyle name="Currency 2 2 3 9 3 2 2 2" xfId="10520" xr:uid="{00000000-0005-0000-0000-000008330000}"/>
    <cellStyle name="Currency 2 2 3 9 3 2 2 3" xfId="16036" xr:uid="{00000000-0005-0000-0000-000009330000}"/>
    <cellStyle name="Currency 2 2 3 9 3 2 2 4" xfId="21552" xr:uid="{00000000-0005-0000-0000-00000A330000}"/>
    <cellStyle name="Currency 2 2 3 9 3 2 2 5" xfId="27068" xr:uid="{00000000-0005-0000-0000-00000B330000}"/>
    <cellStyle name="Currency 2 2 3 9 3 2 2 6" xfId="32584" xr:uid="{00000000-0005-0000-0000-00000C330000}"/>
    <cellStyle name="Currency 2 2 3 9 3 2 3" xfId="7762" xr:uid="{00000000-0005-0000-0000-00000D330000}"/>
    <cellStyle name="Currency 2 2 3 9 3 2 4" xfId="13278" xr:uid="{00000000-0005-0000-0000-00000E330000}"/>
    <cellStyle name="Currency 2 2 3 9 3 2 5" xfId="18794" xr:uid="{00000000-0005-0000-0000-00000F330000}"/>
    <cellStyle name="Currency 2 2 3 9 3 2 6" xfId="24310" xr:uid="{00000000-0005-0000-0000-000010330000}"/>
    <cellStyle name="Currency 2 2 3 9 3 2 7" xfId="29826" xr:uid="{00000000-0005-0000-0000-000011330000}"/>
    <cellStyle name="Currency 2 2 3 9 3 3" xfId="3625" xr:uid="{00000000-0005-0000-0000-000012330000}"/>
    <cellStyle name="Currency 2 2 3 9 3 3 2" xfId="9141" xr:uid="{00000000-0005-0000-0000-000013330000}"/>
    <cellStyle name="Currency 2 2 3 9 3 3 3" xfId="14657" xr:uid="{00000000-0005-0000-0000-000014330000}"/>
    <cellStyle name="Currency 2 2 3 9 3 3 4" xfId="20173" xr:uid="{00000000-0005-0000-0000-000015330000}"/>
    <cellStyle name="Currency 2 2 3 9 3 3 5" xfId="25689" xr:uid="{00000000-0005-0000-0000-000016330000}"/>
    <cellStyle name="Currency 2 2 3 9 3 3 6" xfId="31205" xr:uid="{00000000-0005-0000-0000-000017330000}"/>
    <cellStyle name="Currency 2 2 3 9 3 4" xfId="6383" xr:uid="{00000000-0005-0000-0000-000018330000}"/>
    <cellStyle name="Currency 2 2 3 9 3 5" xfId="11899" xr:uid="{00000000-0005-0000-0000-000019330000}"/>
    <cellStyle name="Currency 2 2 3 9 3 6" xfId="17415" xr:uid="{00000000-0005-0000-0000-00001A330000}"/>
    <cellStyle name="Currency 2 2 3 9 3 7" xfId="22931" xr:uid="{00000000-0005-0000-0000-00001B330000}"/>
    <cellStyle name="Currency 2 2 3 9 3 8" xfId="28447" xr:uid="{00000000-0005-0000-0000-00001C330000}"/>
    <cellStyle name="Currency 2 2 3 9 4" xfId="1719" xr:uid="{00000000-0005-0000-0000-00001D330000}"/>
    <cellStyle name="Currency 2 2 3 9 4 2" xfId="4477" xr:uid="{00000000-0005-0000-0000-00001E330000}"/>
    <cellStyle name="Currency 2 2 3 9 4 2 2" xfId="9993" xr:uid="{00000000-0005-0000-0000-00001F330000}"/>
    <cellStyle name="Currency 2 2 3 9 4 2 3" xfId="15509" xr:uid="{00000000-0005-0000-0000-000020330000}"/>
    <cellStyle name="Currency 2 2 3 9 4 2 4" xfId="21025" xr:uid="{00000000-0005-0000-0000-000021330000}"/>
    <cellStyle name="Currency 2 2 3 9 4 2 5" xfId="26541" xr:uid="{00000000-0005-0000-0000-000022330000}"/>
    <cellStyle name="Currency 2 2 3 9 4 2 6" xfId="32057" xr:uid="{00000000-0005-0000-0000-000023330000}"/>
    <cellStyle name="Currency 2 2 3 9 4 3" xfId="7235" xr:uid="{00000000-0005-0000-0000-000024330000}"/>
    <cellStyle name="Currency 2 2 3 9 4 4" xfId="12751" xr:uid="{00000000-0005-0000-0000-000025330000}"/>
    <cellStyle name="Currency 2 2 3 9 4 5" xfId="18267" xr:uid="{00000000-0005-0000-0000-000026330000}"/>
    <cellStyle name="Currency 2 2 3 9 4 6" xfId="23783" xr:uid="{00000000-0005-0000-0000-000027330000}"/>
    <cellStyle name="Currency 2 2 3 9 4 7" xfId="29299" xr:uid="{00000000-0005-0000-0000-000028330000}"/>
    <cellStyle name="Currency 2 2 3 9 5" xfId="3098" xr:uid="{00000000-0005-0000-0000-000029330000}"/>
    <cellStyle name="Currency 2 2 3 9 5 2" xfId="8614" xr:uid="{00000000-0005-0000-0000-00002A330000}"/>
    <cellStyle name="Currency 2 2 3 9 5 3" xfId="14130" xr:uid="{00000000-0005-0000-0000-00002B330000}"/>
    <cellStyle name="Currency 2 2 3 9 5 4" xfId="19646" xr:uid="{00000000-0005-0000-0000-00002C330000}"/>
    <cellStyle name="Currency 2 2 3 9 5 5" xfId="25162" xr:uid="{00000000-0005-0000-0000-00002D330000}"/>
    <cellStyle name="Currency 2 2 3 9 5 6" xfId="30678" xr:uid="{00000000-0005-0000-0000-00002E330000}"/>
    <cellStyle name="Currency 2 2 3 9 6" xfId="5856" xr:uid="{00000000-0005-0000-0000-00002F330000}"/>
    <cellStyle name="Currency 2 2 3 9 7" xfId="11372" xr:uid="{00000000-0005-0000-0000-000030330000}"/>
    <cellStyle name="Currency 2 2 3 9 8" xfId="16888" xr:uid="{00000000-0005-0000-0000-000031330000}"/>
    <cellStyle name="Currency 2 2 3 9 9" xfId="22404" xr:uid="{00000000-0005-0000-0000-000032330000}"/>
    <cellStyle name="Currency 2 2 4" xfId="54" xr:uid="{00000000-0005-0000-0000-000033330000}"/>
    <cellStyle name="Currency 2 2 4 10" xfId="531" xr:uid="{00000000-0005-0000-0000-000034330000}"/>
    <cellStyle name="Currency 2 2 4 10 2" xfId="946" xr:uid="{00000000-0005-0000-0000-000035330000}"/>
    <cellStyle name="Currency 2 2 4 10 2 2" xfId="2325" xr:uid="{00000000-0005-0000-0000-000036330000}"/>
    <cellStyle name="Currency 2 2 4 10 2 2 2" xfId="5083" xr:uid="{00000000-0005-0000-0000-000037330000}"/>
    <cellStyle name="Currency 2 2 4 10 2 2 2 2" xfId="10599" xr:uid="{00000000-0005-0000-0000-000038330000}"/>
    <cellStyle name="Currency 2 2 4 10 2 2 2 3" xfId="16115" xr:uid="{00000000-0005-0000-0000-000039330000}"/>
    <cellStyle name="Currency 2 2 4 10 2 2 2 4" xfId="21631" xr:uid="{00000000-0005-0000-0000-00003A330000}"/>
    <cellStyle name="Currency 2 2 4 10 2 2 2 5" xfId="27147" xr:uid="{00000000-0005-0000-0000-00003B330000}"/>
    <cellStyle name="Currency 2 2 4 10 2 2 2 6" xfId="32663" xr:uid="{00000000-0005-0000-0000-00003C330000}"/>
    <cellStyle name="Currency 2 2 4 10 2 2 3" xfId="7841" xr:uid="{00000000-0005-0000-0000-00003D330000}"/>
    <cellStyle name="Currency 2 2 4 10 2 2 4" xfId="13357" xr:uid="{00000000-0005-0000-0000-00003E330000}"/>
    <cellStyle name="Currency 2 2 4 10 2 2 5" xfId="18873" xr:uid="{00000000-0005-0000-0000-00003F330000}"/>
    <cellStyle name="Currency 2 2 4 10 2 2 6" xfId="24389" xr:uid="{00000000-0005-0000-0000-000040330000}"/>
    <cellStyle name="Currency 2 2 4 10 2 2 7" xfId="29905" xr:uid="{00000000-0005-0000-0000-000041330000}"/>
    <cellStyle name="Currency 2 2 4 10 2 3" xfId="3704" xr:uid="{00000000-0005-0000-0000-000042330000}"/>
    <cellStyle name="Currency 2 2 4 10 2 3 2" xfId="9220" xr:uid="{00000000-0005-0000-0000-000043330000}"/>
    <cellStyle name="Currency 2 2 4 10 2 3 3" xfId="14736" xr:uid="{00000000-0005-0000-0000-000044330000}"/>
    <cellStyle name="Currency 2 2 4 10 2 3 4" xfId="20252" xr:uid="{00000000-0005-0000-0000-000045330000}"/>
    <cellStyle name="Currency 2 2 4 10 2 3 5" xfId="25768" xr:uid="{00000000-0005-0000-0000-000046330000}"/>
    <cellStyle name="Currency 2 2 4 10 2 3 6" xfId="31284" xr:uid="{00000000-0005-0000-0000-000047330000}"/>
    <cellStyle name="Currency 2 2 4 10 2 4" xfId="6462" xr:uid="{00000000-0005-0000-0000-000048330000}"/>
    <cellStyle name="Currency 2 2 4 10 2 5" xfId="11978" xr:uid="{00000000-0005-0000-0000-000049330000}"/>
    <cellStyle name="Currency 2 2 4 10 2 6" xfId="17494" xr:uid="{00000000-0005-0000-0000-00004A330000}"/>
    <cellStyle name="Currency 2 2 4 10 2 7" xfId="23010" xr:uid="{00000000-0005-0000-0000-00004B330000}"/>
    <cellStyle name="Currency 2 2 4 10 2 8" xfId="28526" xr:uid="{00000000-0005-0000-0000-00004C330000}"/>
    <cellStyle name="Currency 2 2 4 10 3" xfId="1910" xr:uid="{00000000-0005-0000-0000-00004D330000}"/>
    <cellStyle name="Currency 2 2 4 10 3 2" xfId="4668" xr:uid="{00000000-0005-0000-0000-00004E330000}"/>
    <cellStyle name="Currency 2 2 4 10 3 2 2" xfId="10184" xr:uid="{00000000-0005-0000-0000-00004F330000}"/>
    <cellStyle name="Currency 2 2 4 10 3 2 3" xfId="15700" xr:uid="{00000000-0005-0000-0000-000050330000}"/>
    <cellStyle name="Currency 2 2 4 10 3 2 4" xfId="21216" xr:uid="{00000000-0005-0000-0000-000051330000}"/>
    <cellStyle name="Currency 2 2 4 10 3 2 5" xfId="26732" xr:uid="{00000000-0005-0000-0000-000052330000}"/>
    <cellStyle name="Currency 2 2 4 10 3 2 6" xfId="32248" xr:uid="{00000000-0005-0000-0000-000053330000}"/>
    <cellStyle name="Currency 2 2 4 10 3 3" xfId="7426" xr:uid="{00000000-0005-0000-0000-000054330000}"/>
    <cellStyle name="Currency 2 2 4 10 3 4" xfId="12942" xr:uid="{00000000-0005-0000-0000-000055330000}"/>
    <cellStyle name="Currency 2 2 4 10 3 5" xfId="18458" xr:uid="{00000000-0005-0000-0000-000056330000}"/>
    <cellStyle name="Currency 2 2 4 10 3 6" xfId="23974" xr:uid="{00000000-0005-0000-0000-000057330000}"/>
    <cellStyle name="Currency 2 2 4 10 3 7" xfId="29490" xr:uid="{00000000-0005-0000-0000-000058330000}"/>
    <cellStyle name="Currency 2 2 4 10 4" xfId="3289" xr:uid="{00000000-0005-0000-0000-000059330000}"/>
    <cellStyle name="Currency 2 2 4 10 4 2" xfId="8805" xr:uid="{00000000-0005-0000-0000-00005A330000}"/>
    <cellStyle name="Currency 2 2 4 10 4 3" xfId="14321" xr:uid="{00000000-0005-0000-0000-00005B330000}"/>
    <cellStyle name="Currency 2 2 4 10 4 4" xfId="19837" xr:uid="{00000000-0005-0000-0000-00005C330000}"/>
    <cellStyle name="Currency 2 2 4 10 4 5" xfId="25353" xr:uid="{00000000-0005-0000-0000-00005D330000}"/>
    <cellStyle name="Currency 2 2 4 10 4 6" xfId="30869" xr:uid="{00000000-0005-0000-0000-00005E330000}"/>
    <cellStyle name="Currency 2 2 4 10 5" xfId="6047" xr:uid="{00000000-0005-0000-0000-00005F330000}"/>
    <cellStyle name="Currency 2 2 4 10 6" xfId="11563" xr:uid="{00000000-0005-0000-0000-000060330000}"/>
    <cellStyle name="Currency 2 2 4 10 7" xfId="17079" xr:uid="{00000000-0005-0000-0000-000061330000}"/>
    <cellStyle name="Currency 2 2 4 10 8" xfId="22595" xr:uid="{00000000-0005-0000-0000-000062330000}"/>
    <cellStyle name="Currency 2 2 4 10 9" xfId="28111" xr:uid="{00000000-0005-0000-0000-000063330000}"/>
    <cellStyle name="Currency 2 2 4 11" xfId="586" xr:uid="{00000000-0005-0000-0000-000064330000}"/>
    <cellStyle name="Currency 2 2 4 11 2" xfId="982" xr:uid="{00000000-0005-0000-0000-000065330000}"/>
    <cellStyle name="Currency 2 2 4 11 2 2" xfId="2361" xr:uid="{00000000-0005-0000-0000-000066330000}"/>
    <cellStyle name="Currency 2 2 4 11 2 2 2" xfId="5119" xr:uid="{00000000-0005-0000-0000-000067330000}"/>
    <cellStyle name="Currency 2 2 4 11 2 2 2 2" xfId="10635" xr:uid="{00000000-0005-0000-0000-000068330000}"/>
    <cellStyle name="Currency 2 2 4 11 2 2 2 3" xfId="16151" xr:uid="{00000000-0005-0000-0000-000069330000}"/>
    <cellStyle name="Currency 2 2 4 11 2 2 2 4" xfId="21667" xr:uid="{00000000-0005-0000-0000-00006A330000}"/>
    <cellStyle name="Currency 2 2 4 11 2 2 2 5" xfId="27183" xr:uid="{00000000-0005-0000-0000-00006B330000}"/>
    <cellStyle name="Currency 2 2 4 11 2 2 2 6" xfId="32699" xr:uid="{00000000-0005-0000-0000-00006C330000}"/>
    <cellStyle name="Currency 2 2 4 11 2 2 3" xfId="7877" xr:uid="{00000000-0005-0000-0000-00006D330000}"/>
    <cellStyle name="Currency 2 2 4 11 2 2 4" xfId="13393" xr:uid="{00000000-0005-0000-0000-00006E330000}"/>
    <cellStyle name="Currency 2 2 4 11 2 2 5" xfId="18909" xr:uid="{00000000-0005-0000-0000-00006F330000}"/>
    <cellStyle name="Currency 2 2 4 11 2 2 6" xfId="24425" xr:uid="{00000000-0005-0000-0000-000070330000}"/>
    <cellStyle name="Currency 2 2 4 11 2 2 7" xfId="29941" xr:uid="{00000000-0005-0000-0000-000071330000}"/>
    <cellStyle name="Currency 2 2 4 11 2 3" xfId="3740" xr:uid="{00000000-0005-0000-0000-000072330000}"/>
    <cellStyle name="Currency 2 2 4 11 2 3 2" xfId="9256" xr:uid="{00000000-0005-0000-0000-000073330000}"/>
    <cellStyle name="Currency 2 2 4 11 2 3 3" xfId="14772" xr:uid="{00000000-0005-0000-0000-000074330000}"/>
    <cellStyle name="Currency 2 2 4 11 2 3 4" xfId="20288" xr:uid="{00000000-0005-0000-0000-000075330000}"/>
    <cellStyle name="Currency 2 2 4 11 2 3 5" xfId="25804" xr:uid="{00000000-0005-0000-0000-000076330000}"/>
    <cellStyle name="Currency 2 2 4 11 2 3 6" xfId="31320" xr:uid="{00000000-0005-0000-0000-000077330000}"/>
    <cellStyle name="Currency 2 2 4 11 2 4" xfId="6498" xr:uid="{00000000-0005-0000-0000-000078330000}"/>
    <cellStyle name="Currency 2 2 4 11 2 5" xfId="12014" xr:uid="{00000000-0005-0000-0000-000079330000}"/>
    <cellStyle name="Currency 2 2 4 11 2 6" xfId="17530" xr:uid="{00000000-0005-0000-0000-00007A330000}"/>
    <cellStyle name="Currency 2 2 4 11 2 7" xfId="23046" xr:uid="{00000000-0005-0000-0000-00007B330000}"/>
    <cellStyle name="Currency 2 2 4 11 2 8" xfId="28562" xr:uid="{00000000-0005-0000-0000-00007C330000}"/>
    <cellStyle name="Currency 2 2 4 11 3" xfId="1965" xr:uid="{00000000-0005-0000-0000-00007D330000}"/>
    <cellStyle name="Currency 2 2 4 11 3 2" xfId="4723" xr:uid="{00000000-0005-0000-0000-00007E330000}"/>
    <cellStyle name="Currency 2 2 4 11 3 2 2" xfId="10239" xr:uid="{00000000-0005-0000-0000-00007F330000}"/>
    <cellStyle name="Currency 2 2 4 11 3 2 3" xfId="15755" xr:uid="{00000000-0005-0000-0000-000080330000}"/>
    <cellStyle name="Currency 2 2 4 11 3 2 4" xfId="21271" xr:uid="{00000000-0005-0000-0000-000081330000}"/>
    <cellStyle name="Currency 2 2 4 11 3 2 5" xfId="26787" xr:uid="{00000000-0005-0000-0000-000082330000}"/>
    <cellStyle name="Currency 2 2 4 11 3 2 6" xfId="32303" xr:uid="{00000000-0005-0000-0000-000083330000}"/>
    <cellStyle name="Currency 2 2 4 11 3 3" xfId="7481" xr:uid="{00000000-0005-0000-0000-000084330000}"/>
    <cellStyle name="Currency 2 2 4 11 3 4" xfId="12997" xr:uid="{00000000-0005-0000-0000-000085330000}"/>
    <cellStyle name="Currency 2 2 4 11 3 5" xfId="18513" xr:uid="{00000000-0005-0000-0000-000086330000}"/>
    <cellStyle name="Currency 2 2 4 11 3 6" xfId="24029" xr:uid="{00000000-0005-0000-0000-000087330000}"/>
    <cellStyle name="Currency 2 2 4 11 3 7" xfId="29545" xr:uid="{00000000-0005-0000-0000-000088330000}"/>
    <cellStyle name="Currency 2 2 4 11 4" xfId="3344" xr:uid="{00000000-0005-0000-0000-000089330000}"/>
    <cellStyle name="Currency 2 2 4 11 4 2" xfId="8860" xr:uid="{00000000-0005-0000-0000-00008A330000}"/>
    <cellStyle name="Currency 2 2 4 11 4 3" xfId="14376" xr:uid="{00000000-0005-0000-0000-00008B330000}"/>
    <cellStyle name="Currency 2 2 4 11 4 4" xfId="19892" xr:uid="{00000000-0005-0000-0000-00008C330000}"/>
    <cellStyle name="Currency 2 2 4 11 4 5" xfId="25408" xr:uid="{00000000-0005-0000-0000-00008D330000}"/>
    <cellStyle name="Currency 2 2 4 11 4 6" xfId="30924" xr:uid="{00000000-0005-0000-0000-00008E330000}"/>
    <cellStyle name="Currency 2 2 4 11 5" xfId="6102" xr:uid="{00000000-0005-0000-0000-00008F330000}"/>
    <cellStyle name="Currency 2 2 4 11 6" xfId="11618" xr:uid="{00000000-0005-0000-0000-000090330000}"/>
    <cellStyle name="Currency 2 2 4 11 7" xfId="17134" xr:uid="{00000000-0005-0000-0000-000091330000}"/>
    <cellStyle name="Currency 2 2 4 11 8" xfId="22650" xr:uid="{00000000-0005-0000-0000-000092330000}"/>
    <cellStyle name="Currency 2 2 4 11 9" xfId="28166" xr:uid="{00000000-0005-0000-0000-000093330000}"/>
    <cellStyle name="Currency 2 2 4 12" xfId="1306" xr:uid="{00000000-0005-0000-0000-000094330000}"/>
    <cellStyle name="Currency 2 2 4 12 2" xfId="2685" xr:uid="{00000000-0005-0000-0000-000095330000}"/>
    <cellStyle name="Currency 2 2 4 12 2 2" xfId="5443" xr:uid="{00000000-0005-0000-0000-000096330000}"/>
    <cellStyle name="Currency 2 2 4 12 2 2 2" xfId="10959" xr:uid="{00000000-0005-0000-0000-000097330000}"/>
    <cellStyle name="Currency 2 2 4 12 2 2 3" xfId="16475" xr:uid="{00000000-0005-0000-0000-000098330000}"/>
    <cellStyle name="Currency 2 2 4 12 2 2 4" xfId="21991" xr:uid="{00000000-0005-0000-0000-000099330000}"/>
    <cellStyle name="Currency 2 2 4 12 2 2 5" xfId="27507" xr:uid="{00000000-0005-0000-0000-00009A330000}"/>
    <cellStyle name="Currency 2 2 4 12 2 2 6" xfId="33023" xr:uid="{00000000-0005-0000-0000-00009B330000}"/>
    <cellStyle name="Currency 2 2 4 12 2 3" xfId="8201" xr:uid="{00000000-0005-0000-0000-00009C330000}"/>
    <cellStyle name="Currency 2 2 4 12 2 4" xfId="13717" xr:uid="{00000000-0005-0000-0000-00009D330000}"/>
    <cellStyle name="Currency 2 2 4 12 2 5" xfId="19233" xr:uid="{00000000-0005-0000-0000-00009E330000}"/>
    <cellStyle name="Currency 2 2 4 12 2 6" xfId="24749" xr:uid="{00000000-0005-0000-0000-00009F330000}"/>
    <cellStyle name="Currency 2 2 4 12 2 7" xfId="30265" xr:uid="{00000000-0005-0000-0000-0000A0330000}"/>
    <cellStyle name="Currency 2 2 4 12 3" xfId="4064" xr:uid="{00000000-0005-0000-0000-0000A1330000}"/>
    <cellStyle name="Currency 2 2 4 12 3 2" xfId="9580" xr:uid="{00000000-0005-0000-0000-0000A2330000}"/>
    <cellStyle name="Currency 2 2 4 12 3 3" xfId="15096" xr:uid="{00000000-0005-0000-0000-0000A3330000}"/>
    <cellStyle name="Currency 2 2 4 12 3 4" xfId="20612" xr:uid="{00000000-0005-0000-0000-0000A4330000}"/>
    <cellStyle name="Currency 2 2 4 12 3 5" xfId="26128" xr:uid="{00000000-0005-0000-0000-0000A5330000}"/>
    <cellStyle name="Currency 2 2 4 12 3 6" xfId="31644" xr:uid="{00000000-0005-0000-0000-0000A6330000}"/>
    <cellStyle name="Currency 2 2 4 12 4" xfId="6822" xr:uid="{00000000-0005-0000-0000-0000A7330000}"/>
    <cellStyle name="Currency 2 2 4 12 5" xfId="12338" xr:uid="{00000000-0005-0000-0000-0000A8330000}"/>
    <cellStyle name="Currency 2 2 4 12 6" xfId="17854" xr:uid="{00000000-0005-0000-0000-0000A9330000}"/>
    <cellStyle name="Currency 2 2 4 12 7" xfId="23370" xr:uid="{00000000-0005-0000-0000-0000AA330000}"/>
    <cellStyle name="Currency 2 2 4 12 8" xfId="28886" xr:uid="{00000000-0005-0000-0000-0000AB330000}"/>
    <cellStyle name="Currency 2 2 4 13" xfId="1342" xr:uid="{00000000-0005-0000-0000-0000AC330000}"/>
    <cellStyle name="Currency 2 2 4 13 2" xfId="2721" xr:uid="{00000000-0005-0000-0000-0000AD330000}"/>
    <cellStyle name="Currency 2 2 4 13 2 2" xfId="5479" xr:uid="{00000000-0005-0000-0000-0000AE330000}"/>
    <cellStyle name="Currency 2 2 4 13 2 2 2" xfId="10995" xr:uid="{00000000-0005-0000-0000-0000AF330000}"/>
    <cellStyle name="Currency 2 2 4 13 2 2 3" xfId="16511" xr:uid="{00000000-0005-0000-0000-0000B0330000}"/>
    <cellStyle name="Currency 2 2 4 13 2 2 4" xfId="22027" xr:uid="{00000000-0005-0000-0000-0000B1330000}"/>
    <cellStyle name="Currency 2 2 4 13 2 2 5" xfId="27543" xr:uid="{00000000-0005-0000-0000-0000B2330000}"/>
    <cellStyle name="Currency 2 2 4 13 2 2 6" xfId="33059" xr:uid="{00000000-0005-0000-0000-0000B3330000}"/>
    <cellStyle name="Currency 2 2 4 13 2 3" xfId="8237" xr:uid="{00000000-0005-0000-0000-0000B4330000}"/>
    <cellStyle name="Currency 2 2 4 13 2 4" xfId="13753" xr:uid="{00000000-0005-0000-0000-0000B5330000}"/>
    <cellStyle name="Currency 2 2 4 13 2 5" xfId="19269" xr:uid="{00000000-0005-0000-0000-0000B6330000}"/>
    <cellStyle name="Currency 2 2 4 13 2 6" xfId="24785" xr:uid="{00000000-0005-0000-0000-0000B7330000}"/>
    <cellStyle name="Currency 2 2 4 13 2 7" xfId="30301" xr:uid="{00000000-0005-0000-0000-0000B8330000}"/>
    <cellStyle name="Currency 2 2 4 13 3" xfId="4100" xr:uid="{00000000-0005-0000-0000-0000B9330000}"/>
    <cellStyle name="Currency 2 2 4 13 3 2" xfId="9616" xr:uid="{00000000-0005-0000-0000-0000BA330000}"/>
    <cellStyle name="Currency 2 2 4 13 3 3" xfId="15132" xr:uid="{00000000-0005-0000-0000-0000BB330000}"/>
    <cellStyle name="Currency 2 2 4 13 3 4" xfId="20648" xr:uid="{00000000-0005-0000-0000-0000BC330000}"/>
    <cellStyle name="Currency 2 2 4 13 3 5" xfId="26164" xr:uid="{00000000-0005-0000-0000-0000BD330000}"/>
    <cellStyle name="Currency 2 2 4 13 3 6" xfId="31680" xr:uid="{00000000-0005-0000-0000-0000BE330000}"/>
    <cellStyle name="Currency 2 2 4 13 4" xfId="6858" xr:uid="{00000000-0005-0000-0000-0000BF330000}"/>
    <cellStyle name="Currency 2 2 4 13 5" xfId="12374" xr:uid="{00000000-0005-0000-0000-0000C0330000}"/>
    <cellStyle name="Currency 2 2 4 13 6" xfId="17890" xr:uid="{00000000-0005-0000-0000-0000C1330000}"/>
    <cellStyle name="Currency 2 2 4 13 7" xfId="23406" xr:uid="{00000000-0005-0000-0000-0000C2330000}"/>
    <cellStyle name="Currency 2 2 4 13 8" xfId="28922" xr:uid="{00000000-0005-0000-0000-0000C3330000}"/>
    <cellStyle name="Currency 2 2 4 14" xfId="1378" xr:uid="{00000000-0005-0000-0000-0000C4330000}"/>
    <cellStyle name="Currency 2 2 4 14 2" xfId="2757" xr:uid="{00000000-0005-0000-0000-0000C5330000}"/>
    <cellStyle name="Currency 2 2 4 14 2 2" xfId="5515" xr:uid="{00000000-0005-0000-0000-0000C6330000}"/>
    <cellStyle name="Currency 2 2 4 14 2 2 2" xfId="11031" xr:uid="{00000000-0005-0000-0000-0000C7330000}"/>
    <cellStyle name="Currency 2 2 4 14 2 2 3" xfId="16547" xr:uid="{00000000-0005-0000-0000-0000C8330000}"/>
    <cellStyle name="Currency 2 2 4 14 2 2 4" xfId="22063" xr:uid="{00000000-0005-0000-0000-0000C9330000}"/>
    <cellStyle name="Currency 2 2 4 14 2 2 5" xfId="27579" xr:uid="{00000000-0005-0000-0000-0000CA330000}"/>
    <cellStyle name="Currency 2 2 4 14 2 2 6" xfId="33095" xr:uid="{00000000-0005-0000-0000-0000CB330000}"/>
    <cellStyle name="Currency 2 2 4 14 2 3" xfId="8273" xr:uid="{00000000-0005-0000-0000-0000CC330000}"/>
    <cellStyle name="Currency 2 2 4 14 2 4" xfId="13789" xr:uid="{00000000-0005-0000-0000-0000CD330000}"/>
    <cellStyle name="Currency 2 2 4 14 2 5" xfId="19305" xr:uid="{00000000-0005-0000-0000-0000CE330000}"/>
    <cellStyle name="Currency 2 2 4 14 2 6" xfId="24821" xr:uid="{00000000-0005-0000-0000-0000CF330000}"/>
    <cellStyle name="Currency 2 2 4 14 2 7" xfId="30337" xr:uid="{00000000-0005-0000-0000-0000D0330000}"/>
    <cellStyle name="Currency 2 2 4 14 3" xfId="4136" xr:uid="{00000000-0005-0000-0000-0000D1330000}"/>
    <cellStyle name="Currency 2 2 4 14 3 2" xfId="9652" xr:uid="{00000000-0005-0000-0000-0000D2330000}"/>
    <cellStyle name="Currency 2 2 4 14 3 3" xfId="15168" xr:uid="{00000000-0005-0000-0000-0000D3330000}"/>
    <cellStyle name="Currency 2 2 4 14 3 4" xfId="20684" xr:uid="{00000000-0005-0000-0000-0000D4330000}"/>
    <cellStyle name="Currency 2 2 4 14 3 5" xfId="26200" xr:uid="{00000000-0005-0000-0000-0000D5330000}"/>
    <cellStyle name="Currency 2 2 4 14 3 6" xfId="31716" xr:uid="{00000000-0005-0000-0000-0000D6330000}"/>
    <cellStyle name="Currency 2 2 4 14 4" xfId="6894" xr:uid="{00000000-0005-0000-0000-0000D7330000}"/>
    <cellStyle name="Currency 2 2 4 14 5" xfId="12410" xr:uid="{00000000-0005-0000-0000-0000D8330000}"/>
    <cellStyle name="Currency 2 2 4 14 6" xfId="17926" xr:uid="{00000000-0005-0000-0000-0000D9330000}"/>
    <cellStyle name="Currency 2 2 4 14 7" xfId="23442" xr:uid="{00000000-0005-0000-0000-0000DA330000}"/>
    <cellStyle name="Currency 2 2 4 14 8" xfId="28958" xr:uid="{00000000-0005-0000-0000-0000DB330000}"/>
    <cellStyle name="Currency 2 2 4 15" xfId="622" xr:uid="{00000000-0005-0000-0000-0000DC330000}"/>
    <cellStyle name="Currency 2 2 4 15 2" xfId="2001" xr:uid="{00000000-0005-0000-0000-0000DD330000}"/>
    <cellStyle name="Currency 2 2 4 15 2 2" xfId="4759" xr:uid="{00000000-0005-0000-0000-0000DE330000}"/>
    <cellStyle name="Currency 2 2 4 15 2 2 2" xfId="10275" xr:uid="{00000000-0005-0000-0000-0000DF330000}"/>
    <cellStyle name="Currency 2 2 4 15 2 2 3" xfId="15791" xr:uid="{00000000-0005-0000-0000-0000E0330000}"/>
    <cellStyle name="Currency 2 2 4 15 2 2 4" xfId="21307" xr:uid="{00000000-0005-0000-0000-0000E1330000}"/>
    <cellStyle name="Currency 2 2 4 15 2 2 5" xfId="26823" xr:uid="{00000000-0005-0000-0000-0000E2330000}"/>
    <cellStyle name="Currency 2 2 4 15 2 2 6" xfId="32339" xr:uid="{00000000-0005-0000-0000-0000E3330000}"/>
    <cellStyle name="Currency 2 2 4 15 2 3" xfId="7517" xr:uid="{00000000-0005-0000-0000-0000E4330000}"/>
    <cellStyle name="Currency 2 2 4 15 2 4" xfId="13033" xr:uid="{00000000-0005-0000-0000-0000E5330000}"/>
    <cellStyle name="Currency 2 2 4 15 2 5" xfId="18549" xr:uid="{00000000-0005-0000-0000-0000E6330000}"/>
    <cellStyle name="Currency 2 2 4 15 2 6" xfId="24065" xr:uid="{00000000-0005-0000-0000-0000E7330000}"/>
    <cellStyle name="Currency 2 2 4 15 2 7" xfId="29581" xr:uid="{00000000-0005-0000-0000-0000E8330000}"/>
    <cellStyle name="Currency 2 2 4 15 3" xfId="3380" xr:uid="{00000000-0005-0000-0000-0000E9330000}"/>
    <cellStyle name="Currency 2 2 4 15 3 2" xfId="8896" xr:uid="{00000000-0005-0000-0000-0000EA330000}"/>
    <cellStyle name="Currency 2 2 4 15 3 3" xfId="14412" xr:uid="{00000000-0005-0000-0000-0000EB330000}"/>
    <cellStyle name="Currency 2 2 4 15 3 4" xfId="19928" xr:uid="{00000000-0005-0000-0000-0000EC330000}"/>
    <cellStyle name="Currency 2 2 4 15 3 5" xfId="25444" xr:uid="{00000000-0005-0000-0000-0000ED330000}"/>
    <cellStyle name="Currency 2 2 4 15 3 6" xfId="30960" xr:uid="{00000000-0005-0000-0000-0000EE330000}"/>
    <cellStyle name="Currency 2 2 4 15 4" xfId="6138" xr:uid="{00000000-0005-0000-0000-0000EF330000}"/>
    <cellStyle name="Currency 2 2 4 15 5" xfId="11654" xr:uid="{00000000-0005-0000-0000-0000F0330000}"/>
    <cellStyle name="Currency 2 2 4 15 6" xfId="17170" xr:uid="{00000000-0005-0000-0000-0000F1330000}"/>
    <cellStyle name="Currency 2 2 4 15 7" xfId="22686" xr:uid="{00000000-0005-0000-0000-0000F2330000}"/>
    <cellStyle name="Currency 2 2 4 15 8" xfId="28202" xr:uid="{00000000-0005-0000-0000-0000F3330000}"/>
    <cellStyle name="Currency 2 2 4 16" xfId="1433" xr:uid="{00000000-0005-0000-0000-0000F4330000}"/>
    <cellStyle name="Currency 2 2 4 16 2" xfId="4191" xr:uid="{00000000-0005-0000-0000-0000F5330000}"/>
    <cellStyle name="Currency 2 2 4 16 2 2" xfId="9707" xr:uid="{00000000-0005-0000-0000-0000F6330000}"/>
    <cellStyle name="Currency 2 2 4 16 2 3" xfId="15223" xr:uid="{00000000-0005-0000-0000-0000F7330000}"/>
    <cellStyle name="Currency 2 2 4 16 2 4" xfId="20739" xr:uid="{00000000-0005-0000-0000-0000F8330000}"/>
    <cellStyle name="Currency 2 2 4 16 2 5" xfId="26255" xr:uid="{00000000-0005-0000-0000-0000F9330000}"/>
    <cellStyle name="Currency 2 2 4 16 2 6" xfId="31771" xr:uid="{00000000-0005-0000-0000-0000FA330000}"/>
    <cellStyle name="Currency 2 2 4 16 3" xfId="6949" xr:uid="{00000000-0005-0000-0000-0000FB330000}"/>
    <cellStyle name="Currency 2 2 4 16 4" xfId="12465" xr:uid="{00000000-0005-0000-0000-0000FC330000}"/>
    <cellStyle name="Currency 2 2 4 16 5" xfId="17981" xr:uid="{00000000-0005-0000-0000-0000FD330000}"/>
    <cellStyle name="Currency 2 2 4 16 6" xfId="23497" xr:uid="{00000000-0005-0000-0000-0000FE330000}"/>
    <cellStyle name="Currency 2 2 4 16 7" xfId="29013" xr:uid="{00000000-0005-0000-0000-0000FF330000}"/>
    <cellStyle name="Currency 2 2 4 17" xfId="2812" xr:uid="{00000000-0005-0000-0000-000000340000}"/>
    <cellStyle name="Currency 2 2 4 17 2" xfId="8328" xr:uid="{00000000-0005-0000-0000-000001340000}"/>
    <cellStyle name="Currency 2 2 4 17 3" xfId="13844" xr:uid="{00000000-0005-0000-0000-000002340000}"/>
    <cellStyle name="Currency 2 2 4 17 4" xfId="19360" xr:uid="{00000000-0005-0000-0000-000003340000}"/>
    <cellStyle name="Currency 2 2 4 17 5" xfId="24876" xr:uid="{00000000-0005-0000-0000-000004340000}"/>
    <cellStyle name="Currency 2 2 4 17 6" xfId="30392" xr:uid="{00000000-0005-0000-0000-000005340000}"/>
    <cellStyle name="Currency 2 2 4 18" xfId="5570" xr:uid="{00000000-0005-0000-0000-000006340000}"/>
    <cellStyle name="Currency 2 2 4 19" xfId="11086" xr:uid="{00000000-0005-0000-0000-000007340000}"/>
    <cellStyle name="Currency 2 2 4 2" xfId="109" xr:uid="{00000000-0005-0000-0000-000008340000}"/>
    <cellStyle name="Currency 2 2 4 2 10" xfId="27689" xr:uid="{00000000-0005-0000-0000-000009340000}"/>
    <cellStyle name="Currency 2 2 4 2 2" xfId="1018" xr:uid="{00000000-0005-0000-0000-00000A340000}"/>
    <cellStyle name="Currency 2 2 4 2 2 2" xfId="2397" xr:uid="{00000000-0005-0000-0000-00000B340000}"/>
    <cellStyle name="Currency 2 2 4 2 2 2 2" xfId="5155" xr:uid="{00000000-0005-0000-0000-00000C340000}"/>
    <cellStyle name="Currency 2 2 4 2 2 2 2 2" xfId="10671" xr:uid="{00000000-0005-0000-0000-00000D340000}"/>
    <cellStyle name="Currency 2 2 4 2 2 2 2 3" xfId="16187" xr:uid="{00000000-0005-0000-0000-00000E340000}"/>
    <cellStyle name="Currency 2 2 4 2 2 2 2 4" xfId="21703" xr:uid="{00000000-0005-0000-0000-00000F340000}"/>
    <cellStyle name="Currency 2 2 4 2 2 2 2 5" xfId="27219" xr:uid="{00000000-0005-0000-0000-000010340000}"/>
    <cellStyle name="Currency 2 2 4 2 2 2 2 6" xfId="32735" xr:uid="{00000000-0005-0000-0000-000011340000}"/>
    <cellStyle name="Currency 2 2 4 2 2 2 3" xfId="7913" xr:uid="{00000000-0005-0000-0000-000012340000}"/>
    <cellStyle name="Currency 2 2 4 2 2 2 4" xfId="13429" xr:uid="{00000000-0005-0000-0000-000013340000}"/>
    <cellStyle name="Currency 2 2 4 2 2 2 5" xfId="18945" xr:uid="{00000000-0005-0000-0000-000014340000}"/>
    <cellStyle name="Currency 2 2 4 2 2 2 6" xfId="24461" xr:uid="{00000000-0005-0000-0000-000015340000}"/>
    <cellStyle name="Currency 2 2 4 2 2 2 7" xfId="29977" xr:uid="{00000000-0005-0000-0000-000016340000}"/>
    <cellStyle name="Currency 2 2 4 2 2 3" xfId="3776" xr:uid="{00000000-0005-0000-0000-000017340000}"/>
    <cellStyle name="Currency 2 2 4 2 2 3 2" xfId="9292" xr:uid="{00000000-0005-0000-0000-000018340000}"/>
    <cellStyle name="Currency 2 2 4 2 2 3 3" xfId="14808" xr:uid="{00000000-0005-0000-0000-000019340000}"/>
    <cellStyle name="Currency 2 2 4 2 2 3 4" xfId="20324" xr:uid="{00000000-0005-0000-0000-00001A340000}"/>
    <cellStyle name="Currency 2 2 4 2 2 3 5" xfId="25840" xr:uid="{00000000-0005-0000-0000-00001B340000}"/>
    <cellStyle name="Currency 2 2 4 2 2 3 6" xfId="31356" xr:uid="{00000000-0005-0000-0000-00001C340000}"/>
    <cellStyle name="Currency 2 2 4 2 2 4" xfId="6534" xr:uid="{00000000-0005-0000-0000-00001D340000}"/>
    <cellStyle name="Currency 2 2 4 2 2 5" xfId="12050" xr:uid="{00000000-0005-0000-0000-00001E340000}"/>
    <cellStyle name="Currency 2 2 4 2 2 6" xfId="17566" xr:uid="{00000000-0005-0000-0000-00001F340000}"/>
    <cellStyle name="Currency 2 2 4 2 2 7" xfId="23082" xr:uid="{00000000-0005-0000-0000-000020340000}"/>
    <cellStyle name="Currency 2 2 4 2 2 8" xfId="28598" xr:uid="{00000000-0005-0000-0000-000021340000}"/>
    <cellStyle name="Currency 2 2 4 2 3" xfId="658" xr:uid="{00000000-0005-0000-0000-000022340000}"/>
    <cellStyle name="Currency 2 2 4 2 3 2" xfId="2037" xr:uid="{00000000-0005-0000-0000-000023340000}"/>
    <cellStyle name="Currency 2 2 4 2 3 2 2" xfId="4795" xr:uid="{00000000-0005-0000-0000-000024340000}"/>
    <cellStyle name="Currency 2 2 4 2 3 2 2 2" xfId="10311" xr:uid="{00000000-0005-0000-0000-000025340000}"/>
    <cellStyle name="Currency 2 2 4 2 3 2 2 3" xfId="15827" xr:uid="{00000000-0005-0000-0000-000026340000}"/>
    <cellStyle name="Currency 2 2 4 2 3 2 2 4" xfId="21343" xr:uid="{00000000-0005-0000-0000-000027340000}"/>
    <cellStyle name="Currency 2 2 4 2 3 2 2 5" xfId="26859" xr:uid="{00000000-0005-0000-0000-000028340000}"/>
    <cellStyle name="Currency 2 2 4 2 3 2 2 6" xfId="32375" xr:uid="{00000000-0005-0000-0000-000029340000}"/>
    <cellStyle name="Currency 2 2 4 2 3 2 3" xfId="7553" xr:uid="{00000000-0005-0000-0000-00002A340000}"/>
    <cellStyle name="Currency 2 2 4 2 3 2 4" xfId="13069" xr:uid="{00000000-0005-0000-0000-00002B340000}"/>
    <cellStyle name="Currency 2 2 4 2 3 2 5" xfId="18585" xr:uid="{00000000-0005-0000-0000-00002C340000}"/>
    <cellStyle name="Currency 2 2 4 2 3 2 6" xfId="24101" xr:uid="{00000000-0005-0000-0000-00002D340000}"/>
    <cellStyle name="Currency 2 2 4 2 3 2 7" xfId="29617" xr:uid="{00000000-0005-0000-0000-00002E340000}"/>
    <cellStyle name="Currency 2 2 4 2 3 3" xfId="3416" xr:uid="{00000000-0005-0000-0000-00002F340000}"/>
    <cellStyle name="Currency 2 2 4 2 3 3 2" xfId="8932" xr:uid="{00000000-0005-0000-0000-000030340000}"/>
    <cellStyle name="Currency 2 2 4 2 3 3 3" xfId="14448" xr:uid="{00000000-0005-0000-0000-000031340000}"/>
    <cellStyle name="Currency 2 2 4 2 3 3 4" xfId="19964" xr:uid="{00000000-0005-0000-0000-000032340000}"/>
    <cellStyle name="Currency 2 2 4 2 3 3 5" xfId="25480" xr:uid="{00000000-0005-0000-0000-000033340000}"/>
    <cellStyle name="Currency 2 2 4 2 3 3 6" xfId="30996" xr:uid="{00000000-0005-0000-0000-000034340000}"/>
    <cellStyle name="Currency 2 2 4 2 3 4" xfId="6174" xr:uid="{00000000-0005-0000-0000-000035340000}"/>
    <cellStyle name="Currency 2 2 4 2 3 5" xfId="11690" xr:uid="{00000000-0005-0000-0000-000036340000}"/>
    <cellStyle name="Currency 2 2 4 2 3 6" xfId="17206" xr:uid="{00000000-0005-0000-0000-000037340000}"/>
    <cellStyle name="Currency 2 2 4 2 3 7" xfId="22722" xr:uid="{00000000-0005-0000-0000-000038340000}"/>
    <cellStyle name="Currency 2 2 4 2 3 8" xfId="28238" xr:uid="{00000000-0005-0000-0000-000039340000}"/>
    <cellStyle name="Currency 2 2 4 2 4" xfId="1488" xr:uid="{00000000-0005-0000-0000-00003A340000}"/>
    <cellStyle name="Currency 2 2 4 2 4 2" xfId="4246" xr:uid="{00000000-0005-0000-0000-00003B340000}"/>
    <cellStyle name="Currency 2 2 4 2 4 2 2" xfId="9762" xr:uid="{00000000-0005-0000-0000-00003C340000}"/>
    <cellStyle name="Currency 2 2 4 2 4 2 3" xfId="15278" xr:uid="{00000000-0005-0000-0000-00003D340000}"/>
    <cellStyle name="Currency 2 2 4 2 4 2 4" xfId="20794" xr:uid="{00000000-0005-0000-0000-00003E340000}"/>
    <cellStyle name="Currency 2 2 4 2 4 2 5" xfId="26310" xr:uid="{00000000-0005-0000-0000-00003F340000}"/>
    <cellStyle name="Currency 2 2 4 2 4 2 6" xfId="31826" xr:uid="{00000000-0005-0000-0000-000040340000}"/>
    <cellStyle name="Currency 2 2 4 2 4 3" xfId="7004" xr:uid="{00000000-0005-0000-0000-000041340000}"/>
    <cellStyle name="Currency 2 2 4 2 4 4" xfId="12520" xr:uid="{00000000-0005-0000-0000-000042340000}"/>
    <cellStyle name="Currency 2 2 4 2 4 5" xfId="18036" xr:uid="{00000000-0005-0000-0000-000043340000}"/>
    <cellStyle name="Currency 2 2 4 2 4 6" xfId="23552" xr:uid="{00000000-0005-0000-0000-000044340000}"/>
    <cellStyle name="Currency 2 2 4 2 4 7" xfId="29068" xr:uid="{00000000-0005-0000-0000-000045340000}"/>
    <cellStyle name="Currency 2 2 4 2 5" xfId="2867" xr:uid="{00000000-0005-0000-0000-000046340000}"/>
    <cellStyle name="Currency 2 2 4 2 5 2" xfId="8383" xr:uid="{00000000-0005-0000-0000-000047340000}"/>
    <cellStyle name="Currency 2 2 4 2 5 3" xfId="13899" xr:uid="{00000000-0005-0000-0000-000048340000}"/>
    <cellStyle name="Currency 2 2 4 2 5 4" xfId="19415" xr:uid="{00000000-0005-0000-0000-000049340000}"/>
    <cellStyle name="Currency 2 2 4 2 5 5" xfId="24931" xr:uid="{00000000-0005-0000-0000-00004A340000}"/>
    <cellStyle name="Currency 2 2 4 2 5 6" xfId="30447" xr:uid="{00000000-0005-0000-0000-00004B340000}"/>
    <cellStyle name="Currency 2 2 4 2 6" xfId="5625" xr:uid="{00000000-0005-0000-0000-00004C340000}"/>
    <cellStyle name="Currency 2 2 4 2 7" xfId="11141" xr:uid="{00000000-0005-0000-0000-00004D340000}"/>
    <cellStyle name="Currency 2 2 4 2 8" xfId="16657" xr:uid="{00000000-0005-0000-0000-00004E340000}"/>
    <cellStyle name="Currency 2 2 4 2 9" xfId="22173" xr:uid="{00000000-0005-0000-0000-00004F340000}"/>
    <cellStyle name="Currency 2 2 4 20" xfId="16602" xr:uid="{00000000-0005-0000-0000-000050340000}"/>
    <cellStyle name="Currency 2 2 4 21" xfId="22118" xr:uid="{00000000-0005-0000-0000-000051340000}"/>
    <cellStyle name="Currency 2 2 4 22" xfId="27634" xr:uid="{00000000-0005-0000-0000-000052340000}"/>
    <cellStyle name="Currency 2 2 4 3" xfId="164" xr:uid="{00000000-0005-0000-0000-000053340000}"/>
    <cellStyle name="Currency 2 2 4 3 10" xfId="27744" xr:uid="{00000000-0005-0000-0000-000054340000}"/>
    <cellStyle name="Currency 2 2 4 3 2" xfId="1054" xr:uid="{00000000-0005-0000-0000-000055340000}"/>
    <cellStyle name="Currency 2 2 4 3 2 2" xfId="2433" xr:uid="{00000000-0005-0000-0000-000056340000}"/>
    <cellStyle name="Currency 2 2 4 3 2 2 2" xfId="5191" xr:uid="{00000000-0005-0000-0000-000057340000}"/>
    <cellStyle name="Currency 2 2 4 3 2 2 2 2" xfId="10707" xr:uid="{00000000-0005-0000-0000-000058340000}"/>
    <cellStyle name="Currency 2 2 4 3 2 2 2 3" xfId="16223" xr:uid="{00000000-0005-0000-0000-000059340000}"/>
    <cellStyle name="Currency 2 2 4 3 2 2 2 4" xfId="21739" xr:uid="{00000000-0005-0000-0000-00005A340000}"/>
    <cellStyle name="Currency 2 2 4 3 2 2 2 5" xfId="27255" xr:uid="{00000000-0005-0000-0000-00005B340000}"/>
    <cellStyle name="Currency 2 2 4 3 2 2 2 6" xfId="32771" xr:uid="{00000000-0005-0000-0000-00005C340000}"/>
    <cellStyle name="Currency 2 2 4 3 2 2 3" xfId="7949" xr:uid="{00000000-0005-0000-0000-00005D340000}"/>
    <cellStyle name="Currency 2 2 4 3 2 2 4" xfId="13465" xr:uid="{00000000-0005-0000-0000-00005E340000}"/>
    <cellStyle name="Currency 2 2 4 3 2 2 5" xfId="18981" xr:uid="{00000000-0005-0000-0000-00005F340000}"/>
    <cellStyle name="Currency 2 2 4 3 2 2 6" xfId="24497" xr:uid="{00000000-0005-0000-0000-000060340000}"/>
    <cellStyle name="Currency 2 2 4 3 2 2 7" xfId="30013" xr:uid="{00000000-0005-0000-0000-000061340000}"/>
    <cellStyle name="Currency 2 2 4 3 2 3" xfId="3812" xr:uid="{00000000-0005-0000-0000-000062340000}"/>
    <cellStyle name="Currency 2 2 4 3 2 3 2" xfId="9328" xr:uid="{00000000-0005-0000-0000-000063340000}"/>
    <cellStyle name="Currency 2 2 4 3 2 3 3" xfId="14844" xr:uid="{00000000-0005-0000-0000-000064340000}"/>
    <cellStyle name="Currency 2 2 4 3 2 3 4" xfId="20360" xr:uid="{00000000-0005-0000-0000-000065340000}"/>
    <cellStyle name="Currency 2 2 4 3 2 3 5" xfId="25876" xr:uid="{00000000-0005-0000-0000-000066340000}"/>
    <cellStyle name="Currency 2 2 4 3 2 3 6" xfId="31392" xr:uid="{00000000-0005-0000-0000-000067340000}"/>
    <cellStyle name="Currency 2 2 4 3 2 4" xfId="6570" xr:uid="{00000000-0005-0000-0000-000068340000}"/>
    <cellStyle name="Currency 2 2 4 3 2 5" xfId="12086" xr:uid="{00000000-0005-0000-0000-000069340000}"/>
    <cellStyle name="Currency 2 2 4 3 2 6" xfId="17602" xr:uid="{00000000-0005-0000-0000-00006A340000}"/>
    <cellStyle name="Currency 2 2 4 3 2 7" xfId="23118" xr:uid="{00000000-0005-0000-0000-00006B340000}"/>
    <cellStyle name="Currency 2 2 4 3 2 8" xfId="28634" xr:uid="{00000000-0005-0000-0000-00006C340000}"/>
    <cellStyle name="Currency 2 2 4 3 3" xfId="694" xr:uid="{00000000-0005-0000-0000-00006D340000}"/>
    <cellStyle name="Currency 2 2 4 3 3 2" xfId="2073" xr:uid="{00000000-0005-0000-0000-00006E340000}"/>
    <cellStyle name="Currency 2 2 4 3 3 2 2" xfId="4831" xr:uid="{00000000-0005-0000-0000-00006F340000}"/>
    <cellStyle name="Currency 2 2 4 3 3 2 2 2" xfId="10347" xr:uid="{00000000-0005-0000-0000-000070340000}"/>
    <cellStyle name="Currency 2 2 4 3 3 2 2 3" xfId="15863" xr:uid="{00000000-0005-0000-0000-000071340000}"/>
    <cellStyle name="Currency 2 2 4 3 3 2 2 4" xfId="21379" xr:uid="{00000000-0005-0000-0000-000072340000}"/>
    <cellStyle name="Currency 2 2 4 3 3 2 2 5" xfId="26895" xr:uid="{00000000-0005-0000-0000-000073340000}"/>
    <cellStyle name="Currency 2 2 4 3 3 2 2 6" xfId="32411" xr:uid="{00000000-0005-0000-0000-000074340000}"/>
    <cellStyle name="Currency 2 2 4 3 3 2 3" xfId="7589" xr:uid="{00000000-0005-0000-0000-000075340000}"/>
    <cellStyle name="Currency 2 2 4 3 3 2 4" xfId="13105" xr:uid="{00000000-0005-0000-0000-000076340000}"/>
    <cellStyle name="Currency 2 2 4 3 3 2 5" xfId="18621" xr:uid="{00000000-0005-0000-0000-000077340000}"/>
    <cellStyle name="Currency 2 2 4 3 3 2 6" xfId="24137" xr:uid="{00000000-0005-0000-0000-000078340000}"/>
    <cellStyle name="Currency 2 2 4 3 3 2 7" xfId="29653" xr:uid="{00000000-0005-0000-0000-000079340000}"/>
    <cellStyle name="Currency 2 2 4 3 3 3" xfId="3452" xr:uid="{00000000-0005-0000-0000-00007A340000}"/>
    <cellStyle name="Currency 2 2 4 3 3 3 2" xfId="8968" xr:uid="{00000000-0005-0000-0000-00007B340000}"/>
    <cellStyle name="Currency 2 2 4 3 3 3 3" xfId="14484" xr:uid="{00000000-0005-0000-0000-00007C340000}"/>
    <cellStyle name="Currency 2 2 4 3 3 3 4" xfId="20000" xr:uid="{00000000-0005-0000-0000-00007D340000}"/>
    <cellStyle name="Currency 2 2 4 3 3 3 5" xfId="25516" xr:uid="{00000000-0005-0000-0000-00007E340000}"/>
    <cellStyle name="Currency 2 2 4 3 3 3 6" xfId="31032" xr:uid="{00000000-0005-0000-0000-00007F340000}"/>
    <cellStyle name="Currency 2 2 4 3 3 4" xfId="6210" xr:uid="{00000000-0005-0000-0000-000080340000}"/>
    <cellStyle name="Currency 2 2 4 3 3 5" xfId="11726" xr:uid="{00000000-0005-0000-0000-000081340000}"/>
    <cellStyle name="Currency 2 2 4 3 3 6" xfId="17242" xr:uid="{00000000-0005-0000-0000-000082340000}"/>
    <cellStyle name="Currency 2 2 4 3 3 7" xfId="22758" xr:uid="{00000000-0005-0000-0000-000083340000}"/>
    <cellStyle name="Currency 2 2 4 3 3 8" xfId="28274" xr:uid="{00000000-0005-0000-0000-000084340000}"/>
    <cellStyle name="Currency 2 2 4 3 4" xfId="1543" xr:uid="{00000000-0005-0000-0000-000085340000}"/>
    <cellStyle name="Currency 2 2 4 3 4 2" xfId="4301" xr:uid="{00000000-0005-0000-0000-000086340000}"/>
    <cellStyle name="Currency 2 2 4 3 4 2 2" xfId="9817" xr:uid="{00000000-0005-0000-0000-000087340000}"/>
    <cellStyle name="Currency 2 2 4 3 4 2 3" xfId="15333" xr:uid="{00000000-0005-0000-0000-000088340000}"/>
    <cellStyle name="Currency 2 2 4 3 4 2 4" xfId="20849" xr:uid="{00000000-0005-0000-0000-000089340000}"/>
    <cellStyle name="Currency 2 2 4 3 4 2 5" xfId="26365" xr:uid="{00000000-0005-0000-0000-00008A340000}"/>
    <cellStyle name="Currency 2 2 4 3 4 2 6" xfId="31881" xr:uid="{00000000-0005-0000-0000-00008B340000}"/>
    <cellStyle name="Currency 2 2 4 3 4 3" xfId="7059" xr:uid="{00000000-0005-0000-0000-00008C340000}"/>
    <cellStyle name="Currency 2 2 4 3 4 4" xfId="12575" xr:uid="{00000000-0005-0000-0000-00008D340000}"/>
    <cellStyle name="Currency 2 2 4 3 4 5" xfId="18091" xr:uid="{00000000-0005-0000-0000-00008E340000}"/>
    <cellStyle name="Currency 2 2 4 3 4 6" xfId="23607" xr:uid="{00000000-0005-0000-0000-00008F340000}"/>
    <cellStyle name="Currency 2 2 4 3 4 7" xfId="29123" xr:uid="{00000000-0005-0000-0000-000090340000}"/>
    <cellStyle name="Currency 2 2 4 3 5" xfId="2922" xr:uid="{00000000-0005-0000-0000-000091340000}"/>
    <cellStyle name="Currency 2 2 4 3 5 2" xfId="8438" xr:uid="{00000000-0005-0000-0000-000092340000}"/>
    <cellStyle name="Currency 2 2 4 3 5 3" xfId="13954" xr:uid="{00000000-0005-0000-0000-000093340000}"/>
    <cellStyle name="Currency 2 2 4 3 5 4" xfId="19470" xr:uid="{00000000-0005-0000-0000-000094340000}"/>
    <cellStyle name="Currency 2 2 4 3 5 5" xfId="24986" xr:uid="{00000000-0005-0000-0000-000095340000}"/>
    <cellStyle name="Currency 2 2 4 3 5 6" xfId="30502" xr:uid="{00000000-0005-0000-0000-000096340000}"/>
    <cellStyle name="Currency 2 2 4 3 6" xfId="5680" xr:uid="{00000000-0005-0000-0000-000097340000}"/>
    <cellStyle name="Currency 2 2 4 3 7" xfId="11196" xr:uid="{00000000-0005-0000-0000-000098340000}"/>
    <cellStyle name="Currency 2 2 4 3 8" xfId="16712" xr:uid="{00000000-0005-0000-0000-000099340000}"/>
    <cellStyle name="Currency 2 2 4 3 9" xfId="22228" xr:uid="{00000000-0005-0000-0000-00009A340000}"/>
    <cellStyle name="Currency 2 2 4 4" xfId="200" xr:uid="{00000000-0005-0000-0000-00009B340000}"/>
    <cellStyle name="Currency 2 2 4 4 10" xfId="27780" xr:uid="{00000000-0005-0000-0000-00009C340000}"/>
    <cellStyle name="Currency 2 2 4 4 2" xfId="1090" xr:uid="{00000000-0005-0000-0000-00009D340000}"/>
    <cellStyle name="Currency 2 2 4 4 2 2" xfId="2469" xr:uid="{00000000-0005-0000-0000-00009E340000}"/>
    <cellStyle name="Currency 2 2 4 4 2 2 2" xfId="5227" xr:uid="{00000000-0005-0000-0000-00009F340000}"/>
    <cellStyle name="Currency 2 2 4 4 2 2 2 2" xfId="10743" xr:uid="{00000000-0005-0000-0000-0000A0340000}"/>
    <cellStyle name="Currency 2 2 4 4 2 2 2 3" xfId="16259" xr:uid="{00000000-0005-0000-0000-0000A1340000}"/>
    <cellStyle name="Currency 2 2 4 4 2 2 2 4" xfId="21775" xr:uid="{00000000-0005-0000-0000-0000A2340000}"/>
    <cellStyle name="Currency 2 2 4 4 2 2 2 5" xfId="27291" xr:uid="{00000000-0005-0000-0000-0000A3340000}"/>
    <cellStyle name="Currency 2 2 4 4 2 2 2 6" xfId="32807" xr:uid="{00000000-0005-0000-0000-0000A4340000}"/>
    <cellStyle name="Currency 2 2 4 4 2 2 3" xfId="7985" xr:uid="{00000000-0005-0000-0000-0000A5340000}"/>
    <cellStyle name="Currency 2 2 4 4 2 2 4" xfId="13501" xr:uid="{00000000-0005-0000-0000-0000A6340000}"/>
    <cellStyle name="Currency 2 2 4 4 2 2 5" xfId="19017" xr:uid="{00000000-0005-0000-0000-0000A7340000}"/>
    <cellStyle name="Currency 2 2 4 4 2 2 6" xfId="24533" xr:uid="{00000000-0005-0000-0000-0000A8340000}"/>
    <cellStyle name="Currency 2 2 4 4 2 2 7" xfId="30049" xr:uid="{00000000-0005-0000-0000-0000A9340000}"/>
    <cellStyle name="Currency 2 2 4 4 2 3" xfId="3848" xr:uid="{00000000-0005-0000-0000-0000AA340000}"/>
    <cellStyle name="Currency 2 2 4 4 2 3 2" xfId="9364" xr:uid="{00000000-0005-0000-0000-0000AB340000}"/>
    <cellStyle name="Currency 2 2 4 4 2 3 3" xfId="14880" xr:uid="{00000000-0005-0000-0000-0000AC340000}"/>
    <cellStyle name="Currency 2 2 4 4 2 3 4" xfId="20396" xr:uid="{00000000-0005-0000-0000-0000AD340000}"/>
    <cellStyle name="Currency 2 2 4 4 2 3 5" xfId="25912" xr:uid="{00000000-0005-0000-0000-0000AE340000}"/>
    <cellStyle name="Currency 2 2 4 4 2 3 6" xfId="31428" xr:uid="{00000000-0005-0000-0000-0000AF340000}"/>
    <cellStyle name="Currency 2 2 4 4 2 4" xfId="6606" xr:uid="{00000000-0005-0000-0000-0000B0340000}"/>
    <cellStyle name="Currency 2 2 4 4 2 5" xfId="12122" xr:uid="{00000000-0005-0000-0000-0000B1340000}"/>
    <cellStyle name="Currency 2 2 4 4 2 6" xfId="17638" xr:uid="{00000000-0005-0000-0000-0000B2340000}"/>
    <cellStyle name="Currency 2 2 4 4 2 7" xfId="23154" xr:uid="{00000000-0005-0000-0000-0000B3340000}"/>
    <cellStyle name="Currency 2 2 4 4 2 8" xfId="28670" xr:uid="{00000000-0005-0000-0000-0000B4340000}"/>
    <cellStyle name="Currency 2 2 4 4 3" xfId="730" xr:uid="{00000000-0005-0000-0000-0000B5340000}"/>
    <cellStyle name="Currency 2 2 4 4 3 2" xfId="2109" xr:uid="{00000000-0005-0000-0000-0000B6340000}"/>
    <cellStyle name="Currency 2 2 4 4 3 2 2" xfId="4867" xr:uid="{00000000-0005-0000-0000-0000B7340000}"/>
    <cellStyle name="Currency 2 2 4 4 3 2 2 2" xfId="10383" xr:uid="{00000000-0005-0000-0000-0000B8340000}"/>
    <cellStyle name="Currency 2 2 4 4 3 2 2 3" xfId="15899" xr:uid="{00000000-0005-0000-0000-0000B9340000}"/>
    <cellStyle name="Currency 2 2 4 4 3 2 2 4" xfId="21415" xr:uid="{00000000-0005-0000-0000-0000BA340000}"/>
    <cellStyle name="Currency 2 2 4 4 3 2 2 5" xfId="26931" xr:uid="{00000000-0005-0000-0000-0000BB340000}"/>
    <cellStyle name="Currency 2 2 4 4 3 2 2 6" xfId="32447" xr:uid="{00000000-0005-0000-0000-0000BC340000}"/>
    <cellStyle name="Currency 2 2 4 4 3 2 3" xfId="7625" xr:uid="{00000000-0005-0000-0000-0000BD340000}"/>
    <cellStyle name="Currency 2 2 4 4 3 2 4" xfId="13141" xr:uid="{00000000-0005-0000-0000-0000BE340000}"/>
    <cellStyle name="Currency 2 2 4 4 3 2 5" xfId="18657" xr:uid="{00000000-0005-0000-0000-0000BF340000}"/>
    <cellStyle name="Currency 2 2 4 4 3 2 6" xfId="24173" xr:uid="{00000000-0005-0000-0000-0000C0340000}"/>
    <cellStyle name="Currency 2 2 4 4 3 2 7" xfId="29689" xr:uid="{00000000-0005-0000-0000-0000C1340000}"/>
    <cellStyle name="Currency 2 2 4 4 3 3" xfId="3488" xr:uid="{00000000-0005-0000-0000-0000C2340000}"/>
    <cellStyle name="Currency 2 2 4 4 3 3 2" xfId="9004" xr:uid="{00000000-0005-0000-0000-0000C3340000}"/>
    <cellStyle name="Currency 2 2 4 4 3 3 3" xfId="14520" xr:uid="{00000000-0005-0000-0000-0000C4340000}"/>
    <cellStyle name="Currency 2 2 4 4 3 3 4" xfId="20036" xr:uid="{00000000-0005-0000-0000-0000C5340000}"/>
    <cellStyle name="Currency 2 2 4 4 3 3 5" xfId="25552" xr:uid="{00000000-0005-0000-0000-0000C6340000}"/>
    <cellStyle name="Currency 2 2 4 4 3 3 6" xfId="31068" xr:uid="{00000000-0005-0000-0000-0000C7340000}"/>
    <cellStyle name="Currency 2 2 4 4 3 4" xfId="6246" xr:uid="{00000000-0005-0000-0000-0000C8340000}"/>
    <cellStyle name="Currency 2 2 4 4 3 5" xfId="11762" xr:uid="{00000000-0005-0000-0000-0000C9340000}"/>
    <cellStyle name="Currency 2 2 4 4 3 6" xfId="17278" xr:uid="{00000000-0005-0000-0000-0000CA340000}"/>
    <cellStyle name="Currency 2 2 4 4 3 7" xfId="22794" xr:uid="{00000000-0005-0000-0000-0000CB340000}"/>
    <cellStyle name="Currency 2 2 4 4 3 8" xfId="28310" xr:uid="{00000000-0005-0000-0000-0000CC340000}"/>
    <cellStyle name="Currency 2 2 4 4 4" xfId="1579" xr:uid="{00000000-0005-0000-0000-0000CD340000}"/>
    <cellStyle name="Currency 2 2 4 4 4 2" xfId="4337" xr:uid="{00000000-0005-0000-0000-0000CE340000}"/>
    <cellStyle name="Currency 2 2 4 4 4 2 2" xfId="9853" xr:uid="{00000000-0005-0000-0000-0000CF340000}"/>
    <cellStyle name="Currency 2 2 4 4 4 2 3" xfId="15369" xr:uid="{00000000-0005-0000-0000-0000D0340000}"/>
    <cellStyle name="Currency 2 2 4 4 4 2 4" xfId="20885" xr:uid="{00000000-0005-0000-0000-0000D1340000}"/>
    <cellStyle name="Currency 2 2 4 4 4 2 5" xfId="26401" xr:uid="{00000000-0005-0000-0000-0000D2340000}"/>
    <cellStyle name="Currency 2 2 4 4 4 2 6" xfId="31917" xr:uid="{00000000-0005-0000-0000-0000D3340000}"/>
    <cellStyle name="Currency 2 2 4 4 4 3" xfId="7095" xr:uid="{00000000-0005-0000-0000-0000D4340000}"/>
    <cellStyle name="Currency 2 2 4 4 4 4" xfId="12611" xr:uid="{00000000-0005-0000-0000-0000D5340000}"/>
    <cellStyle name="Currency 2 2 4 4 4 5" xfId="18127" xr:uid="{00000000-0005-0000-0000-0000D6340000}"/>
    <cellStyle name="Currency 2 2 4 4 4 6" xfId="23643" xr:uid="{00000000-0005-0000-0000-0000D7340000}"/>
    <cellStyle name="Currency 2 2 4 4 4 7" xfId="29159" xr:uid="{00000000-0005-0000-0000-0000D8340000}"/>
    <cellStyle name="Currency 2 2 4 4 5" xfId="2958" xr:uid="{00000000-0005-0000-0000-0000D9340000}"/>
    <cellStyle name="Currency 2 2 4 4 5 2" xfId="8474" xr:uid="{00000000-0005-0000-0000-0000DA340000}"/>
    <cellStyle name="Currency 2 2 4 4 5 3" xfId="13990" xr:uid="{00000000-0005-0000-0000-0000DB340000}"/>
    <cellStyle name="Currency 2 2 4 4 5 4" xfId="19506" xr:uid="{00000000-0005-0000-0000-0000DC340000}"/>
    <cellStyle name="Currency 2 2 4 4 5 5" xfId="25022" xr:uid="{00000000-0005-0000-0000-0000DD340000}"/>
    <cellStyle name="Currency 2 2 4 4 5 6" xfId="30538" xr:uid="{00000000-0005-0000-0000-0000DE340000}"/>
    <cellStyle name="Currency 2 2 4 4 6" xfId="5716" xr:uid="{00000000-0005-0000-0000-0000DF340000}"/>
    <cellStyle name="Currency 2 2 4 4 7" xfId="11232" xr:uid="{00000000-0005-0000-0000-0000E0340000}"/>
    <cellStyle name="Currency 2 2 4 4 8" xfId="16748" xr:uid="{00000000-0005-0000-0000-0000E1340000}"/>
    <cellStyle name="Currency 2 2 4 4 9" xfId="22264" xr:uid="{00000000-0005-0000-0000-0000E2340000}"/>
    <cellStyle name="Currency 2 2 4 5" xfId="255" xr:uid="{00000000-0005-0000-0000-0000E3340000}"/>
    <cellStyle name="Currency 2 2 4 5 10" xfId="27835" xr:uid="{00000000-0005-0000-0000-0000E4340000}"/>
    <cellStyle name="Currency 2 2 4 5 2" xfId="1126" xr:uid="{00000000-0005-0000-0000-0000E5340000}"/>
    <cellStyle name="Currency 2 2 4 5 2 2" xfId="2505" xr:uid="{00000000-0005-0000-0000-0000E6340000}"/>
    <cellStyle name="Currency 2 2 4 5 2 2 2" xfId="5263" xr:uid="{00000000-0005-0000-0000-0000E7340000}"/>
    <cellStyle name="Currency 2 2 4 5 2 2 2 2" xfId="10779" xr:uid="{00000000-0005-0000-0000-0000E8340000}"/>
    <cellStyle name="Currency 2 2 4 5 2 2 2 3" xfId="16295" xr:uid="{00000000-0005-0000-0000-0000E9340000}"/>
    <cellStyle name="Currency 2 2 4 5 2 2 2 4" xfId="21811" xr:uid="{00000000-0005-0000-0000-0000EA340000}"/>
    <cellStyle name="Currency 2 2 4 5 2 2 2 5" xfId="27327" xr:uid="{00000000-0005-0000-0000-0000EB340000}"/>
    <cellStyle name="Currency 2 2 4 5 2 2 2 6" xfId="32843" xr:uid="{00000000-0005-0000-0000-0000EC340000}"/>
    <cellStyle name="Currency 2 2 4 5 2 2 3" xfId="8021" xr:uid="{00000000-0005-0000-0000-0000ED340000}"/>
    <cellStyle name="Currency 2 2 4 5 2 2 4" xfId="13537" xr:uid="{00000000-0005-0000-0000-0000EE340000}"/>
    <cellStyle name="Currency 2 2 4 5 2 2 5" xfId="19053" xr:uid="{00000000-0005-0000-0000-0000EF340000}"/>
    <cellStyle name="Currency 2 2 4 5 2 2 6" xfId="24569" xr:uid="{00000000-0005-0000-0000-0000F0340000}"/>
    <cellStyle name="Currency 2 2 4 5 2 2 7" xfId="30085" xr:uid="{00000000-0005-0000-0000-0000F1340000}"/>
    <cellStyle name="Currency 2 2 4 5 2 3" xfId="3884" xr:uid="{00000000-0005-0000-0000-0000F2340000}"/>
    <cellStyle name="Currency 2 2 4 5 2 3 2" xfId="9400" xr:uid="{00000000-0005-0000-0000-0000F3340000}"/>
    <cellStyle name="Currency 2 2 4 5 2 3 3" xfId="14916" xr:uid="{00000000-0005-0000-0000-0000F4340000}"/>
    <cellStyle name="Currency 2 2 4 5 2 3 4" xfId="20432" xr:uid="{00000000-0005-0000-0000-0000F5340000}"/>
    <cellStyle name="Currency 2 2 4 5 2 3 5" xfId="25948" xr:uid="{00000000-0005-0000-0000-0000F6340000}"/>
    <cellStyle name="Currency 2 2 4 5 2 3 6" xfId="31464" xr:uid="{00000000-0005-0000-0000-0000F7340000}"/>
    <cellStyle name="Currency 2 2 4 5 2 4" xfId="6642" xr:uid="{00000000-0005-0000-0000-0000F8340000}"/>
    <cellStyle name="Currency 2 2 4 5 2 5" xfId="12158" xr:uid="{00000000-0005-0000-0000-0000F9340000}"/>
    <cellStyle name="Currency 2 2 4 5 2 6" xfId="17674" xr:uid="{00000000-0005-0000-0000-0000FA340000}"/>
    <cellStyle name="Currency 2 2 4 5 2 7" xfId="23190" xr:uid="{00000000-0005-0000-0000-0000FB340000}"/>
    <cellStyle name="Currency 2 2 4 5 2 8" xfId="28706" xr:uid="{00000000-0005-0000-0000-0000FC340000}"/>
    <cellStyle name="Currency 2 2 4 5 3" xfId="766" xr:uid="{00000000-0005-0000-0000-0000FD340000}"/>
    <cellStyle name="Currency 2 2 4 5 3 2" xfId="2145" xr:uid="{00000000-0005-0000-0000-0000FE340000}"/>
    <cellStyle name="Currency 2 2 4 5 3 2 2" xfId="4903" xr:uid="{00000000-0005-0000-0000-0000FF340000}"/>
    <cellStyle name="Currency 2 2 4 5 3 2 2 2" xfId="10419" xr:uid="{00000000-0005-0000-0000-000000350000}"/>
    <cellStyle name="Currency 2 2 4 5 3 2 2 3" xfId="15935" xr:uid="{00000000-0005-0000-0000-000001350000}"/>
    <cellStyle name="Currency 2 2 4 5 3 2 2 4" xfId="21451" xr:uid="{00000000-0005-0000-0000-000002350000}"/>
    <cellStyle name="Currency 2 2 4 5 3 2 2 5" xfId="26967" xr:uid="{00000000-0005-0000-0000-000003350000}"/>
    <cellStyle name="Currency 2 2 4 5 3 2 2 6" xfId="32483" xr:uid="{00000000-0005-0000-0000-000004350000}"/>
    <cellStyle name="Currency 2 2 4 5 3 2 3" xfId="7661" xr:uid="{00000000-0005-0000-0000-000005350000}"/>
    <cellStyle name="Currency 2 2 4 5 3 2 4" xfId="13177" xr:uid="{00000000-0005-0000-0000-000006350000}"/>
    <cellStyle name="Currency 2 2 4 5 3 2 5" xfId="18693" xr:uid="{00000000-0005-0000-0000-000007350000}"/>
    <cellStyle name="Currency 2 2 4 5 3 2 6" xfId="24209" xr:uid="{00000000-0005-0000-0000-000008350000}"/>
    <cellStyle name="Currency 2 2 4 5 3 2 7" xfId="29725" xr:uid="{00000000-0005-0000-0000-000009350000}"/>
    <cellStyle name="Currency 2 2 4 5 3 3" xfId="3524" xr:uid="{00000000-0005-0000-0000-00000A350000}"/>
    <cellStyle name="Currency 2 2 4 5 3 3 2" xfId="9040" xr:uid="{00000000-0005-0000-0000-00000B350000}"/>
    <cellStyle name="Currency 2 2 4 5 3 3 3" xfId="14556" xr:uid="{00000000-0005-0000-0000-00000C350000}"/>
    <cellStyle name="Currency 2 2 4 5 3 3 4" xfId="20072" xr:uid="{00000000-0005-0000-0000-00000D350000}"/>
    <cellStyle name="Currency 2 2 4 5 3 3 5" xfId="25588" xr:uid="{00000000-0005-0000-0000-00000E350000}"/>
    <cellStyle name="Currency 2 2 4 5 3 3 6" xfId="31104" xr:uid="{00000000-0005-0000-0000-00000F350000}"/>
    <cellStyle name="Currency 2 2 4 5 3 4" xfId="6282" xr:uid="{00000000-0005-0000-0000-000010350000}"/>
    <cellStyle name="Currency 2 2 4 5 3 5" xfId="11798" xr:uid="{00000000-0005-0000-0000-000011350000}"/>
    <cellStyle name="Currency 2 2 4 5 3 6" xfId="17314" xr:uid="{00000000-0005-0000-0000-000012350000}"/>
    <cellStyle name="Currency 2 2 4 5 3 7" xfId="22830" xr:uid="{00000000-0005-0000-0000-000013350000}"/>
    <cellStyle name="Currency 2 2 4 5 3 8" xfId="28346" xr:uid="{00000000-0005-0000-0000-000014350000}"/>
    <cellStyle name="Currency 2 2 4 5 4" xfId="1634" xr:uid="{00000000-0005-0000-0000-000015350000}"/>
    <cellStyle name="Currency 2 2 4 5 4 2" xfId="4392" xr:uid="{00000000-0005-0000-0000-000016350000}"/>
    <cellStyle name="Currency 2 2 4 5 4 2 2" xfId="9908" xr:uid="{00000000-0005-0000-0000-000017350000}"/>
    <cellStyle name="Currency 2 2 4 5 4 2 3" xfId="15424" xr:uid="{00000000-0005-0000-0000-000018350000}"/>
    <cellStyle name="Currency 2 2 4 5 4 2 4" xfId="20940" xr:uid="{00000000-0005-0000-0000-000019350000}"/>
    <cellStyle name="Currency 2 2 4 5 4 2 5" xfId="26456" xr:uid="{00000000-0005-0000-0000-00001A350000}"/>
    <cellStyle name="Currency 2 2 4 5 4 2 6" xfId="31972" xr:uid="{00000000-0005-0000-0000-00001B350000}"/>
    <cellStyle name="Currency 2 2 4 5 4 3" xfId="7150" xr:uid="{00000000-0005-0000-0000-00001C350000}"/>
    <cellStyle name="Currency 2 2 4 5 4 4" xfId="12666" xr:uid="{00000000-0005-0000-0000-00001D350000}"/>
    <cellStyle name="Currency 2 2 4 5 4 5" xfId="18182" xr:uid="{00000000-0005-0000-0000-00001E350000}"/>
    <cellStyle name="Currency 2 2 4 5 4 6" xfId="23698" xr:uid="{00000000-0005-0000-0000-00001F350000}"/>
    <cellStyle name="Currency 2 2 4 5 4 7" xfId="29214" xr:uid="{00000000-0005-0000-0000-000020350000}"/>
    <cellStyle name="Currency 2 2 4 5 5" xfId="3013" xr:uid="{00000000-0005-0000-0000-000021350000}"/>
    <cellStyle name="Currency 2 2 4 5 5 2" xfId="8529" xr:uid="{00000000-0005-0000-0000-000022350000}"/>
    <cellStyle name="Currency 2 2 4 5 5 3" xfId="14045" xr:uid="{00000000-0005-0000-0000-000023350000}"/>
    <cellStyle name="Currency 2 2 4 5 5 4" xfId="19561" xr:uid="{00000000-0005-0000-0000-000024350000}"/>
    <cellStyle name="Currency 2 2 4 5 5 5" xfId="25077" xr:uid="{00000000-0005-0000-0000-000025350000}"/>
    <cellStyle name="Currency 2 2 4 5 5 6" xfId="30593" xr:uid="{00000000-0005-0000-0000-000026350000}"/>
    <cellStyle name="Currency 2 2 4 5 6" xfId="5771" xr:uid="{00000000-0005-0000-0000-000027350000}"/>
    <cellStyle name="Currency 2 2 4 5 7" xfId="11287" xr:uid="{00000000-0005-0000-0000-000028350000}"/>
    <cellStyle name="Currency 2 2 4 5 8" xfId="16803" xr:uid="{00000000-0005-0000-0000-000029350000}"/>
    <cellStyle name="Currency 2 2 4 5 9" xfId="22319" xr:uid="{00000000-0005-0000-0000-00002A350000}"/>
    <cellStyle name="Currency 2 2 4 6" xfId="310" xr:uid="{00000000-0005-0000-0000-00002B350000}"/>
    <cellStyle name="Currency 2 2 4 6 10" xfId="27890" xr:uid="{00000000-0005-0000-0000-00002C350000}"/>
    <cellStyle name="Currency 2 2 4 6 2" xfId="1162" xr:uid="{00000000-0005-0000-0000-00002D350000}"/>
    <cellStyle name="Currency 2 2 4 6 2 2" xfId="2541" xr:uid="{00000000-0005-0000-0000-00002E350000}"/>
    <cellStyle name="Currency 2 2 4 6 2 2 2" xfId="5299" xr:uid="{00000000-0005-0000-0000-00002F350000}"/>
    <cellStyle name="Currency 2 2 4 6 2 2 2 2" xfId="10815" xr:uid="{00000000-0005-0000-0000-000030350000}"/>
    <cellStyle name="Currency 2 2 4 6 2 2 2 3" xfId="16331" xr:uid="{00000000-0005-0000-0000-000031350000}"/>
    <cellStyle name="Currency 2 2 4 6 2 2 2 4" xfId="21847" xr:uid="{00000000-0005-0000-0000-000032350000}"/>
    <cellStyle name="Currency 2 2 4 6 2 2 2 5" xfId="27363" xr:uid="{00000000-0005-0000-0000-000033350000}"/>
    <cellStyle name="Currency 2 2 4 6 2 2 2 6" xfId="32879" xr:uid="{00000000-0005-0000-0000-000034350000}"/>
    <cellStyle name="Currency 2 2 4 6 2 2 3" xfId="8057" xr:uid="{00000000-0005-0000-0000-000035350000}"/>
    <cellStyle name="Currency 2 2 4 6 2 2 4" xfId="13573" xr:uid="{00000000-0005-0000-0000-000036350000}"/>
    <cellStyle name="Currency 2 2 4 6 2 2 5" xfId="19089" xr:uid="{00000000-0005-0000-0000-000037350000}"/>
    <cellStyle name="Currency 2 2 4 6 2 2 6" xfId="24605" xr:uid="{00000000-0005-0000-0000-000038350000}"/>
    <cellStyle name="Currency 2 2 4 6 2 2 7" xfId="30121" xr:uid="{00000000-0005-0000-0000-000039350000}"/>
    <cellStyle name="Currency 2 2 4 6 2 3" xfId="3920" xr:uid="{00000000-0005-0000-0000-00003A350000}"/>
    <cellStyle name="Currency 2 2 4 6 2 3 2" xfId="9436" xr:uid="{00000000-0005-0000-0000-00003B350000}"/>
    <cellStyle name="Currency 2 2 4 6 2 3 3" xfId="14952" xr:uid="{00000000-0005-0000-0000-00003C350000}"/>
    <cellStyle name="Currency 2 2 4 6 2 3 4" xfId="20468" xr:uid="{00000000-0005-0000-0000-00003D350000}"/>
    <cellStyle name="Currency 2 2 4 6 2 3 5" xfId="25984" xr:uid="{00000000-0005-0000-0000-00003E350000}"/>
    <cellStyle name="Currency 2 2 4 6 2 3 6" xfId="31500" xr:uid="{00000000-0005-0000-0000-00003F350000}"/>
    <cellStyle name="Currency 2 2 4 6 2 4" xfId="6678" xr:uid="{00000000-0005-0000-0000-000040350000}"/>
    <cellStyle name="Currency 2 2 4 6 2 5" xfId="12194" xr:uid="{00000000-0005-0000-0000-000041350000}"/>
    <cellStyle name="Currency 2 2 4 6 2 6" xfId="17710" xr:uid="{00000000-0005-0000-0000-000042350000}"/>
    <cellStyle name="Currency 2 2 4 6 2 7" xfId="23226" xr:uid="{00000000-0005-0000-0000-000043350000}"/>
    <cellStyle name="Currency 2 2 4 6 2 8" xfId="28742" xr:uid="{00000000-0005-0000-0000-000044350000}"/>
    <cellStyle name="Currency 2 2 4 6 3" xfId="802" xr:uid="{00000000-0005-0000-0000-000045350000}"/>
    <cellStyle name="Currency 2 2 4 6 3 2" xfId="2181" xr:uid="{00000000-0005-0000-0000-000046350000}"/>
    <cellStyle name="Currency 2 2 4 6 3 2 2" xfId="4939" xr:uid="{00000000-0005-0000-0000-000047350000}"/>
    <cellStyle name="Currency 2 2 4 6 3 2 2 2" xfId="10455" xr:uid="{00000000-0005-0000-0000-000048350000}"/>
    <cellStyle name="Currency 2 2 4 6 3 2 2 3" xfId="15971" xr:uid="{00000000-0005-0000-0000-000049350000}"/>
    <cellStyle name="Currency 2 2 4 6 3 2 2 4" xfId="21487" xr:uid="{00000000-0005-0000-0000-00004A350000}"/>
    <cellStyle name="Currency 2 2 4 6 3 2 2 5" xfId="27003" xr:uid="{00000000-0005-0000-0000-00004B350000}"/>
    <cellStyle name="Currency 2 2 4 6 3 2 2 6" xfId="32519" xr:uid="{00000000-0005-0000-0000-00004C350000}"/>
    <cellStyle name="Currency 2 2 4 6 3 2 3" xfId="7697" xr:uid="{00000000-0005-0000-0000-00004D350000}"/>
    <cellStyle name="Currency 2 2 4 6 3 2 4" xfId="13213" xr:uid="{00000000-0005-0000-0000-00004E350000}"/>
    <cellStyle name="Currency 2 2 4 6 3 2 5" xfId="18729" xr:uid="{00000000-0005-0000-0000-00004F350000}"/>
    <cellStyle name="Currency 2 2 4 6 3 2 6" xfId="24245" xr:uid="{00000000-0005-0000-0000-000050350000}"/>
    <cellStyle name="Currency 2 2 4 6 3 2 7" xfId="29761" xr:uid="{00000000-0005-0000-0000-000051350000}"/>
    <cellStyle name="Currency 2 2 4 6 3 3" xfId="3560" xr:uid="{00000000-0005-0000-0000-000052350000}"/>
    <cellStyle name="Currency 2 2 4 6 3 3 2" xfId="9076" xr:uid="{00000000-0005-0000-0000-000053350000}"/>
    <cellStyle name="Currency 2 2 4 6 3 3 3" xfId="14592" xr:uid="{00000000-0005-0000-0000-000054350000}"/>
    <cellStyle name="Currency 2 2 4 6 3 3 4" xfId="20108" xr:uid="{00000000-0005-0000-0000-000055350000}"/>
    <cellStyle name="Currency 2 2 4 6 3 3 5" xfId="25624" xr:uid="{00000000-0005-0000-0000-000056350000}"/>
    <cellStyle name="Currency 2 2 4 6 3 3 6" xfId="31140" xr:uid="{00000000-0005-0000-0000-000057350000}"/>
    <cellStyle name="Currency 2 2 4 6 3 4" xfId="6318" xr:uid="{00000000-0005-0000-0000-000058350000}"/>
    <cellStyle name="Currency 2 2 4 6 3 5" xfId="11834" xr:uid="{00000000-0005-0000-0000-000059350000}"/>
    <cellStyle name="Currency 2 2 4 6 3 6" xfId="17350" xr:uid="{00000000-0005-0000-0000-00005A350000}"/>
    <cellStyle name="Currency 2 2 4 6 3 7" xfId="22866" xr:uid="{00000000-0005-0000-0000-00005B350000}"/>
    <cellStyle name="Currency 2 2 4 6 3 8" xfId="28382" xr:uid="{00000000-0005-0000-0000-00005C350000}"/>
    <cellStyle name="Currency 2 2 4 6 4" xfId="1689" xr:uid="{00000000-0005-0000-0000-00005D350000}"/>
    <cellStyle name="Currency 2 2 4 6 4 2" xfId="4447" xr:uid="{00000000-0005-0000-0000-00005E350000}"/>
    <cellStyle name="Currency 2 2 4 6 4 2 2" xfId="9963" xr:uid="{00000000-0005-0000-0000-00005F350000}"/>
    <cellStyle name="Currency 2 2 4 6 4 2 3" xfId="15479" xr:uid="{00000000-0005-0000-0000-000060350000}"/>
    <cellStyle name="Currency 2 2 4 6 4 2 4" xfId="20995" xr:uid="{00000000-0005-0000-0000-000061350000}"/>
    <cellStyle name="Currency 2 2 4 6 4 2 5" xfId="26511" xr:uid="{00000000-0005-0000-0000-000062350000}"/>
    <cellStyle name="Currency 2 2 4 6 4 2 6" xfId="32027" xr:uid="{00000000-0005-0000-0000-000063350000}"/>
    <cellStyle name="Currency 2 2 4 6 4 3" xfId="7205" xr:uid="{00000000-0005-0000-0000-000064350000}"/>
    <cellStyle name="Currency 2 2 4 6 4 4" xfId="12721" xr:uid="{00000000-0005-0000-0000-000065350000}"/>
    <cellStyle name="Currency 2 2 4 6 4 5" xfId="18237" xr:uid="{00000000-0005-0000-0000-000066350000}"/>
    <cellStyle name="Currency 2 2 4 6 4 6" xfId="23753" xr:uid="{00000000-0005-0000-0000-000067350000}"/>
    <cellStyle name="Currency 2 2 4 6 4 7" xfId="29269" xr:uid="{00000000-0005-0000-0000-000068350000}"/>
    <cellStyle name="Currency 2 2 4 6 5" xfId="3068" xr:uid="{00000000-0005-0000-0000-000069350000}"/>
    <cellStyle name="Currency 2 2 4 6 5 2" xfId="8584" xr:uid="{00000000-0005-0000-0000-00006A350000}"/>
    <cellStyle name="Currency 2 2 4 6 5 3" xfId="14100" xr:uid="{00000000-0005-0000-0000-00006B350000}"/>
    <cellStyle name="Currency 2 2 4 6 5 4" xfId="19616" xr:uid="{00000000-0005-0000-0000-00006C350000}"/>
    <cellStyle name="Currency 2 2 4 6 5 5" xfId="25132" xr:uid="{00000000-0005-0000-0000-00006D350000}"/>
    <cellStyle name="Currency 2 2 4 6 5 6" xfId="30648" xr:uid="{00000000-0005-0000-0000-00006E350000}"/>
    <cellStyle name="Currency 2 2 4 6 6" xfId="5826" xr:uid="{00000000-0005-0000-0000-00006F350000}"/>
    <cellStyle name="Currency 2 2 4 6 7" xfId="11342" xr:uid="{00000000-0005-0000-0000-000070350000}"/>
    <cellStyle name="Currency 2 2 4 6 8" xfId="16858" xr:uid="{00000000-0005-0000-0000-000071350000}"/>
    <cellStyle name="Currency 2 2 4 6 9" xfId="22374" xr:uid="{00000000-0005-0000-0000-000072350000}"/>
    <cellStyle name="Currency 2 2 4 7" xfId="366" xr:uid="{00000000-0005-0000-0000-000073350000}"/>
    <cellStyle name="Currency 2 2 4 7 10" xfId="27946" xr:uid="{00000000-0005-0000-0000-000074350000}"/>
    <cellStyle name="Currency 2 2 4 7 2" xfId="1198" xr:uid="{00000000-0005-0000-0000-000075350000}"/>
    <cellStyle name="Currency 2 2 4 7 2 2" xfId="2577" xr:uid="{00000000-0005-0000-0000-000076350000}"/>
    <cellStyle name="Currency 2 2 4 7 2 2 2" xfId="5335" xr:uid="{00000000-0005-0000-0000-000077350000}"/>
    <cellStyle name="Currency 2 2 4 7 2 2 2 2" xfId="10851" xr:uid="{00000000-0005-0000-0000-000078350000}"/>
    <cellStyle name="Currency 2 2 4 7 2 2 2 3" xfId="16367" xr:uid="{00000000-0005-0000-0000-000079350000}"/>
    <cellStyle name="Currency 2 2 4 7 2 2 2 4" xfId="21883" xr:uid="{00000000-0005-0000-0000-00007A350000}"/>
    <cellStyle name="Currency 2 2 4 7 2 2 2 5" xfId="27399" xr:uid="{00000000-0005-0000-0000-00007B350000}"/>
    <cellStyle name="Currency 2 2 4 7 2 2 2 6" xfId="32915" xr:uid="{00000000-0005-0000-0000-00007C350000}"/>
    <cellStyle name="Currency 2 2 4 7 2 2 3" xfId="8093" xr:uid="{00000000-0005-0000-0000-00007D350000}"/>
    <cellStyle name="Currency 2 2 4 7 2 2 4" xfId="13609" xr:uid="{00000000-0005-0000-0000-00007E350000}"/>
    <cellStyle name="Currency 2 2 4 7 2 2 5" xfId="19125" xr:uid="{00000000-0005-0000-0000-00007F350000}"/>
    <cellStyle name="Currency 2 2 4 7 2 2 6" xfId="24641" xr:uid="{00000000-0005-0000-0000-000080350000}"/>
    <cellStyle name="Currency 2 2 4 7 2 2 7" xfId="30157" xr:uid="{00000000-0005-0000-0000-000081350000}"/>
    <cellStyle name="Currency 2 2 4 7 2 3" xfId="3956" xr:uid="{00000000-0005-0000-0000-000082350000}"/>
    <cellStyle name="Currency 2 2 4 7 2 3 2" xfId="9472" xr:uid="{00000000-0005-0000-0000-000083350000}"/>
    <cellStyle name="Currency 2 2 4 7 2 3 3" xfId="14988" xr:uid="{00000000-0005-0000-0000-000084350000}"/>
    <cellStyle name="Currency 2 2 4 7 2 3 4" xfId="20504" xr:uid="{00000000-0005-0000-0000-000085350000}"/>
    <cellStyle name="Currency 2 2 4 7 2 3 5" xfId="26020" xr:uid="{00000000-0005-0000-0000-000086350000}"/>
    <cellStyle name="Currency 2 2 4 7 2 3 6" xfId="31536" xr:uid="{00000000-0005-0000-0000-000087350000}"/>
    <cellStyle name="Currency 2 2 4 7 2 4" xfId="6714" xr:uid="{00000000-0005-0000-0000-000088350000}"/>
    <cellStyle name="Currency 2 2 4 7 2 5" xfId="12230" xr:uid="{00000000-0005-0000-0000-000089350000}"/>
    <cellStyle name="Currency 2 2 4 7 2 6" xfId="17746" xr:uid="{00000000-0005-0000-0000-00008A350000}"/>
    <cellStyle name="Currency 2 2 4 7 2 7" xfId="23262" xr:uid="{00000000-0005-0000-0000-00008B350000}"/>
    <cellStyle name="Currency 2 2 4 7 2 8" xfId="28778" xr:uid="{00000000-0005-0000-0000-00008C350000}"/>
    <cellStyle name="Currency 2 2 4 7 3" xfId="838" xr:uid="{00000000-0005-0000-0000-00008D350000}"/>
    <cellStyle name="Currency 2 2 4 7 3 2" xfId="2217" xr:uid="{00000000-0005-0000-0000-00008E350000}"/>
    <cellStyle name="Currency 2 2 4 7 3 2 2" xfId="4975" xr:uid="{00000000-0005-0000-0000-00008F350000}"/>
    <cellStyle name="Currency 2 2 4 7 3 2 2 2" xfId="10491" xr:uid="{00000000-0005-0000-0000-000090350000}"/>
    <cellStyle name="Currency 2 2 4 7 3 2 2 3" xfId="16007" xr:uid="{00000000-0005-0000-0000-000091350000}"/>
    <cellStyle name="Currency 2 2 4 7 3 2 2 4" xfId="21523" xr:uid="{00000000-0005-0000-0000-000092350000}"/>
    <cellStyle name="Currency 2 2 4 7 3 2 2 5" xfId="27039" xr:uid="{00000000-0005-0000-0000-000093350000}"/>
    <cellStyle name="Currency 2 2 4 7 3 2 2 6" xfId="32555" xr:uid="{00000000-0005-0000-0000-000094350000}"/>
    <cellStyle name="Currency 2 2 4 7 3 2 3" xfId="7733" xr:uid="{00000000-0005-0000-0000-000095350000}"/>
    <cellStyle name="Currency 2 2 4 7 3 2 4" xfId="13249" xr:uid="{00000000-0005-0000-0000-000096350000}"/>
    <cellStyle name="Currency 2 2 4 7 3 2 5" xfId="18765" xr:uid="{00000000-0005-0000-0000-000097350000}"/>
    <cellStyle name="Currency 2 2 4 7 3 2 6" xfId="24281" xr:uid="{00000000-0005-0000-0000-000098350000}"/>
    <cellStyle name="Currency 2 2 4 7 3 2 7" xfId="29797" xr:uid="{00000000-0005-0000-0000-000099350000}"/>
    <cellStyle name="Currency 2 2 4 7 3 3" xfId="3596" xr:uid="{00000000-0005-0000-0000-00009A350000}"/>
    <cellStyle name="Currency 2 2 4 7 3 3 2" xfId="9112" xr:uid="{00000000-0005-0000-0000-00009B350000}"/>
    <cellStyle name="Currency 2 2 4 7 3 3 3" xfId="14628" xr:uid="{00000000-0005-0000-0000-00009C350000}"/>
    <cellStyle name="Currency 2 2 4 7 3 3 4" xfId="20144" xr:uid="{00000000-0005-0000-0000-00009D350000}"/>
    <cellStyle name="Currency 2 2 4 7 3 3 5" xfId="25660" xr:uid="{00000000-0005-0000-0000-00009E350000}"/>
    <cellStyle name="Currency 2 2 4 7 3 3 6" xfId="31176" xr:uid="{00000000-0005-0000-0000-00009F350000}"/>
    <cellStyle name="Currency 2 2 4 7 3 4" xfId="6354" xr:uid="{00000000-0005-0000-0000-0000A0350000}"/>
    <cellStyle name="Currency 2 2 4 7 3 5" xfId="11870" xr:uid="{00000000-0005-0000-0000-0000A1350000}"/>
    <cellStyle name="Currency 2 2 4 7 3 6" xfId="17386" xr:uid="{00000000-0005-0000-0000-0000A2350000}"/>
    <cellStyle name="Currency 2 2 4 7 3 7" xfId="22902" xr:uid="{00000000-0005-0000-0000-0000A3350000}"/>
    <cellStyle name="Currency 2 2 4 7 3 8" xfId="28418" xr:uid="{00000000-0005-0000-0000-0000A4350000}"/>
    <cellStyle name="Currency 2 2 4 7 4" xfId="1745" xr:uid="{00000000-0005-0000-0000-0000A5350000}"/>
    <cellStyle name="Currency 2 2 4 7 4 2" xfId="4503" xr:uid="{00000000-0005-0000-0000-0000A6350000}"/>
    <cellStyle name="Currency 2 2 4 7 4 2 2" xfId="10019" xr:uid="{00000000-0005-0000-0000-0000A7350000}"/>
    <cellStyle name="Currency 2 2 4 7 4 2 3" xfId="15535" xr:uid="{00000000-0005-0000-0000-0000A8350000}"/>
    <cellStyle name="Currency 2 2 4 7 4 2 4" xfId="21051" xr:uid="{00000000-0005-0000-0000-0000A9350000}"/>
    <cellStyle name="Currency 2 2 4 7 4 2 5" xfId="26567" xr:uid="{00000000-0005-0000-0000-0000AA350000}"/>
    <cellStyle name="Currency 2 2 4 7 4 2 6" xfId="32083" xr:uid="{00000000-0005-0000-0000-0000AB350000}"/>
    <cellStyle name="Currency 2 2 4 7 4 3" xfId="7261" xr:uid="{00000000-0005-0000-0000-0000AC350000}"/>
    <cellStyle name="Currency 2 2 4 7 4 4" xfId="12777" xr:uid="{00000000-0005-0000-0000-0000AD350000}"/>
    <cellStyle name="Currency 2 2 4 7 4 5" xfId="18293" xr:uid="{00000000-0005-0000-0000-0000AE350000}"/>
    <cellStyle name="Currency 2 2 4 7 4 6" xfId="23809" xr:uid="{00000000-0005-0000-0000-0000AF350000}"/>
    <cellStyle name="Currency 2 2 4 7 4 7" xfId="29325" xr:uid="{00000000-0005-0000-0000-0000B0350000}"/>
    <cellStyle name="Currency 2 2 4 7 5" xfId="3124" xr:uid="{00000000-0005-0000-0000-0000B1350000}"/>
    <cellStyle name="Currency 2 2 4 7 5 2" xfId="8640" xr:uid="{00000000-0005-0000-0000-0000B2350000}"/>
    <cellStyle name="Currency 2 2 4 7 5 3" xfId="14156" xr:uid="{00000000-0005-0000-0000-0000B3350000}"/>
    <cellStyle name="Currency 2 2 4 7 5 4" xfId="19672" xr:uid="{00000000-0005-0000-0000-0000B4350000}"/>
    <cellStyle name="Currency 2 2 4 7 5 5" xfId="25188" xr:uid="{00000000-0005-0000-0000-0000B5350000}"/>
    <cellStyle name="Currency 2 2 4 7 5 6" xfId="30704" xr:uid="{00000000-0005-0000-0000-0000B6350000}"/>
    <cellStyle name="Currency 2 2 4 7 6" xfId="5882" xr:uid="{00000000-0005-0000-0000-0000B7350000}"/>
    <cellStyle name="Currency 2 2 4 7 7" xfId="11398" xr:uid="{00000000-0005-0000-0000-0000B8350000}"/>
    <cellStyle name="Currency 2 2 4 7 8" xfId="16914" xr:uid="{00000000-0005-0000-0000-0000B9350000}"/>
    <cellStyle name="Currency 2 2 4 7 9" xfId="22430" xr:uid="{00000000-0005-0000-0000-0000BA350000}"/>
    <cellStyle name="Currency 2 2 4 8" xfId="421" xr:uid="{00000000-0005-0000-0000-0000BB350000}"/>
    <cellStyle name="Currency 2 2 4 8 10" xfId="28001" xr:uid="{00000000-0005-0000-0000-0000BC350000}"/>
    <cellStyle name="Currency 2 2 4 8 2" xfId="1234" xr:uid="{00000000-0005-0000-0000-0000BD350000}"/>
    <cellStyle name="Currency 2 2 4 8 2 2" xfId="2613" xr:uid="{00000000-0005-0000-0000-0000BE350000}"/>
    <cellStyle name="Currency 2 2 4 8 2 2 2" xfId="5371" xr:uid="{00000000-0005-0000-0000-0000BF350000}"/>
    <cellStyle name="Currency 2 2 4 8 2 2 2 2" xfId="10887" xr:uid="{00000000-0005-0000-0000-0000C0350000}"/>
    <cellStyle name="Currency 2 2 4 8 2 2 2 3" xfId="16403" xr:uid="{00000000-0005-0000-0000-0000C1350000}"/>
    <cellStyle name="Currency 2 2 4 8 2 2 2 4" xfId="21919" xr:uid="{00000000-0005-0000-0000-0000C2350000}"/>
    <cellStyle name="Currency 2 2 4 8 2 2 2 5" xfId="27435" xr:uid="{00000000-0005-0000-0000-0000C3350000}"/>
    <cellStyle name="Currency 2 2 4 8 2 2 2 6" xfId="32951" xr:uid="{00000000-0005-0000-0000-0000C4350000}"/>
    <cellStyle name="Currency 2 2 4 8 2 2 3" xfId="8129" xr:uid="{00000000-0005-0000-0000-0000C5350000}"/>
    <cellStyle name="Currency 2 2 4 8 2 2 4" xfId="13645" xr:uid="{00000000-0005-0000-0000-0000C6350000}"/>
    <cellStyle name="Currency 2 2 4 8 2 2 5" xfId="19161" xr:uid="{00000000-0005-0000-0000-0000C7350000}"/>
    <cellStyle name="Currency 2 2 4 8 2 2 6" xfId="24677" xr:uid="{00000000-0005-0000-0000-0000C8350000}"/>
    <cellStyle name="Currency 2 2 4 8 2 2 7" xfId="30193" xr:uid="{00000000-0005-0000-0000-0000C9350000}"/>
    <cellStyle name="Currency 2 2 4 8 2 3" xfId="3992" xr:uid="{00000000-0005-0000-0000-0000CA350000}"/>
    <cellStyle name="Currency 2 2 4 8 2 3 2" xfId="9508" xr:uid="{00000000-0005-0000-0000-0000CB350000}"/>
    <cellStyle name="Currency 2 2 4 8 2 3 3" xfId="15024" xr:uid="{00000000-0005-0000-0000-0000CC350000}"/>
    <cellStyle name="Currency 2 2 4 8 2 3 4" xfId="20540" xr:uid="{00000000-0005-0000-0000-0000CD350000}"/>
    <cellStyle name="Currency 2 2 4 8 2 3 5" xfId="26056" xr:uid="{00000000-0005-0000-0000-0000CE350000}"/>
    <cellStyle name="Currency 2 2 4 8 2 3 6" xfId="31572" xr:uid="{00000000-0005-0000-0000-0000CF350000}"/>
    <cellStyle name="Currency 2 2 4 8 2 4" xfId="6750" xr:uid="{00000000-0005-0000-0000-0000D0350000}"/>
    <cellStyle name="Currency 2 2 4 8 2 5" xfId="12266" xr:uid="{00000000-0005-0000-0000-0000D1350000}"/>
    <cellStyle name="Currency 2 2 4 8 2 6" xfId="17782" xr:uid="{00000000-0005-0000-0000-0000D2350000}"/>
    <cellStyle name="Currency 2 2 4 8 2 7" xfId="23298" xr:uid="{00000000-0005-0000-0000-0000D3350000}"/>
    <cellStyle name="Currency 2 2 4 8 2 8" xfId="28814" xr:uid="{00000000-0005-0000-0000-0000D4350000}"/>
    <cellStyle name="Currency 2 2 4 8 3" xfId="874" xr:uid="{00000000-0005-0000-0000-0000D5350000}"/>
    <cellStyle name="Currency 2 2 4 8 3 2" xfId="2253" xr:uid="{00000000-0005-0000-0000-0000D6350000}"/>
    <cellStyle name="Currency 2 2 4 8 3 2 2" xfId="5011" xr:uid="{00000000-0005-0000-0000-0000D7350000}"/>
    <cellStyle name="Currency 2 2 4 8 3 2 2 2" xfId="10527" xr:uid="{00000000-0005-0000-0000-0000D8350000}"/>
    <cellStyle name="Currency 2 2 4 8 3 2 2 3" xfId="16043" xr:uid="{00000000-0005-0000-0000-0000D9350000}"/>
    <cellStyle name="Currency 2 2 4 8 3 2 2 4" xfId="21559" xr:uid="{00000000-0005-0000-0000-0000DA350000}"/>
    <cellStyle name="Currency 2 2 4 8 3 2 2 5" xfId="27075" xr:uid="{00000000-0005-0000-0000-0000DB350000}"/>
    <cellStyle name="Currency 2 2 4 8 3 2 2 6" xfId="32591" xr:uid="{00000000-0005-0000-0000-0000DC350000}"/>
    <cellStyle name="Currency 2 2 4 8 3 2 3" xfId="7769" xr:uid="{00000000-0005-0000-0000-0000DD350000}"/>
    <cellStyle name="Currency 2 2 4 8 3 2 4" xfId="13285" xr:uid="{00000000-0005-0000-0000-0000DE350000}"/>
    <cellStyle name="Currency 2 2 4 8 3 2 5" xfId="18801" xr:uid="{00000000-0005-0000-0000-0000DF350000}"/>
    <cellStyle name="Currency 2 2 4 8 3 2 6" xfId="24317" xr:uid="{00000000-0005-0000-0000-0000E0350000}"/>
    <cellStyle name="Currency 2 2 4 8 3 2 7" xfId="29833" xr:uid="{00000000-0005-0000-0000-0000E1350000}"/>
    <cellStyle name="Currency 2 2 4 8 3 3" xfId="3632" xr:uid="{00000000-0005-0000-0000-0000E2350000}"/>
    <cellStyle name="Currency 2 2 4 8 3 3 2" xfId="9148" xr:uid="{00000000-0005-0000-0000-0000E3350000}"/>
    <cellStyle name="Currency 2 2 4 8 3 3 3" xfId="14664" xr:uid="{00000000-0005-0000-0000-0000E4350000}"/>
    <cellStyle name="Currency 2 2 4 8 3 3 4" xfId="20180" xr:uid="{00000000-0005-0000-0000-0000E5350000}"/>
    <cellStyle name="Currency 2 2 4 8 3 3 5" xfId="25696" xr:uid="{00000000-0005-0000-0000-0000E6350000}"/>
    <cellStyle name="Currency 2 2 4 8 3 3 6" xfId="31212" xr:uid="{00000000-0005-0000-0000-0000E7350000}"/>
    <cellStyle name="Currency 2 2 4 8 3 4" xfId="6390" xr:uid="{00000000-0005-0000-0000-0000E8350000}"/>
    <cellStyle name="Currency 2 2 4 8 3 5" xfId="11906" xr:uid="{00000000-0005-0000-0000-0000E9350000}"/>
    <cellStyle name="Currency 2 2 4 8 3 6" xfId="17422" xr:uid="{00000000-0005-0000-0000-0000EA350000}"/>
    <cellStyle name="Currency 2 2 4 8 3 7" xfId="22938" xr:uid="{00000000-0005-0000-0000-0000EB350000}"/>
    <cellStyle name="Currency 2 2 4 8 3 8" xfId="28454" xr:uid="{00000000-0005-0000-0000-0000EC350000}"/>
    <cellStyle name="Currency 2 2 4 8 4" xfId="1800" xr:uid="{00000000-0005-0000-0000-0000ED350000}"/>
    <cellStyle name="Currency 2 2 4 8 4 2" xfId="4558" xr:uid="{00000000-0005-0000-0000-0000EE350000}"/>
    <cellStyle name="Currency 2 2 4 8 4 2 2" xfId="10074" xr:uid="{00000000-0005-0000-0000-0000EF350000}"/>
    <cellStyle name="Currency 2 2 4 8 4 2 3" xfId="15590" xr:uid="{00000000-0005-0000-0000-0000F0350000}"/>
    <cellStyle name="Currency 2 2 4 8 4 2 4" xfId="21106" xr:uid="{00000000-0005-0000-0000-0000F1350000}"/>
    <cellStyle name="Currency 2 2 4 8 4 2 5" xfId="26622" xr:uid="{00000000-0005-0000-0000-0000F2350000}"/>
    <cellStyle name="Currency 2 2 4 8 4 2 6" xfId="32138" xr:uid="{00000000-0005-0000-0000-0000F3350000}"/>
    <cellStyle name="Currency 2 2 4 8 4 3" xfId="7316" xr:uid="{00000000-0005-0000-0000-0000F4350000}"/>
    <cellStyle name="Currency 2 2 4 8 4 4" xfId="12832" xr:uid="{00000000-0005-0000-0000-0000F5350000}"/>
    <cellStyle name="Currency 2 2 4 8 4 5" xfId="18348" xr:uid="{00000000-0005-0000-0000-0000F6350000}"/>
    <cellStyle name="Currency 2 2 4 8 4 6" xfId="23864" xr:uid="{00000000-0005-0000-0000-0000F7350000}"/>
    <cellStyle name="Currency 2 2 4 8 4 7" xfId="29380" xr:uid="{00000000-0005-0000-0000-0000F8350000}"/>
    <cellStyle name="Currency 2 2 4 8 5" xfId="3179" xr:uid="{00000000-0005-0000-0000-0000F9350000}"/>
    <cellStyle name="Currency 2 2 4 8 5 2" xfId="8695" xr:uid="{00000000-0005-0000-0000-0000FA350000}"/>
    <cellStyle name="Currency 2 2 4 8 5 3" xfId="14211" xr:uid="{00000000-0005-0000-0000-0000FB350000}"/>
    <cellStyle name="Currency 2 2 4 8 5 4" xfId="19727" xr:uid="{00000000-0005-0000-0000-0000FC350000}"/>
    <cellStyle name="Currency 2 2 4 8 5 5" xfId="25243" xr:uid="{00000000-0005-0000-0000-0000FD350000}"/>
    <cellStyle name="Currency 2 2 4 8 5 6" xfId="30759" xr:uid="{00000000-0005-0000-0000-0000FE350000}"/>
    <cellStyle name="Currency 2 2 4 8 6" xfId="5937" xr:uid="{00000000-0005-0000-0000-0000FF350000}"/>
    <cellStyle name="Currency 2 2 4 8 7" xfId="11453" xr:uid="{00000000-0005-0000-0000-000000360000}"/>
    <cellStyle name="Currency 2 2 4 8 8" xfId="16969" xr:uid="{00000000-0005-0000-0000-000001360000}"/>
    <cellStyle name="Currency 2 2 4 8 9" xfId="22485" xr:uid="{00000000-0005-0000-0000-000002360000}"/>
    <cellStyle name="Currency 2 2 4 9" xfId="476" xr:uid="{00000000-0005-0000-0000-000003360000}"/>
    <cellStyle name="Currency 2 2 4 9 10" xfId="28056" xr:uid="{00000000-0005-0000-0000-000004360000}"/>
    <cellStyle name="Currency 2 2 4 9 2" xfId="1270" xr:uid="{00000000-0005-0000-0000-000005360000}"/>
    <cellStyle name="Currency 2 2 4 9 2 2" xfId="2649" xr:uid="{00000000-0005-0000-0000-000006360000}"/>
    <cellStyle name="Currency 2 2 4 9 2 2 2" xfId="5407" xr:uid="{00000000-0005-0000-0000-000007360000}"/>
    <cellStyle name="Currency 2 2 4 9 2 2 2 2" xfId="10923" xr:uid="{00000000-0005-0000-0000-000008360000}"/>
    <cellStyle name="Currency 2 2 4 9 2 2 2 3" xfId="16439" xr:uid="{00000000-0005-0000-0000-000009360000}"/>
    <cellStyle name="Currency 2 2 4 9 2 2 2 4" xfId="21955" xr:uid="{00000000-0005-0000-0000-00000A360000}"/>
    <cellStyle name="Currency 2 2 4 9 2 2 2 5" xfId="27471" xr:uid="{00000000-0005-0000-0000-00000B360000}"/>
    <cellStyle name="Currency 2 2 4 9 2 2 2 6" xfId="32987" xr:uid="{00000000-0005-0000-0000-00000C360000}"/>
    <cellStyle name="Currency 2 2 4 9 2 2 3" xfId="8165" xr:uid="{00000000-0005-0000-0000-00000D360000}"/>
    <cellStyle name="Currency 2 2 4 9 2 2 4" xfId="13681" xr:uid="{00000000-0005-0000-0000-00000E360000}"/>
    <cellStyle name="Currency 2 2 4 9 2 2 5" xfId="19197" xr:uid="{00000000-0005-0000-0000-00000F360000}"/>
    <cellStyle name="Currency 2 2 4 9 2 2 6" xfId="24713" xr:uid="{00000000-0005-0000-0000-000010360000}"/>
    <cellStyle name="Currency 2 2 4 9 2 2 7" xfId="30229" xr:uid="{00000000-0005-0000-0000-000011360000}"/>
    <cellStyle name="Currency 2 2 4 9 2 3" xfId="4028" xr:uid="{00000000-0005-0000-0000-000012360000}"/>
    <cellStyle name="Currency 2 2 4 9 2 3 2" xfId="9544" xr:uid="{00000000-0005-0000-0000-000013360000}"/>
    <cellStyle name="Currency 2 2 4 9 2 3 3" xfId="15060" xr:uid="{00000000-0005-0000-0000-000014360000}"/>
    <cellStyle name="Currency 2 2 4 9 2 3 4" xfId="20576" xr:uid="{00000000-0005-0000-0000-000015360000}"/>
    <cellStyle name="Currency 2 2 4 9 2 3 5" xfId="26092" xr:uid="{00000000-0005-0000-0000-000016360000}"/>
    <cellStyle name="Currency 2 2 4 9 2 3 6" xfId="31608" xr:uid="{00000000-0005-0000-0000-000017360000}"/>
    <cellStyle name="Currency 2 2 4 9 2 4" xfId="6786" xr:uid="{00000000-0005-0000-0000-000018360000}"/>
    <cellStyle name="Currency 2 2 4 9 2 5" xfId="12302" xr:uid="{00000000-0005-0000-0000-000019360000}"/>
    <cellStyle name="Currency 2 2 4 9 2 6" xfId="17818" xr:uid="{00000000-0005-0000-0000-00001A360000}"/>
    <cellStyle name="Currency 2 2 4 9 2 7" xfId="23334" xr:uid="{00000000-0005-0000-0000-00001B360000}"/>
    <cellStyle name="Currency 2 2 4 9 2 8" xfId="28850" xr:uid="{00000000-0005-0000-0000-00001C360000}"/>
    <cellStyle name="Currency 2 2 4 9 3" xfId="910" xr:uid="{00000000-0005-0000-0000-00001D360000}"/>
    <cellStyle name="Currency 2 2 4 9 3 2" xfId="2289" xr:uid="{00000000-0005-0000-0000-00001E360000}"/>
    <cellStyle name="Currency 2 2 4 9 3 2 2" xfId="5047" xr:uid="{00000000-0005-0000-0000-00001F360000}"/>
    <cellStyle name="Currency 2 2 4 9 3 2 2 2" xfId="10563" xr:uid="{00000000-0005-0000-0000-000020360000}"/>
    <cellStyle name="Currency 2 2 4 9 3 2 2 3" xfId="16079" xr:uid="{00000000-0005-0000-0000-000021360000}"/>
    <cellStyle name="Currency 2 2 4 9 3 2 2 4" xfId="21595" xr:uid="{00000000-0005-0000-0000-000022360000}"/>
    <cellStyle name="Currency 2 2 4 9 3 2 2 5" xfId="27111" xr:uid="{00000000-0005-0000-0000-000023360000}"/>
    <cellStyle name="Currency 2 2 4 9 3 2 2 6" xfId="32627" xr:uid="{00000000-0005-0000-0000-000024360000}"/>
    <cellStyle name="Currency 2 2 4 9 3 2 3" xfId="7805" xr:uid="{00000000-0005-0000-0000-000025360000}"/>
    <cellStyle name="Currency 2 2 4 9 3 2 4" xfId="13321" xr:uid="{00000000-0005-0000-0000-000026360000}"/>
    <cellStyle name="Currency 2 2 4 9 3 2 5" xfId="18837" xr:uid="{00000000-0005-0000-0000-000027360000}"/>
    <cellStyle name="Currency 2 2 4 9 3 2 6" xfId="24353" xr:uid="{00000000-0005-0000-0000-000028360000}"/>
    <cellStyle name="Currency 2 2 4 9 3 2 7" xfId="29869" xr:uid="{00000000-0005-0000-0000-000029360000}"/>
    <cellStyle name="Currency 2 2 4 9 3 3" xfId="3668" xr:uid="{00000000-0005-0000-0000-00002A360000}"/>
    <cellStyle name="Currency 2 2 4 9 3 3 2" xfId="9184" xr:uid="{00000000-0005-0000-0000-00002B360000}"/>
    <cellStyle name="Currency 2 2 4 9 3 3 3" xfId="14700" xr:uid="{00000000-0005-0000-0000-00002C360000}"/>
    <cellStyle name="Currency 2 2 4 9 3 3 4" xfId="20216" xr:uid="{00000000-0005-0000-0000-00002D360000}"/>
    <cellStyle name="Currency 2 2 4 9 3 3 5" xfId="25732" xr:uid="{00000000-0005-0000-0000-00002E360000}"/>
    <cellStyle name="Currency 2 2 4 9 3 3 6" xfId="31248" xr:uid="{00000000-0005-0000-0000-00002F360000}"/>
    <cellStyle name="Currency 2 2 4 9 3 4" xfId="6426" xr:uid="{00000000-0005-0000-0000-000030360000}"/>
    <cellStyle name="Currency 2 2 4 9 3 5" xfId="11942" xr:uid="{00000000-0005-0000-0000-000031360000}"/>
    <cellStyle name="Currency 2 2 4 9 3 6" xfId="17458" xr:uid="{00000000-0005-0000-0000-000032360000}"/>
    <cellStyle name="Currency 2 2 4 9 3 7" xfId="22974" xr:uid="{00000000-0005-0000-0000-000033360000}"/>
    <cellStyle name="Currency 2 2 4 9 3 8" xfId="28490" xr:uid="{00000000-0005-0000-0000-000034360000}"/>
    <cellStyle name="Currency 2 2 4 9 4" xfId="1855" xr:uid="{00000000-0005-0000-0000-000035360000}"/>
    <cellStyle name="Currency 2 2 4 9 4 2" xfId="4613" xr:uid="{00000000-0005-0000-0000-000036360000}"/>
    <cellStyle name="Currency 2 2 4 9 4 2 2" xfId="10129" xr:uid="{00000000-0005-0000-0000-000037360000}"/>
    <cellStyle name="Currency 2 2 4 9 4 2 3" xfId="15645" xr:uid="{00000000-0005-0000-0000-000038360000}"/>
    <cellStyle name="Currency 2 2 4 9 4 2 4" xfId="21161" xr:uid="{00000000-0005-0000-0000-000039360000}"/>
    <cellStyle name="Currency 2 2 4 9 4 2 5" xfId="26677" xr:uid="{00000000-0005-0000-0000-00003A360000}"/>
    <cellStyle name="Currency 2 2 4 9 4 2 6" xfId="32193" xr:uid="{00000000-0005-0000-0000-00003B360000}"/>
    <cellStyle name="Currency 2 2 4 9 4 3" xfId="7371" xr:uid="{00000000-0005-0000-0000-00003C360000}"/>
    <cellStyle name="Currency 2 2 4 9 4 4" xfId="12887" xr:uid="{00000000-0005-0000-0000-00003D360000}"/>
    <cellStyle name="Currency 2 2 4 9 4 5" xfId="18403" xr:uid="{00000000-0005-0000-0000-00003E360000}"/>
    <cellStyle name="Currency 2 2 4 9 4 6" xfId="23919" xr:uid="{00000000-0005-0000-0000-00003F360000}"/>
    <cellStyle name="Currency 2 2 4 9 4 7" xfId="29435" xr:uid="{00000000-0005-0000-0000-000040360000}"/>
    <cellStyle name="Currency 2 2 4 9 5" xfId="3234" xr:uid="{00000000-0005-0000-0000-000041360000}"/>
    <cellStyle name="Currency 2 2 4 9 5 2" xfId="8750" xr:uid="{00000000-0005-0000-0000-000042360000}"/>
    <cellStyle name="Currency 2 2 4 9 5 3" xfId="14266" xr:uid="{00000000-0005-0000-0000-000043360000}"/>
    <cellStyle name="Currency 2 2 4 9 5 4" xfId="19782" xr:uid="{00000000-0005-0000-0000-000044360000}"/>
    <cellStyle name="Currency 2 2 4 9 5 5" xfId="25298" xr:uid="{00000000-0005-0000-0000-000045360000}"/>
    <cellStyle name="Currency 2 2 4 9 5 6" xfId="30814" xr:uid="{00000000-0005-0000-0000-000046360000}"/>
    <cellStyle name="Currency 2 2 4 9 6" xfId="5992" xr:uid="{00000000-0005-0000-0000-000047360000}"/>
    <cellStyle name="Currency 2 2 4 9 7" xfId="11508" xr:uid="{00000000-0005-0000-0000-000048360000}"/>
    <cellStyle name="Currency 2 2 4 9 8" xfId="17024" xr:uid="{00000000-0005-0000-0000-000049360000}"/>
    <cellStyle name="Currency 2 2 4 9 9" xfId="22540" xr:uid="{00000000-0005-0000-0000-00004A360000}"/>
    <cellStyle name="Currency 2 2 5" xfId="37" xr:uid="{00000000-0005-0000-0000-00004B360000}"/>
    <cellStyle name="Currency 2 2 5 10" xfId="569" xr:uid="{00000000-0005-0000-0000-00004C360000}"/>
    <cellStyle name="Currency 2 2 5 10 2" xfId="1948" xr:uid="{00000000-0005-0000-0000-00004D360000}"/>
    <cellStyle name="Currency 2 2 5 10 2 2" xfId="4706" xr:uid="{00000000-0005-0000-0000-00004E360000}"/>
    <cellStyle name="Currency 2 2 5 10 2 2 2" xfId="10222" xr:uid="{00000000-0005-0000-0000-00004F360000}"/>
    <cellStyle name="Currency 2 2 5 10 2 2 3" xfId="15738" xr:uid="{00000000-0005-0000-0000-000050360000}"/>
    <cellStyle name="Currency 2 2 5 10 2 2 4" xfId="21254" xr:uid="{00000000-0005-0000-0000-000051360000}"/>
    <cellStyle name="Currency 2 2 5 10 2 2 5" xfId="26770" xr:uid="{00000000-0005-0000-0000-000052360000}"/>
    <cellStyle name="Currency 2 2 5 10 2 2 6" xfId="32286" xr:uid="{00000000-0005-0000-0000-000053360000}"/>
    <cellStyle name="Currency 2 2 5 10 2 3" xfId="7464" xr:uid="{00000000-0005-0000-0000-000054360000}"/>
    <cellStyle name="Currency 2 2 5 10 2 4" xfId="12980" xr:uid="{00000000-0005-0000-0000-000055360000}"/>
    <cellStyle name="Currency 2 2 5 10 2 5" xfId="18496" xr:uid="{00000000-0005-0000-0000-000056360000}"/>
    <cellStyle name="Currency 2 2 5 10 2 6" xfId="24012" xr:uid="{00000000-0005-0000-0000-000057360000}"/>
    <cellStyle name="Currency 2 2 5 10 2 7" xfId="29528" xr:uid="{00000000-0005-0000-0000-000058360000}"/>
    <cellStyle name="Currency 2 2 5 10 3" xfId="3327" xr:uid="{00000000-0005-0000-0000-000059360000}"/>
    <cellStyle name="Currency 2 2 5 10 3 2" xfId="8843" xr:uid="{00000000-0005-0000-0000-00005A360000}"/>
    <cellStyle name="Currency 2 2 5 10 3 3" xfId="14359" xr:uid="{00000000-0005-0000-0000-00005B360000}"/>
    <cellStyle name="Currency 2 2 5 10 3 4" xfId="19875" xr:uid="{00000000-0005-0000-0000-00005C360000}"/>
    <cellStyle name="Currency 2 2 5 10 3 5" xfId="25391" xr:uid="{00000000-0005-0000-0000-00005D360000}"/>
    <cellStyle name="Currency 2 2 5 10 3 6" xfId="30907" xr:uid="{00000000-0005-0000-0000-00005E360000}"/>
    <cellStyle name="Currency 2 2 5 10 4" xfId="6085" xr:uid="{00000000-0005-0000-0000-00005F360000}"/>
    <cellStyle name="Currency 2 2 5 10 5" xfId="11601" xr:uid="{00000000-0005-0000-0000-000060360000}"/>
    <cellStyle name="Currency 2 2 5 10 6" xfId="17117" xr:uid="{00000000-0005-0000-0000-000061360000}"/>
    <cellStyle name="Currency 2 2 5 10 7" xfId="22633" xr:uid="{00000000-0005-0000-0000-000062360000}"/>
    <cellStyle name="Currency 2 2 5 10 8" xfId="28149" xr:uid="{00000000-0005-0000-0000-000063360000}"/>
    <cellStyle name="Currency 2 2 5 11" xfId="641" xr:uid="{00000000-0005-0000-0000-000064360000}"/>
    <cellStyle name="Currency 2 2 5 11 2" xfId="2020" xr:uid="{00000000-0005-0000-0000-000065360000}"/>
    <cellStyle name="Currency 2 2 5 11 2 2" xfId="4778" xr:uid="{00000000-0005-0000-0000-000066360000}"/>
    <cellStyle name="Currency 2 2 5 11 2 2 2" xfId="10294" xr:uid="{00000000-0005-0000-0000-000067360000}"/>
    <cellStyle name="Currency 2 2 5 11 2 2 3" xfId="15810" xr:uid="{00000000-0005-0000-0000-000068360000}"/>
    <cellStyle name="Currency 2 2 5 11 2 2 4" xfId="21326" xr:uid="{00000000-0005-0000-0000-000069360000}"/>
    <cellStyle name="Currency 2 2 5 11 2 2 5" xfId="26842" xr:uid="{00000000-0005-0000-0000-00006A360000}"/>
    <cellStyle name="Currency 2 2 5 11 2 2 6" xfId="32358" xr:uid="{00000000-0005-0000-0000-00006B360000}"/>
    <cellStyle name="Currency 2 2 5 11 2 3" xfId="7536" xr:uid="{00000000-0005-0000-0000-00006C360000}"/>
    <cellStyle name="Currency 2 2 5 11 2 4" xfId="13052" xr:uid="{00000000-0005-0000-0000-00006D360000}"/>
    <cellStyle name="Currency 2 2 5 11 2 5" xfId="18568" xr:uid="{00000000-0005-0000-0000-00006E360000}"/>
    <cellStyle name="Currency 2 2 5 11 2 6" xfId="24084" xr:uid="{00000000-0005-0000-0000-00006F360000}"/>
    <cellStyle name="Currency 2 2 5 11 2 7" xfId="29600" xr:uid="{00000000-0005-0000-0000-000070360000}"/>
    <cellStyle name="Currency 2 2 5 11 3" xfId="3399" xr:uid="{00000000-0005-0000-0000-000071360000}"/>
    <cellStyle name="Currency 2 2 5 11 3 2" xfId="8915" xr:uid="{00000000-0005-0000-0000-000072360000}"/>
    <cellStyle name="Currency 2 2 5 11 3 3" xfId="14431" xr:uid="{00000000-0005-0000-0000-000073360000}"/>
    <cellStyle name="Currency 2 2 5 11 3 4" xfId="19947" xr:uid="{00000000-0005-0000-0000-000074360000}"/>
    <cellStyle name="Currency 2 2 5 11 3 5" xfId="25463" xr:uid="{00000000-0005-0000-0000-000075360000}"/>
    <cellStyle name="Currency 2 2 5 11 3 6" xfId="30979" xr:uid="{00000000-0005-0000-0000-000076360000}"/>
    <cellStyle name="Currency 2 2 5 11 4" xfId="6157" xr:uid="{00000000-0005-0000-0000-000077360000}"/>
    <cellStyle name="Currency 2 2 5 11 5" xfId="11673" xr:uid="{00000000-0005-0000-0000-000078360000}"/>
    <cellStyle name="Currency 2 2 5 11 6" xfId="17189" xr:uid="{00000000-0005-0000-0000-000079360000}"/>
    <cellStyle name="Currency 2 2 5 11 7" xfId="22705" xr:uid="{00000000-0005-0000-0000-00007A360000}"/>
    <cellStyle name="Currency 2 2 5 11 8" xfId="28221" xr:uid="{00000000-0005-0000-0000-00007B360000}"/>
    <cellStyle name="Currency 2 2 5 12" xfId="1416" xr:uid="{00000000-0005-0000-0000-00007C360000}"/>
    <cellStyle name="Currency 2 2 5 12 2" xfId="4174" xr:uid="{00000000-0005-0000-0000-00007D360000}"/>
    <cellStyle name="Currency 2 2 5 12 2 2" xfId="9690" xr:uid="{00000000-0005-0000-0000-00007E360000}"/>
    <cellStyle name="Currency 2 2 5 12 2 3" xfId="15206" xr:uid="{00000000-0005-0000-0000-00007F360000}"/>
    <cellStyle name="Currency 2 2 5 12 2 4" xfId="20722" xr:uid="{00000000-0005-0000-0000-000080360000}"/>
    <cellStyle name="Currency 2 2 5 12 2 5" xfId="26238" xr:uid="{00000000-0005-0000-0000-000081360000}"/>
    <cellStyle name="Currency 2 2 5 12 2 6" xfId="31754" xr:uid="{00000000-0005-0000-0000-000082360000}"/>
    <cellStyle name="Currency 2 2 5 12 3" xfId="6932" xr:uid="{00000000-0005-0000-0000-000083360000}"/>
    <cellStyle name="Currency 2 2 5 12 4" xfId="12448" xr:uid="{00000000-0005-0000-0000-000084360000}"/>
    <cellStyle name="Currency 2 2 5 12 5" xfId="17964" xr:uid="{00000000-0005-0000-0000-000085360000}"/>
    <cellStyle name="Currency 2 2 5 12 6" xfId="23480" xr:uid="{00000000-0005-0000-0000-000086360000}"/>
    <cellStyle name="Currency 2 2 5 12 7" xfId="28996" xr:uid="{00000000-0005-0000-0000-000087360000}"/>
    <cellStyle name="Currency 2 2 5 13" xfId="2795" xr:uid="{00000000-0005-0000-0000-000088360000}"/>
    <cellStyle name="Currency 2 2 5 13 2" xfId="8311" xr:uid="{00000000-0005-0000-0000-000089360000}"/>
    <cellStyle name="Currency 2 2 5 13 3" xfId="13827" xr:uid="{00000000-0005-0000-0000-00008A360000}"/>
    <cellStyle name="Currency 2 2 5 13 4" xfId="19343" xr:uid="{00000000-0005-0000-0000-00008B360000}"/>
    <cellStyle name="Currency 2 2 5 13 5" xfId="24859" xr:uid="{00000000-0005-0000-0000-00008C360000}"/>
    <cellStyle name="Currency 2 2 5 13 6" xfId="30375" xr:uid="{00000000-0005-0000-0000-00008D360000}"/>
    <cellStyle name="Currency 2 2 5 14" xfId="5553" xr:uid="{00000000-0005-0000-0000-00008E360000}"/>
    <cellStyle name="Currency 2 2 5 15" xfId="11069" xr:uid="{00000000-0005-0000-0000-00008F360000}"/>
    <cellStyle name="Currency 2 2 5 16" xfId="16585" xr:uid="{00000000-0005-0000-0000-000090360000}"/>
    <cellStyle name="Currency 2 2 5 17" xfId="22101" xr:uid="{00000000-0005-0000-0000-000091360000}"/>
    <cellStyle name="Currency 2 2 5 18" xfId="27617" xr:uid="{00000000-0005-0000-0000-000092360000}"/>
    <cellStyle name="Currency 2 2 5 2" xfId="92" xr:uid="{00000000-0005-0000-0000-000093360000}"/>
    <cellStyle name="Currency 2 2 5 2 2" xfId="1001" xr:uid="{00000000-0005-0000-0000-000094360000}"/>
    <cellStyle name="Currency 2 2 5 2 2 2" xfId="2380" xr:uid="{00000000-0005-0000-0000-000095360000}"/>
    <cellStyle name="Currency 2 2 5 2 2 2 2" xfId="5138" xr:uid="{00000000-0005-0000-0000-000096360000}"/>
    <cellStyle name="Currency 2 2 5 2 2 2 2 2" xfId="10654" xr:uid="{00000000-0005-0000-0000-000097360000}"/>
    <cellStyle name="Currency 2 2 5 2 2 2 2 3" xfId="16170" xr:uid="{00000000-0005-0000-0000-000098360000}"/>
    <cellStyle name="Currency 2 2 5 2 2 2 2 4" xfId="21686" xr:uid="{00000000-0005-0000-0000-000099360000}"/>
    <cellStyle name="Currency 2 2 5 2 2 2 2 5" xfId="27202" xr:uid="{00000000-0005-0000-0000-00009A360000}"/>
    <cellStyle name="Currency 2 2 5 2 2 2 2 6" xfId="32718" xr:uid="{00000000-0005-0000-0000-00009B360000}"/>
    <cellStyle name="Currency 2 2 5 2 2 2 3" xfId="7896" xr:uid="{00000000-0005-0000-0000-00009C360000}"/>
    <cellStyle name="Currency 2 2 5 2 2 2 4" xfId="13412" xr:uid="{00000000-0005-0000-0000-00009D360000}"/>
    <cellStyle name="Currency 2 2 5 2 2 2 5" xfId="18928" xr:uid="{00000000-0005-0000-0000-00009E360000}"/>
    <cellStyle name="Currency 2 2 5 2 2 2 6" xfId="24444" xr:uid="{00000000-0005-0000-0000-00009F360000}"/>
    <cellStyle name="Currency 2 2 5 2 2 2 7" xfId="29960" xr:uid="{00000000-0005-0000-0000-0000A0360000}"/>
    <cellStyle name="Currency 2 2 5 2 2 3" xfId="3759" xr:uid="{00000000-0005-0000-0000-0000A1360000}"/>
    <cellStyle name="Currency 2 2 5 2 2 3 2" xfId="9275" xr:uid="{00000000-0005-0000-0000-0000A2360000}"/>
    <cellStyle name="Currency 2 2 5 2 2 3 3" xfId="14791" xr:uid="{00000000-0005-0000-0000-0000A3360000}"/>
    <cellStyle name="Currency 2 2 5 2 2 3 4" xfId="20307" xr:uid="{00000000-0005-0000-0000-0000A4360000}"/>
    <cellStyle name="Currency 2 2 5 2 2 3 5" xfId="25823" xr:uid="{00000000-0005-0000-0000-0000A5360000}"/>
    <cellStyle name="Currency 2 2 5 2 2 3 6" xfId="31339" xr:uid="{00000000-0005-0000-0000-0000A6360000}"/>
    <cellStyle name="Currency 2 2 5 2 2 4" xfId="6517" xr:uid="{00000000-0005-0000-0000-0000A7360000}"/>
    <cellStyle name="Currency 2 2 5 2 2 5" xfId="12033" xr:uid="{00000000-0005-0000-0000-0000A8360000}"/>
    <cellStyle name="Currency 2 2 5 2 2 6" xfId="17549" xr:uid="{00000000-0005-0000-0000-0000A9360000}"/>
    <cellStyle name="Currency 2 2 5 2 2 7" xfId="23065" xr:uid="{00000000-0005-0000-0000-0000AA360000}"/>
    <cellStyle name="Currency 2 2 5 2 2 8" xfId="28581" xr:uid="{00000000-0005-0000-0000-0000AB360000}"/>
    <cellStyle name="Currency 2 2 5 2 3" xfId="1471" xr:uid="{00000000-0005-0000-0000-0000AC360000}"/>
    <cellStyle name="Currency 2 2 5 2 3 2" xfId="4229" xr:uid="{00000000-0005-0000-0000-0000AD360000}"/>
    <cellStyle name="Currency 2 2 5 2 3 2 2" xfId="9745" xr:uid="{00000000-0005-0000-0000-0000AE360000}"/>
    <cellStyle name="Currency 2 2 5 2 3 2 3" xfId="15261" xr:uid="{00000000-0005-0000-0000-0000AF360000}"/>
    <cellStyle name="Currency 2 2 5 2 3 2 4" xfId="20777" xr:uid="{00000000-0005-0000-0000-0000B0360000}"/>
    <cellStyle name="Currency 2 2 5 2 3 2 5" xfId="26293" xr:uid="{00000000-0005-0000-0000-0000B1360000}"/>
    <cellStyle name="Currency 2 2 5 2 3 2 6" xfId="31809" xr:uid="{00000000-0005-0000-0000-0000B2360000}"/>
    <cellStyle name="Currency 2 2 5 2 3 3" xfId="6987" xr:uid="{00000000-0005-0000-0000-0000B3360000}"/>
    <cellStyle name="Currency 2 2 5 2 3 4" xfId="12503" xr:uid="{00000000-0005-0000-0000-0000B4360000}"/>
    <cellStyle name="Currency 2 2 5 2 3 5" xfId="18019" xr:uid="{00000000-0005-0000-0000-0000B5360000}"/>
    <cellStyle name="Currency 2 2 5 2 3 6" xfId="23535" xr:uid="{00000000-0005-0000-0000-0000B6360000}"/>
    <cellStyle name="Currency 2 2 5 2 3 7" xfId="29051" xr:uid="{00000000-0005-0000-0000-0000B7360000}"/>
    <cellStyle name="Currency 2 2 5 2 4" xfId="2850" xr:uid="{00000000-0005-0000-0000-0000B8360000}"/>
    <cellStyle name="Currency 2 2 5 2 4 2" xfId="8366" xr:uid="{00000000-0005-0000-0000-0000B9360000}"/>
    <cellStyle name="Currency 2 2 5 2 4 3" xfId="13882" xr:uid="{00000000-0005-0000-0000-0000BA360000}"/>
    <cellStyle name="Currency 2 2 5 2 4 4" xfId="19398" xr:uid="{00000000-0005-0000-0000-0000BB360000}"/>
    <cellStyle name="Currency 2 2 5 2 4 5" xfId="24914" xr:uid="{00000000-0005-0000-0000-0000BC360000}"/>
    <cellStyle name="Currency 2 2 5 2 4 6" xfId="30430" xr:uid="{00000000-0005-0000-0000-0000BD360000}"/>
    <cellStyle name="Currency 2 2 5 2 5" xfId="5608" xr:uid="{00000000-0005-0000-0000-0000BE360000}"/>
    <cellStyle name="Currency 2 2 5 2 6" xfId="11124" xr:uid="{00000000-0005-0000-0000-0000BF360000}"/>
    <cellStyle name="Currency 2 2 5 2 7" xfId="16640" xr:uid="{00000000-0005-0000-0000-0000C0360000}"/>
    <cellStyle name="Currency 2 2 5 2 8" xfId="22156" xr:uid="{00000000-0005-0000-0000-0000C1360000}"/>
    <cellStyle name="Currency 2 2 5 2 9" xfId="27672" xr:uid="{00000000-0005-0000-0000-0000C2360000}"/>
    <cellStyle name="Currency 2 2 5 3" xfId="147" xr:uid="{00000000-0005-0000-0000-0000C3360000}"/>
    <cellStyle name="Currency 2 2 5 3 2" xfId="1526" xr:uid="{00000000-0005-0000-0000-0000C4360000}"/>
    <cellStyle name="Currency 2 2 5 3 2 2" xfId="4284" xr:uid="{00000000-0005-0000-0000-0000C5360000}"/>
    <cellStyle name="Currency 2 2 5 3 2 2 2" xfId="9800" xr:uid="{00000000-0005-0000-0000-0000C6360000}"/>
    <cellStyle name="Currency 2 2 5 3 2 2 3" xfId="15316" xr:uid="{00000000-0005-0000-0000-0000C7360000}"/>
    <cellStyle name="Currency 2 2 5 3 2 2 4" xfId="20832" xr:uid="{00000000-0005-0000-0000-0000C8360000}"/>
    <cellStyle name="Currency 2 2 5 3 2 2 5" xfId="26348" xr:uid="{00000000-0005-0000-0000-0000C9360000}"/>
    <cellStyle name="Currency 2 2 5 3 2 2 6" xfId="31864" xr:uid="{00000000-0005-0000-0000-0000CA360000}"/>
    <cellStyle name="Currency 2 2 5 3 2 3" xfId="7042" xr:uid="{00000000-0005-0000-0000-0000CB360000}"/>
    <cellStyle name="Currency 2 2 5 3 2 4" xfId="12558" xr:uid="{00000000-0005-0000-0000-0000CC360000}"/>
    <cellStyle name="Currency 2 2 5 3 2 5" xfId="18074" xr:uid="{00000000-0005-0000-0000-0000CD360000}"/>
    <cellStyle name="Currency 2 2 5 3 2 6" xfId="23590" xr:uid="{00000000-0005-0000-0000-0000CE360000}"/>
    <cellStyle name="Currency 2 2 5 3 2 7" xfId="29106" xr:uid="{00000000-0005-0000-0000-0000CF360000}"/>
    <cellStyle name="Currency 2 2 5 3 3" xfId="2905" xr:uid="{00000000-0005-0000-0000-0000D0360000}"/>
    <cellStyle name="Currency 2 2 5 3 3 2" xfId="8421" xr:uid="{00000000-0005-0000-0000-0000D1360000}"/>
    <cellStyle name="Currency 2 2 5 3 3 3" xfId="13937" xr:uid="{00000000-0005-0000-0000-0000D2360000}"/>
    <cellStyle name="Currency 2 2 5 3 3 4" xfId="19453" xr:uid="{00000000-0005-0000-0000-0000D3360000}"/>
    <cellStyle name="Currency 2 2 5 3 3 5" xfId="24969" xr:uid="{00000000-0005-0000-0000-0000D4360000}"/>
    <cellStyle name="Currency 2 2 5 3 3 6" xfId="30485" xr:uid="{00000000-0005-0000-0000-0000D5360000}"/>
    <cellStyle name="Currency 2 2 5 3 4" xfId="5663" xr:uid="{00000000-0005-0000-0000-0000D6360000}"/>
    <cellStyle name="Currency 2 2 5 3 5" xfId="11179" xr:uid="{00000000-0005-0000-0000-0000D7360000}"/>
    <cellStyle name="Currency 2 2 5 3 6" xfId="16695" xr:uid="{00000000-0005-0000-0000-0000D8360000}"/>
    <cellStyle name="Currency 2 2 5 3 7" xfId="22211" xr:uid="{00000000-0005-0000-0000-0000D9360000}"/>
    <cellStyle name="Currency 2 2 5 3 8" xfId="27727" xr:uid="{00000000-0005-0000-0000-0000DA360000}"/>
    <cellStyle name="Currency 2 2 5 4" xfId="238" xr:uid="{00000000-0005-0000-0000-0000DB360000}"/>
    <cellStyle name="Currency 2 2 5 4 2" xfId="1617" xr:uid="{00000000-0005-0000-0000-0000DC360000}"/>
    <cellStyle name="Currency 2 2 5 4 2 2" xfId="4375" xr:uid="{00000000-0005-0000-0000-0000DD360000}"/>
    <cellStyle name="Currency 2 2 5 4 2 2 2" xfId="9891" xr:uid="{00000000-0005-0000-0000-0000DE360000}"/>
    <cellStyle name="Currency 2 2 5 4 2 2 3" xfId="15407" xr:uid="{00000000-0005-0000-0000-0000DF360000}"/>
    <cellStyle name="Currency 2 2 5 4 2 2 4" xfId="20923" xr:uid="{00000000-0005-0000-0000-0000E0360000}"/>
    <cellStyle name="Currency 2 2 5 4 2 2 5" xfId="26439" xr:uid="{00000000-0005-0000-0000-0000E1360000}"/>
    <cellStyle name="Currency 2 2 5 4 2 2 6" xfId="31955" xr:uid="{00000000-0005-0000-0000-0000E2360000}"/>
    <cellStyle name="Currency 2 2 5 4 2 3" xfId="7133" xr:uid="{00000000-0005-0000-0000-0000E3360000}"/>
    <cellStyle name="Currency 2 2 5 4 2 4" xfId="12649" xr:uid="{00000000-0005-0000-0000-0000E4360000}"/>
    <cellStyle name="Currency 2 2 5 4 2 5" xfId="18165" xr:uid="{00000000-0005-0000-0000-0000E5360000}"/>
    <cellStyle name="Currency 2 2 5 4 2 6" xfId="23681" xr:uid="{00000000-0005-0000-0000-0000E6360000}"/>
    <cellStyle name="Currency 2 2 5 4 2 7" xfId="29197" xr:uid="{00000000-0005-0000-0000-0000E7360000}"/>
    <cellStyle name="Currency 2 2 5 4 3" xfId="2996" xr:uid="{00000000-0005-0000-0000-0000E8360000}"/>
    <cellStyle name="Currency 2 2 5 4 3 2" xfId="8512" xr:uid="{00000000-0005-0000-0000-0000E9360000}"/>
    <cellStyle name="Currency 2 2 5 4 3 3" xfId="14028" xr:uid="{00000000-0005-0000-0000-0000EA360000}"/>
    <cellStyle name="Currency 2 2 5 4 3 4" xfId="19544" xr:uid="{00000000-0005-0000-0000-0000EB360000}"/>
    <cellStyle name="Currency 2 2 5 4 3 5" xfId="25060" xr:uid="{00000000-0005-0000-0000-0000EC360000}"/>
    <cellStyle name="Currency 2 2 5 4 3 6" xfId="30576" xr:uid="{00000000-0005-0000-0000-0000ED360000}"/>
    <cellStyle name="Currency 2 2 5 4 4" xfId="5754" xr:uid="{00000000-0005-0000-0000-0000EE360000}"/>
    <cellStyle name="Currency 2 2 5 4 5" xfId="11270" xr:uid="{00000000-0005-0000-0000-0000EF360000}"/>
    <cellStyle name="Currency 2 2 5 4 6" xfId="16786" xr:uid="{00000000-0005-0000-0000-0000F0360000}"/>
    <cellStyle name="Currency 2 2 5 4 7" xfId="22302" xr:uid="{00000000-0005-0000-0000-0000F1360000}"/>
    <cellStyle name="Currency 2 2 5 4 8" xfId="27818" xr:uid="{00000000-0005-0000-0000-0000F2360000}"/>
    <cellStyle name="Currency 2 2 5 5" xfId="293" xr:uid="{00000000-0005-0000-0000-0000F3360000}"/>
    <cellStyle name="Currency 2 2 5 5 2" xfId="1672" xr:uid="{00000000-0005-0000-0000-0000F4360000}"/>
    <cellStyle name="Currency 2 2 5 5 2 2" xfId="4430" xr:uid="{00000000-0005-0000-0000-0000F5360000}"/>
    <cellStyle name="Currency 2 2 5 5 2 2 2" xfId="9946" xr:uid="{00000000-0005-0000-0000-0000F6360000}"/>
    <cellStyle name="Currency 2 2 5 5 2 2 3" xfId="15462" xr:uid="{00000000-0005-0000-0000-0000F7360000}"/>
    <cellStyle name="Currency 2 2 5 5 2 2 4" xfId="20978" xr:uid="{00000000-0005-0000-0000-0000F8360000}"/>
    <cellStyle name="Currency 2 2 5 5 2 2 5" xfId="26494" xr:uid="{00000000-0005-0000-0000-0000F9360000}"/>
    <cellStyle name="Currency 2 2 5 5 2 2 6" xfId="32010" xr:uid="{00000000-0005-0000-0000-0000FA360000}"/>
    <cellStyle name="Currency 2 2 5 5 2 3" xfId="7188" xr:uid="{00000000-0005-0000-0000-0000FB360000}"/>
    <cellStyle name="Currency 2 2 5 5 2 4" xfId="12704" xr:uid="{00000000-0005-0000-0000-0000FC360000}"/>
    <cellStyle name="Currency 2 2 5 5 2 5" xfId="18220" xr:uid="{00000000-0005-0000-0000-0000FD360000}"/>
    <cellStyle name="Currency 2 2 5 5 2 6" xfId="23736" xr:uid="{00000000-0005-0000-0000-0000FE360000}"/>
    <cellStyle name="Currency 2 2 5 5 2 7" xfId="29252" xr:uid="{00000000-0005-0000-0000-0000FF360000}"/>
    <cellStyle name="Currency 2 2 5 5 3" xfId="3051" xr:uid="{00000000-0005-0000-0000-000000370000}"/>
    <cellStyle name="Currency 2 2 5 5 3 2" xfId="8567" xr:uid="{00000000-0005-0000-0000-000001370000}"/>
    <cellStyle name="Currency 2 2 5 5 3 3" xfId="14083" xr:uid="{00000000-0005-0000-0000-000002370000}"/>
    <cellStyle name="Currency 2 2 5 5 3 4" xfId="19599" xr:uid="{00000000-0005-0000-0000-000003370000}"/>
    <cellStyle name="Currency 2 2 5 5 3 5" xfId="25115" xr:uid="{00000000-0005-0000-0000-000004370000}"/>
    <cellStyle name="Currency 2 2 5 5 3 6" xfId="30631" xr:uid="{00000000-0005-0000-0000-000005370000}"/>
    <cellStyle name="Currency 2 2 5 5 4" xfId="5809" xr:uid="{00000000-0005-0000-0000-000006370000}"/>
    <cellStyle name="Currency 2 2 5 5 5" xfId="11325" xr:uid="{00000000-0005-0000-0000-000007370000}"/>
    <cellStyle name="Currency 2 2 5 5 6" xfId="16841" xr:uid="{00000000-0005-0000-0000-000008370000}"/>
    <cellStyle name="Currency 2 2 5 5 7" xfId="22357" xr:uid="{00000000-0005-0000-0000-000009370000}"/>
    <cellStyle name="Currency 2 2 5 5 8" xfId="27873" xr:uid="{00000000-0005-0000-0000-00000A370000}"/>
    <cellStyle name="Currency 2 2 5 6" xfId="349" xr:uid="{00000000-0005-0000-0000-00000B370000}"/>
    <cellStyle name="Currency 2 2 5 6 2" xfId="1728" xr:uid="{00000000-0005-0000-0000-00000C370000}"/>
    <cellStyle name="Currency 2 2 5 6 2 2" xfId="4486" xr:uid="{00000000-0005-0000-0000-00000D370000}"/>
    <cellStyle name="Currency 2 2 5 6 2 2 2" xfId="10002" xr:uid="{00000000-0005-0000-0000-00000E370000}"/>
    <cellStyle name="Currency 2 2 5 6 2 2 3" xfId="15518" xr:uid="{00000000-0005-0000-0000-00000F370000}"/>
    <cellStyle name="Currency 2 2 5 6 2 2 4" xfId="21034" xr:uid="{00000000-0005-0000-0000-000010370000}"/>
    <cellStyle name="Currency 2 2 5 6 2 2 5" xfId="26550" xr:uid="{00000000-0005-0000-0000-000011370000}"/>
    <cellStyle name="Currency 2 2 5 6 2 2 6" xfId="32066" xr:uid="{00000000-0005-0000-0000-000012370000}"/>
    <cellStyle name="Currency 2 2 5 6 2 3" xfId="7244" xr:uid="{00000000-0005-0000-0000-000013370000}"/>
    <cellStyle name="Currency 2 2 5 6 2 4" xfId="12760" xr:uid="{00000000-0005-0000-0000-000014370000}"/>
    <cellStyle name="Currency 2 2 5 6 2 5" xfId="18276" xr:uid="{00000000-0005-0000-0000-000015370000}"/>
    <cellStyle name="Currency 2 2 5 6 2 6" xfId="23792" xr:uid="{00000000-0005-0000-0000-000016370000}"/>
    <cellStyle name="Currency 2 2 5 6 2 7" xfId="29308" xr:uid="{00000000-0005-0000-0000-000017370000}"/>
    <cellStyle name="Currency 2 2 5 6 3" xfId="3107" xr:uid="{00000000-0005-0000-0000-000018370000}"/>
    <cellStyle name="Currency 2 2 5 6 3 2" xfId="8623" xr:uid="{00000000-0005-0000-0000-000019370000}"/>
    <cellStyle name="Currency 2 2 5 6 3 3" xfId="14139" xr:uid="{00000000-0005-0000-0000-00001A370000}"/>
    <cellStyle name="Currency 2 2 5 6 3 4" xfId="19655" xr:uid="{00000000-0005-0000-0000-00001B370000}"/>
    <cellStyle name="Currency 2 2 5 6 3 5" xfId="25171" xr:uid="{00000000-0005-0000-0000-00001C370000}"/>
    <cellStyle name="Currency 2 2 5 6 3 6" xfId="30687" xr:uid="{00000000-0005-0000-0000-00001D370000}"/>
    <cellStyle name="Currency 2 2 5 6 4" xfId="5865" xr:uid="{00000000-0005-0000-0000-00001E370000}"/>
    <cellStyle name="Currency 2 2 5 6 5" xfId="11381" xr:uid="{00000000-0005-0000-0000-00001F370000}"/>
    <cellStyle name="Currency 2 2 5 6 6" xfId="16897" xr:uid="{00000000-0005-0000-0000-000020370000}"/>
    <cellStyle name="Currency 2 2 5 6 7" xfId="22413" xr:uid="{00000000-0005-0000-0000-000021370000}"/>
    <cellStyle name="Currency 2 2 5 6 8" xfId="27929" xr:uid="{00000000-0005-0000-0000-000022370000}"/>
    <cellStyle name="Currency 2 2 5 7" xfId="404" xr:uid="{00000000-0005-0000-0000-000023370000}"/>
    <cellStyle name="Currency 2 2 5 7 2" xfId="1783" xr:uid="{00000000-0005-0000-0000-000024370000}"/>
    <cellStyle name="Currency 2 2 5 7 2 2" xfId="4541" xr:uid="{00000000-0005-0000-0000-000025370000}"/>
    <cellStyle name="Currency 2 2 5 7 2 2 2" xfId="10057" xr:uid="{00000000-0005-0000-0000-000026370000}"/>
    <cellStyle name="Currency 2 2 5 7 2 2 3" xfId="15573" xr:uid="{00000000-0005-0000-0000-000027370000}"/>
    <cellStyle name="Currency 2 2 5 7 2 2 4" xfId="21089" xr:uid="{00000000-0005-0000-0000-000028370000}"/>
    <cellStyle name="Currency 2 2 5 7 2 2 5" xfId="26605" xr:uid="{00000000-0005-0000-0000-000029370000}"/>
    <cellStyle name="Currency 2 2 5 7 2 2 6" xfId="32121" xr:uid="{00000000-0005-0000-0000-00002A370000}"/>
    <cellStyle name="Currency 2 2 5 7 2 3" xfId="7299" xr:uid="{00000000-0005-0000-0000-00002B370000}"/>
    <cellStyle name="Currency 2 2 5 7 2 4" xfId="12815" xr:uid="{00000000-0005-0000-0000-00002C370000}"/>
    <cellStyle name="Currency 2 2 5 7 2 5" xfId="18331" xr:uid="{00000000-0005-0000-0000-00002D370000}"/>
    <cellStyle name="Currency 2 2 5 7 2 6" xfId="23847" xr:uid="{00000000-0005-0000-0000-00002E370000}"/>
    <cellStyle name="Currency 2 2 5 7 2 7" xfId="29363" xr:uid="{00000000-0005-0000-0000-00002F370000}"/>
    <cellStyle name="Currency 2 2 5 7 3" xfId="3162" xr:uid="{00000000-0005-0000-0000-000030370000}"/>
    <cellStyle name="Currency 2 2 5 7 3 2" xfId="8678" xr:uid="{00000000-0005-0000-0000-000031370000}"/>
    <cellStyle name="Currency 2 2 5 7 3 3" xfId="14194" xr:uid="{00000000-0005-0000-0000-000032370000}"/>
    <cellStyle name="Currency 2 2 5 7 3 4" xfId="19710" xr:uid="{00000000-0005-0000-0000-000033370000}"/>
    <cellStyle name="Currency 2 2 5 7 3 5" xfId="25226" xr:uid="{00000000-0005-0000-0000-000034370000}"/>
    <cellStyle name="Currency 2 2 5 7 3 6" xfId="30742" xr:uid="{00000000-0005-0000-0000-000035370000}"/>
    <cellStyle name="Currency 2 2 5 7 4" xfId="5920" xr:uid="{00000000-0005-0000-0000-000036370000}"/>
    <cellStyle name="Currency 2 2 5 7 5" xfId="11436" xr:uid="{00000000-0005-0000-0000-000037370000}"/>
    <cellStyle name="Currency 2 2 5 7 6" xfId="16952" xr:uid="{00000000-0005-0000-0000-000038370000}"/>
    <cellStyle name="Currency 2 2 5 7 7" xfId="22468" xr:uid="{00000000-0005-0000-0000-000039370000}"/>
    <cellStyle name="Currency 2 2 5 7 8" xfId="27984" xr:uid="{00000000-0005-0000-0000-00003A370000}"/>
    <cellStyle name="Currency 2 2 5 8" xfId="459" xr:uid="{00000000-0005-0000-0000-00003B370000}"/>
    <cellStyle name="Currency 2 2 5 8 2" xfId="1838" xr:uid="{00000000-0005-0000-0000-00003C370000}"/>
    <cellStyle name="Currency 2 2 5 8 2 2" xfId="4596" xr:uid="{00000000-0005-0000-0000-00003D370000}"/>
    <cellStyle name="Currency 2 2 5 8 2 2 2" xfId="10112" xr:uid="{00000000-0005-0000-0000-00003E370000}"/>
    <cellStyle name="Currency 2 2 5 8 2 2 3" xfId="15628" xr:uid="{00000000-0005-0000-0000-00003F370000}"/>
    <cellStyle name="Currency 2 2 5 8 2 2 4" xfId="21144" xr:uid="{00000000-0005-0000-0000-000040370000}"/>
    <cellStyle name="Currency 2 2 5 8 2 2 5" xfId="26660" xr:uid="{00000000-0005-0000-0000-000041370000}"/>
    <cellStyle name="Currency 2 2 5 8 2 2 6" xfId="32176" xr:uid="{00000000-0005-0000-0000-000042370000}"/>
    <cellStyle name="Currency 2 2 5 8 2 3" xfId="7354" xr:uid="{00000000-0005-0000-0000-000043370000}"/>
    <cellStyle name="Currency 2 2 5 8 2 4" xfId="12870" xr:uid="{00000000-0005-0000-0000-000044370000}"/>
    <cellStyle name="Currency 2 2 5 8 2 5" xfId="18386" xr:uid="{00000000-0005-0000-0000-000045370000}"/>
    <cellStyle name="Currency 2 2 5 8 2 6" xfId="23902" xr:uid="{00000000-0005-0000-0000-000046370000}"/>
    <cellStyle name="Currency 2 2 5 8 2 7" xfId="29418" xr:uid="{00000000-0005-0000-0000-000047370000}"/>
    <cellStyle name="Currency 2 2 5 8 3" xfId="3217" xr:uid="{00000000-0005-0000-0000-000048370000}"/>
    <cellStyle name="Currency 2 2 5 8 3 2" xfId="8733" xr:uid="{00000000-0005-0000-0000-000049370000}"/>
    <cellStyle name="Currency 2 2 5 8 3 3" xfId="14249" xr:uid="{00000000-0005-0000-0000-00004A370000}"/>
    <cellStyle name="Currency 2 2 5 8 3 4" xfId="19765" xr:uid="{00000000-0005-0000-0000-00004B370000}"/>
    <cellStyle name="Currency 2 2 5 8 3 5" xfId="25281" xr:uid="{00000000-0005-0000-0000-00004C370000}"/>
    <cellStyle name="Currency 2 2 5 8 3 6" xfId="30797" xr:uid="{00000000-0005-0000-0000-00004D370000}"/>
    <cellStyle name="Currency 2 2 5 8 4" xfId="5975" xr:uid="{00000000-0005-0000-0000-00004E370000}"/>
    <cellStyle name="Currency 2 2 5 8 5" xfId="11491" xr:uid="{00000000-0005-0000-0000-00004F370000}"/>
    <cellStyle name="Currency 2 2 5 8 6" xfId="17007" xr:uid="{00000000-0005-0000-0000-000050370000}"/>
    <cellStyle name="Currency 2 2 5 8 7" xfId="22523" xr:uid="{00000000-0005-0000-0000-000051370000}"/>
    <cellStyle name="Currency 2 2 5 8 8" xfId="28039" xr:uid="{00000000-0005-0000-0000-000052370000}"/>
    <cellStyle name="Currency 2 2 5 9" xfId="514" xr:uid="{00000000-0005-0000-0000-000053370000}"/>
    <cellStyle name="Currency 2 2 5 9 2" xfId="1893" xr:uid="{00000000-0005-0000-0000-000054370000}"/>
    <cellStyle name="Currency 2 2 5 9 2 2" xfId="4651" xr:uid="{00000000-0005-0000-0000-000055370000}"/>
    <cellStyle name="Currency 2 2 5 9 2 2 2" xfId="10167" xr:uid="{00000000-0005-0000-0000-000056370000}"/>
    <cellStyle name="Currency 2 2 5 9 2 2 3" xfId="15683" xr:uid="{00000000-0005-0000-0000-000057370000}"/>
    <cellStyle name="Currency 2 2 5 9 2 2 4" xfId="21199" xr:uid="{00000000-0005-0000-0000-000058370000}"/>
    <cellStyle name="Currency 2 2 5 9 2 2 5" xfId="26715" xr:uid="{00000000-0005-0000-0000-000059370000}"/>
    <cellStyle name="Currency 2 2 5 9 2 2 6" xfId="32231" xr:uid="{00000000-0005-0000-0000-00005A370000}"/>
    <cellStyle name="Currency 2 2 5 9 2 3" xfId="7409" xr:uid="{00000000-0005-0000-0000-00005B370000}"/>
    <cellStyle name="Currency 2 2 5 9 2 4" xfId="12925" xr:uid="{00000000-0005-0000-0000-00005C370000}"/>
    <cellStyle name="Currency 2 2 5 9 2 5" xfId="18441" xr:uid="{00000000-0005-0000-0000-00005D370000}"/>
    <cellStyle name="Currency 2 2 5 9 2 6" xfId="23957" xr:uid="{00000000-0005-0000-0000-00005E370000}"/>
    <cellStyle name="Currency 2 2 5 9 2 7" xfId="29473" xr:uid="{00000000-0005-0000-0000-00005F370000}"/>
    <cellStyle name="Currency 2 2 5 9 3" xfId="3272" xr:uid="{00000000-0005-0000-0000-000060370000}"/>
    <cellStyle name="Currency 2 2 5 9 3 2" xfId="8788" xr:uid="{00000000-0005-0000-0000-000061370000}"/>
    <cellStyle name="Currency 2 2 5 9 3 3" xfId="14304" xr:uid="{00000000-0005-0000-0000-000062370000}"/>
    <cellStyle name="Currency 2 2 5 9 3 4" xfId="19820" xr:uid="{00000000-0005-0000-0000-000063370000}"/>
    <cellStyle name="Currency 2 2 5 9 3 5" xfId="25336" xr:uid="{00000000-0005-0000-0000-000064370000}"/>
    <cellStyle name="Currency 2 2 5 9 3 6" xfId="30852" xr:uid="{00000000-0005-0000-0000-000065370000}"/>
    <cellStyle name="Currency 2 2 5 9 4" xfId="6030" xr:uid="{00000000-0005-0000-0000-000066370000}"/>
    <cellStyle name="Currency 2 2 5 9 5" xfId="11546" xr:uid="{00000000-0005-0000-0000-000067370000}"/>
    <cellStyle name="Currency 2 2 5 9 6" xfId="17062" xr:uid="{00000000-0005-0000-0000-000068370000}"/>
    <cellStyle name="Currency 2 2 5 9 7" xfId="22578" xr:uid="{00000000-0005-0000-0000-000069370000}"/>
    <cellStyle name="Currency 2 2 5 9 8" xfId="28094" xr:uid="{00000000-0005-0000-0000-00006A370000}"/>
    <cellStyle name="Currency 2 2 6" xfId="73" xr:uid="{00000000-0005-0000-0000-00006B370000}"/>
    <cellStyle name="Currency 2 2 6 10" xfId="27653" xr:uid="{00000000-0005-0000-0000-00006C370000}"/>
    <cellStyle name="Currency 2 2 6 2" xfId="1037" xr:uid="{00000000-0005-0000-0000-00006D370000}"/>
    <cellStyle name="Currency 2 2 6 2 2" xfId="2416" xr:uid="{00000000-0005-0000-0000-00006E370000}"/>
    <cellStyle name="Currency 2 2 6 2 2 2" xfId="5174" xr:uid="{00000000-0005-0000-0000-00006F370000}"/>
    <cellStyle name="Currency 2 2 6 2 2 2 2" xfId="10690" xr:uid="{00000000-0005-0000-0000-000070370000}"/>
    <cellStyle name="Currency 2 2 6 2 2 2 3" xfId="16206" xr:uid="{00000000-0005-0000-0000-000071370000}"/>
    <cellStyle name="Currency 2 2 6 2 2 2 4" xfId="21722" xr:uid="{00000000-0005-0000-0000-000072370000}"/>
    <cellStyle name="Currency 2 2 6 2 2 2 5" xfId="27238" xr:uid="{00000000-0005-0000-0000-000073370000}"/>
    <cellStyle name="Currency 2 2 6 2 2 2 6" xfId="32754" xr:uid="{00000000-0005-0000-0000-000074370000}"/>
    <cellStyle name="Currency 2 2 6 2 2 3" xfId="7932" xr:uid="{00000000-0005-0000-0000-000075370000}"/>
    <cellStyle name="Currency 2 2 6 2 2 4" xfId="13448" xr:uid="{00000000-0005-0000-0000-000076370000}"/>
    <cellStyle name="Currency 2 2 6 2 2 5" xfId="18964" xr:uid="{00000000-0005-0000-0000-000077370000}"/>
    <cellStyle name="Currency 2 2 6 2 2 6" xfId="24480" xr:uid="{00000000-0005-0000-0000-000078370000}"/>
    <cellStyle name="Currency 2 2 6 2 2 7" xfId="29996" xr:uid="{00000000-0005-0000-0000-000079370000}"/>
    <cellStyle name="Currency 2 2 6 2 3" xfId="3795" xr:uid="{00000000-0005-0000-0000-00007A370000}"/>
    <cellStyle name="Currency 2 2 6 2 3 2" xfId="9311" xr:uid="{00000000-0005-0000-0000-00007B370000}"/>
    <cellStyle name="Currency 2 2 6 2 3 3" xfId="14827" xr:uid="{00000000-0005-0000-0000-00007C370000}"/>
    <cellStyle name="Currency 2 2 6 2 3 4" xfId="20343" xr:uid="{00000000-0005-0000-0000-00007D370000}"/>
    <cellStyle name="Currency 2 2 6 2 3 5" xfId="25859" xr:uid="{00000000-0005-0000-0000-00007E370000}"/>
    <cellStyle name="Currency 2 2 6 2 3 6" xfId="31375" xr:uid="{00000000-0005-0000-0000-00007F370000}"/>
    <cellStyle name="Currency 2 2 6 2 4" xfId="6553" xr:uid="{00000000-0005-0000-0000-000080370000}"/>
    <cellStyle name="Currency 2 2 6 2 5" xfId="12069" xr:uid="{00000000-0005-0000-0000-000081370000}"/>
    <cellStyle name="Currency 2 2 6 2 6" xfId="17585" xr:uid="{00000000-0005-0000-0000-000082370000}"/>
    <cellStyle name="Currency 2 2 6 2 7" xfId="23101" xr:uid="{00000000-0005-0000-0000-000083370000}"/>
    <cellStyle name="Currency 2 2 6 2 8" xfId="28617" xr:uid="{00000000-0005-0000-0000-000084370000}"/>
    <cellStyle name="Currency 2 2 6 3" xfId="677" xr:uid="{00000000-0005-0000-0000-000085370000}"/>
    <cellStyle name="Currency 2 2 6 3 2" xfId="2056" xr:uid="{00000000-0005-0000-0000-000086370000}"/>
    <cellStyle name="Currency 2 2 6 3 2 2" xfId="4814" xr:uid="{00000000-0005-0000-0000-000087370000}"/>
    <cellStyle name="Currency 2 2 6 3 2 2 2" xfId="10330" xr:uid="{00000000-0005-0000-0000-000088370000}"/>
    <cellStyle name="Currency 2 2 6 3 2 2 3" xfId="15846" xr:uid="{00000000-0005-0000-0000-000089370000}"/>
    <cellStyle name="Currency 2 2 6 3 2 2 4" xfId="21362" xr:uid="{00000000-0005-0000-0000-00008A370000}"/>
    <cellStyle name="Currency 2 2 6 3 2 2 5" xfId="26878" xr:uid="{00000000-0005-0000-0000-00008B370000}"/>
    <cellStyle name="Currency 2 2 6 3 2 2 6" xfId="32394" xr:uid="{00000000-0005-0000-0000-00008C370000}"/>
    <cellStyle name="Currency 2 2 6 3 2 3" xfId="7572" xr:uid="{00000000-0005-0000-0000-00008D370000}"/>
    <cellStyle name="Currency 2 2 6 3 2 4" xfId="13088" xr:uid="{00000000-0005-0000-0000-00008E370000}"/>
    <cellStyle name="Currency 2 2 6 3 2 5" xfId="18604" xr:uid="{00000000-0005-0000-0000-00008F370000}"/>
    <cellStyle name="Currency 2 2 6 3 2 6" xfId="24120" xr:uid="{00000000-0005-0000-0000-000090370000}"/>
    <cellStyle name="Currency 2 2 6 3 2 7" xfId="29636" xr:uid="{00000000-0005-0000-0000-000091370000}"/>
    <cellStyle name="Currency 2 2 6 3 3" xfId="3435" xr:uid="{00000000-0005-0000-0000-000092370000}"/>
    <cellStyle name="Currency 2 2 6 3 3 2" xfId="8951" xr:uid="{00000000-0005-0000-0000-000093370000}"/>
    <cellStyle name="Currency 2 2 6 3 3 3" xfId="14467" xr:uid="{00000000-0005-0000-0000-000094370000}"/>
    <cellStyle name="Currency 2 2 6 3 3 4" xfId="19983" xr:uid="{00000000-0005-0000-0000-000095370000}"/>
    <cellStyle name="Currency 2 2 6 3 3 5" xfId="25499" xr:uid="{00000000-0005-0000-0000-000096370000}"/>
    <cellStyle name="Currency 2 2 6 3 3 6" xfId="31015" xr:uid="{00000000-0005-0000-0000-000097370000}"/>
    <cellStyle name="Currency 2 2 6 3 4" xfId="6193" xr:uid="{00000000-0005-0000-0000-000098370000}"/>
    <cellStyle name="Currency 2 2 6 3 5" xfId="11709" xr:uid="{00000000-0005-0000-0000-000099370000}"/>
    <cellStyle name="Currency 2 2 6 3 6" xfId="17225" xr:uid="{00000000-0005-0000-0000-00009A370000}"/>
    <cellStyle name="Currency 2 2 6 3 7" xfId="22741" xr:uid="{00000000-0005-0000-0000-00009B370000}"/>
    <cellStyle name="Currency 2 2 6 3 8" xfId="28257" xr:uid="{00000000-0005-0000-0000-00009C370000}"/>
    <cellStyle name="Currency 2 2 6 4" xfId="1452" xr:uid="{00000000-0005-0000-0000-00009D370000}"/>
    <cellStyle name="Currency 2 2 6 4 2" xfId="4210" xr:uid="{00000000-0005-0000-0000-00009E370000}"/>
    <cellStyle name="Currency 2 2 6 4 2 2" xfId="9726" xr:uid="{00000000-0005-0000-0000-00009F370000}"/>
    <cellStyle name="Currency 2 2 6 4 2 3" xfId="15242" xr:uid="{00000000-0005-0000-0000-0000A0370000}"/>
    <cellStyle name="Currency 2 2 6 4 2 4" xfId="20758" xr:uid="{00000000-0005-0000-0000-0000A1370000}"/>
    <cellStyle name="Currency 2 2 6 4 2 5" xfId="26274" xr:uid="{00000000-0005-0000-0000-0000A2370000}"/>
    <cellStyle name="Currency 2 2 6 4 2 6" xfId="31790" xr:uid="{00000000-0005-0000-0000-0000A3370000}"/>
    <cellStyle name="Currency 2 2 6 4 3" xfId="6968" xr:uid="{00000000-0005-0000-0000-0000A4370000}"/>
    <cellStyle name="Currency 2 2 6 4 4" xfId="12484" xr:uid="{00000000-0005-0000-0000-0000A5370000}"/>
    <cellStyle name="Currency 2 2 6 4 5" xfId="18000" xr:uid="{00000000-0005-0000-0000-0000A6370000}"/>
    <cellStyle name="Currency 2 2 6 4 6" xfId="23516" xr:uid="{00000000-0005-0000-0000-0000A7370000}"/>
    <cellStyle name="Currency 2 2 6 4 7" xfId="29032" xr:uid="{00000000-0005-0000-0000-0000A8370000}"/>
    <cellStyle name="Currency 2 2 6 5" xfId="2831" xr:uid="{00000000-0005-0000-0000-0000A9370000}"/>
    <cellStyle name="Currency 2 2 6 5 2" xfId="8347" xr:uid="{00000000-0005-0000-0000-0000AA370000}"/>
    <cellStyle name="Currency 2 2 6 5 3" xfId="13863" xr:uid="{00000000-0005-0000-0000-0000AB370000}"/>
    <cellStyle name="Currency 2 2 6 5 4" xfId="19379" xr:uid="{00000000-0005-0000-0000-0000AC370000}"/>
    <cellStyle name="Currency 2 2 6 5 5" xfId="24895" xr:uid="{00000000-0005-0000-0000-0000AD370000}"/>
    <cellStyle name="Currency 2 2 6 5 6" xfId="30411" xr:uid="{00000000-0005-0000-0000-0000AE370000}"/>
    <cellStyle name="Currency 2 2 6 6" xfId="5589" xr:uid="{00000000-0005-0000-0000-0000AF370000}"/>
    <cellStyle name="Currency 2 2 6 7" xfId="11105" xr:uid="{00000000-0005-0000-0000-0000B0370000}"/>
    <cellStyle name="Currency 2 2 6 8" xfId="16621" xr:uid="{00000000-0005-0000-0000-0000B1370000}"/>
    <cellStyle name="Currency 2 2 6 9" xfId="22137" xr:uid="{00000000-0005-0000-0000-0000B2370000}"/>
    <cellStyle name="Currency 2 2 7" xfId="128" xr:uid="{00000000-0005-0000-0000-0000B3370000}"/>
    <cellStyle name="Currency 2 2 7 10" xfId="27708" xr:uid="{00000000-0005-0000-0000-0000B4370000}"/>
    <cellStyle name="Currency 2 2 7 2" xfId="1073" xr:uid="{00000000-0005-0000-0000-0000B5370000}"/>
    <cellStyle name="Currency 2 2 7 2 2" xfId="2452" xr:uid="{00000000-0005-0000-0000-0000B6370000}"/>
    <cellStyle name="Currency 2 2 7 2 2 2" xfId="5210" xr:uid="{00000000-0005-0000-0000-0000B7370000}"/>
    <cellStyle name="Currency 2 2 7 2 2 2 2" xfId="10726" xr:uid="{00000000-0005-0000-0000-0000B8370000}"/>
    <cellStyle name="Currency 2 2 7 2 2 2 3" xfId="16242" xr:uid="{00000000-0005-0000-0000-0000B9370000}"/>
    <cellStyle name="Currency 2 2 7 2 2 2 4" xfId="21758" xr:uid="{00000000-0005-0000-0000-0000BA370000}"/>
    <cellStyle name="Currency 2 2 7 2 2 2 5" xfId="27274" xr:uid="{00000000-0005-0000-0000-0000BB370000}"/>
    <cellStyle name="Currency 2 2 7 2 2 2 6" xfId="32790" xr:uid="{00000000-0005-0000-0000-0000BC370000}"/>
    <cellStyle name="Currency 2 2 7 2 2 3" xfId="7968" xr:uid="{00000000-0005-0000-0000-0000BD370000}"/>
    <cellStyle name="Currency 2 2 7 2 2 4" xfId="13484" xr:uid="{00000000-0005-0000-0000-0000BE370000}"/>
    <cellStyle name="Currency 2 2 7 2 2 5" xfId="19000" xr:uid="{00000000-0005-0000-0000-0000BF370000}"/>
    <cellStyle name="Currency 2 2 7 2 2 6" xfId="24516" xr:uid="{00000000-0005-0000-0000-0000C0370000}"/>
    <cellStyle name="Currency 2 2 7 2 2 7" xfId="30032" xr:uid="{00000000-0005-0000-0000-0000C1370000}"/>
    <cellStyle name="Currency 2 2 7 2 3" xfId="3831" xr:uid="{00000000-0005-0000-0000-0000C2370000}"/>
    <cellStyle name="Currency 2 2 7 2 3 2" xfId="9347" xr:uid="{00000000-0005-0000-0000-0000C3370000}"/>
    <cellStyle name="Currency 2 2 7 2 3 3" xfId="14863" xr:uid="{00000000-0005-0000-0000-0000C4370000}"/>
    <cellStyle name="Currency 2 2 7 2 3 4" xfId="20379" xr:uid="{00000000-0005-0000-0000-0000C5370000}"/>
    <cellStyle name="Currency 2 2 7 2 3 5" xfId="25895" xr:uid="{00000000-0005-0000-0000-0000C6370000}"/>
    <cellStyle name="Currency 2 2 7 2 3 6" xfId="31411" xr:uid="{00000000-0005-0000-0000-0000C7370000}"/>
    <cellStyle name="Currency 2 2 7 2 4" xfId="6589" xr:uid="{00000000-0005-0000-0000-0000C8370000}"/>
    <cellStyle name="Currency 2 2 7 2 5" xfId="12105" xr:uid="{00000000-0005-0000-0000-0000C9370000}"/>
    <cellStyle name="Currency 2 2 7 2 6" xfId="17621" xr:uid="{00000000-0005-0000-0000-0000CA370000}"/>
    <cellStyle name="Currency 2 2 7 2 7" xfId="23137" xr:uid="{00000000-0005-0000-0000-0000CB370000}"/>
    <cellStyle name="Currency 2 2 7 2 8" xfId="28653" xr:uid="{00000000-0005-0000-0000-0000CC370000}"/>
    <cellStyle name="Currency 2 2 7 3" xfId="713" xr:uid="{00000000-0005-0000-0000-0000CD370000}"/>
    <cellStyle name="Currency 2 2 7 3 2" xfId="2092" xr:uid="{00000000-0005-0000-0000-0000CE370000}"/>
    <cellStyle name="Currency 2 2 7 3 2 2" xfId="4850" xr:uid="{00000000-0005-0000-0000-0000CF370000}"/>
    <cellStyle name="Currency 2 2 7 3 2 2 2" xfId="10366" xr:uid="{00000000-0005-0000-0000-0000D0370000}"/>
    <cellStyle name="Currency 2 2 7 3 2 2 3" xfId="15882" xr:uid="{00000000-0005-0000-0000-0000D1370000}"/>
    <cellStyle name="Currency 2 2 7 3 2 2 4" xfId="21398" xr:uid="{00000000-0005-0000-0000-0000D2370000}"/>
    <cellStyle name="Currency 2 2 7 3 2 2 5" xfId="26914" xr:uid="{00000000-0005-0000-0000-0000D3370000}"/>
    <cellStyle name="Currency 2 2 7 3 2 2 6" xfId="32430" xr:uid="{00000000-0005-0000-0000-0000D4370000}"/>
    <cellStyle name="Currency 2 2 7 3 2 3" xfId="7608" xr:uid="{00000000-0005-0000-0000-0000D5370000}"/>
    <cellStyle name="Currency 2 2 7 3 2 4" xfId="13124" xr:uid="{00000000-0005-0000-0000-0000D6370000}"/>
    <cellStyle name="Currency 2 2 7 3 2 5" xfId="18640" xr:uid="{00000000-0005-0000-0000-0000D7370000}"/>
    <cellStyle name="Currency 2 2 7 3 2 6" xfId="24156" xr:uid="{00000000-0005-0000-0000-0000D8370000}"/>
    <cellStyle name="Currency 2 2 7 3 2 7" xfId="29672" xr:uid="{00000000-0005-0000-0000-0000D9370000}"/>
    <cellStyle name="Currency 2 2 7 3 3" xfId="3471" xr:uid="{00000000-0005-0000-0000-0000DA370000}"/>
    <cellStyle name="Currency 2 2 7 3 3 2" xfId="8987" xr:uid="{00000000-0005-0000-0000-0000DB370000}"/>
    <cellStyle name="Currency 2 2 7 3 3 3" xfId="14503" xr:uid="{00000000-0005-0000-0000-0000DC370000}"/>
    <cellStyle name="Currency 2 2 7 3 3 4" xfId="20019" xr:uid="{00000000-0005-0000-0000-0000DD370000}"/>
    <cellStyle name="Currency 2 2 7 3 3 5" xfId="25535" xr:uid="{00000000-0005-0000-0000-0000DE370000}"/>
    <cellStyle name="Currency 2 2 7 3 3 6" xfId="31051" xr:uid="{00000000-0005-0000-0000-0000DF370000}"/>
    <cellStyle name="Currency 2 2 7 3 4" xfId="6229" xr:uid="{00000000-0005-0000-0000-0000E0370000}"/>
    <cellStyle name="Currency 2 2 7 3 5" xfId="11745" xr:uid="{00000000-0005-0000-0000-0000E1370000}"/>
    <cellStyle name="Currency 2 2 7 3 6" xfId="17261" xr:uid="{00000000-0005-0000-0000-0000E2370000}"/>
    <cellStyle name="Currency 2 2 7 3 7" xfId="22777" xr:uid="{00000000-0005-0000-0000-0000E3370000}"/>
    <cellStyle name="Currency 2 2 7 3 8" xfId="28293" xr:uid="{00000000-0005-0000-0000-0000E4370000}"/>
    <cellStyle name="Currency 2 2 7 4" xfId="1507" xr:uid="{00000000-0005-0000-0000-0000E5370000}"/>
    <cellStyle name="Currency 2 2 7 4 2" xfId="4265" xr:uid="{00000000-0005-0000-0000-0000E6370000}"/>
    <cellStyle name="Currency 2 2 7 4 2 2" xfId="9781" xr:uid="{00000000-0005-0000-0000-0000E7370000}"/>
    <cellStyle name="Currency 2 2 7 4 2 3" xfId="15297" xr:uid="{00000000-0005-0000-0000-0000E8370000}"/>
    <cellStyle name="Currency 2 2 7 4 2 4" xfId="20813" xr:uid="{00000000-0005-0000-0000-0000E9370000}"/>
    <cellStyle name="Currency 2 2 7 4 2 5" xfId="26329" xr:uid="{00000000-0005-0000-0000-0000EA370000}"/>
    <cellStyle name="Currency 2 2 7 4 2 6" xfId="31845" xr:uid="{00000000-0005-0000-0000-0000EB370000}"/>
    <cellStyle name="Currency 2 2 7 4 3" xfId="7023" xr:uid="{00000000-0005-0000-0000-0000EC370000}"/>
    <cellStyle name="Currency 2 2 7 4 4" xfId="12539" xr:uid="{00000000-0005-0000-0000-0000ED370000}"/>
    <cellStyle name="Currency 2 2 7 4 5" xfId="18055" xr:uid="{00000000-0005-0000-0000-0000EE370000}"/>
    <cellStyle name="Currency 2 2 7 4 6" xfId="23571" xr:uid="{00000000-0005-0000-0000-0000EF370000}"/>
    <cellStyle name="Currency 2 2 7 4 7" xfId="29087" xr:uid="{00000000-0005-0000-0000-0000F0370000}"/>
    <cellStyle name="Currency 2 2 7 5" xfId="2886" xr:uid="{00000000-0005-0000-0000-0000F1370000}"/>
    <cellStyle name="Currency 2 2 7 5 2" xfId="8402" xr:uid="{00000000-0005-0000-0000-0000F2370000}"/>
    <cellStyle name="Currency 2 2 7 5 3" xfId="13918" xr:uid="{00000000-0005-0000-0000-0000F3370000}"/>
    <cellStyle name="Currency 2 2 7 5 4" xfId="19434" xr:uid="{00000000-0005-0000-0000-0000F4370000}"/>
    <cellStyle name="Currency 2 2 7 5 5" xfId="24950" xr:uid="{00000000-0005-0000-0000-0000F5370000}"/>
    <cellStyle name="Currency 2 2 7 5 6" xfId="30466" xr:uid="{00000000-0005-0000-0000-0000F6370000}"/>
    <cellStyle name="Currency 2 2 7 6" xfId="5644" xr:uid="{00000000-0005-0000-0000-0000F7370000}"/>
    <cellStyle name="Currency 2 2 7 7" xfId="11160" xr:uid="{00000000-0005-0000-0000-0000F8370000}"/>
    <cellStyle name="Currency 2 2 7 8" xfId="16676" xr:uid="{00000000-0005-0000-0000-0000F9370000}"/>
    <cellStyle name="Currency 2 2 7 9" xfId="22192" xr:uid="{00000000-0005-0000-0000-0000FA370000}"/>
    <cellStyle name="Currency 2 2 8" xfId="183" xr:uid="{00000000-0005-0000-0000-0000FB370000}"/>
    <cellStyle name="Currency 2 2 8 10" xfId="27763" xr:uid="{00000000-0005-0000-0000-0000FC370000}"/>
    <cellStyle name="Currency 2 2 8 2" xfId="1109" xr:uid="{00000000-0005-0000-0000-0000FD370000}"/>
    <cellStyle name="Currency 2 2 8 2 2" xfId="2488" xr:uid="{00000000-0005-0000-0000-0000FE370000}"/>
    <cellStyle name="Currency 2 2 8 2 2 2" xfId="5246" xr:uid="{00000000-0005-0000-0000-0000FF370000}"/>
    <cellStyle name="Currency 2 2 8 2 2 2 2" xfId="10762" xr:uid="{00000000-0005-0000-0000-000000380000}"/>
    <cellStyle name="Currency 2 2 8 2 2 2 3" xfId="16278" xr:uid="{00000000-0005-0000-0000-000001380000}"/>
    <cellStyle name="Currency 2 2 8 2 2 2 4" xfId="21794" xr:uid="{00000000-0005-0000-0000-000002380000}"/>
    <cellStyle name="Currency 2 2 8 2 2 2 5" xfId="27310" xr:uid="{00000000-0005-0000-0000-000003380000}"/>
    <cellStyle name="Currency 2 2 8 2 2 2 6" xfId="32826" xr:uid="{00000000-0005-0000-0000-000004380000}"/>
    <cellStyle name="Currency 2 2 8 2 2 3" xfId="8004" xr:uid="{00000000-0005-0000-0000-000005380000}"/>
    <cellStyle name="Currency 2 2 8 2 2 4" xfId="13520" xr:uid="{00000000-0005-0000-0000-000006380000}"/>
    <cellStyle name="Currency 2 2 8 2 2 5" xfId="19036" xr:uid="{00000000-0005-0000-0000-000007380000}"/>
    <cellStyle name="Currency 2 2 8 2 2 6" xfId="24552" xr:uid="{00000000-0005-0000-0000-000008380000}"/>
    <cellStyle name="Currency 2 2 8 2 2 7" xfId="30068" xr:uid="{00000000-0005-0000-0000-000009380000}"/>
    <cellStyle name="Currency 2 2 8 2 3" xfId="3867" xr:uid="{00000000-0005-0000-0000-00000A380000}"/>
    <cellStyle name="Currency 2 2 8 2 3 2" xfId="9383" xr:uid="{00000000-0005-0000-0000-00000B380000}"/>
    <cellStyle name="Currency 2 2 8 2 3 3" xfId="14899" xr:uid="{00000000-0005-0000-0000-00000C380000}"/>
    <cellStyle name="Currency 2 2 8 2 3 4" xfId="20415" xr:uid="{00000000-0005-0000-0000-00000D380000}"/>
    <cellStyle name="Currency 2 2 8 2 3 5" xfId="25931" xr:uid="{00000000-0005-0000-0000-00000E380000}"/>
    <cellStyle name="Currency 2 2 8 2 3 6" xfId="31447" xr:uid="{00000000-0005-0000-0000-00000F380000}"/>
    <cellStyle name="Currency 2 2 8 2 4" xfId="6625" xr:uid="{00000000-0005-0000-0000-000010380000}"/>
    <cellStyle name="Currency 2 2 8 2 5" xfId="12141" xr:uid="{00000000-0005-0000-0000-000011380000}"/>
    <cellStyle name="Currency 2 2 8 2 6" xfId="17657" xr:uid="{00000000-0005-0000-0000-000012380000}"/>
    <cellStyle name="Currency 2 2 8 2 7" xfId="23173" xr:uid="{00000000-0005-0000-0000-000013380000}"/>
    <cellStyle name="Currency 2 2 8 2 8" xfId="28689" xr:uid="{00000000-0005-0000-0000-000014380000}"/>
    <cellStyle name="Currency 2 2 8 3" xfId="749" xr:uid="{00000000-0005-0000-0000-000015380000}"/>
    <cellStyle name="Currency 2 2 8 3 2" xfId="2128" xr:uid="{00000000-0005-0000-0000-000016380000}"/>
    <cellStyle name="Currency 2 2 8 3 2 2" xfId="4886" xr:uid="{00000000-0005-0000-0000-000017380000}"/>
    <cellStyle name="Currency 2 2 8 3 2 2 2" xfId="10402" xr:uid="{00000000-0005-0000-0000-000018380000}"/>
    <cellStyle name="Currency 2 2 8 3 2 2 3" xfId="15918" xr:uid="{00000000-0005-0000-0000-000019380000}"/>
    <cellStyle name="Currency 2 2 8 3 2 2 4" xfId="21434" xr:uid="{00000000-0005-0000-0000-00001A380000}"/>
    <cellStyle name="Currency 2 2 8 3 2 2 5" xfId="26950" xr:uid="{00000000-0005-0000-0000-00001B380000}"/>
    <cellStyle name="Currency 2 2 8 3 2 2 6" xfId="32466" xr:uid="{00000000-0005-0000-0000-00001C380000}"/>
    <cellStyle name="Currency 2 2 8 3 2 3" xfId="7644" xr:uid="{00000000-0005-0000-0000-00001D380000}"/>
    <cellStyle name="Currency 2 2 8 3 2 4" xfId="13160" xr:uid="{00000000-0005-0000-0000-00001E380000}"/>
    <cellStyle name="Currency 2 2 8 3 2 5" xfId="18676" xr:uid="{00000000-0005-0000-0000-00001F380000}"/>
    <cellStyle name="Currency 2 2 8 3 2 6" xfId="24192" xr:uid="{00000000-0005-0000-0000-000020380000}"/>
    <cellStyle name="Currency 2 2 8 3 2 7" xfId="29708" xr:uid="{00000000-0005-0000-0000-000021380000}"/>
    <cellStyle name="Currency 2 2 8 3 3" xfId="3507" xr:uid="{00000000-0005-0000-0000-000022380000}"/>
    <cellStyle name="Currency 2 2 8 3 3 2" xfId="9023" xr:uid="{00000000-0005-0000-0000-000023380000}"/>
    <cellStyle name="Currency 2 2 8 3 3 3" xfId="14539" xr:uid="{00000000-0005-0000-0000-000024380000}"/>
    <cellStyle name="Currency 2 2 8 3 3 4" xfId="20055" xr:uid="{00000000-0005-0000-0000-000025380000}"/>
    <cellStyle name="Currency 2 2 8 3 3 5" xfId="25571" xr:uid="{00000000-0005-0000-0000-000026380000}"/>
    <cellStyle name="Currency 2 2 8 3 3 6" xfId="31087" xr:uid="{00000000-0005-0000-0000-000027380000}"/>
    <cellStyle name="Currency 2 2 8 3 4" xfId="6265" xr:uid="{00000000-0005-0000-0000-000028380000}"/>
    <cellStyle name="Currency 2 2 8 3 5" xfId="11781" xr:uid="{00000000-0005-0000-0000-000029380000}"/>
    <cellStyle name="Currency 2 2 8 3 6" xfId="17297" xr:uid="{00000000-0005-0000-0000-00002A380000}"/>
    <cellStyle name="Currency 2 2 8 3 7" xfId="22813" xr:uid="{00000000-0005-0000-0000-00002B380000}"/>
    <cellStyle name="Currency 2 2 8 3 8" xfId="28329" xr:uid="{00000000-0005-0000-0000-00002C380000}"/>
    <cellStyle name="Currency 2 2 8 4" xfId="1562" xr:uid="{00000000-0005-0000-0000-00002D380000}"/>
    <cellStyle name="Currency 2 2 8 4 2" xfId="4320" xr:uid="{00000000-0005-0000-0000-00002E380000}"/>
    <cellStyle name="Currency 2 2 8 4 2 2" xfId="9836" xr:uid="{00000000-0005-0000-0000-00002F380000}"/>
    <cellStyle name="Currency 2 2 8 4 2 3" xfId="15352" xr:uid="{00000000-0005-0000-0000-000030380000}"/>
    <cellStyle name="Currency 2 2 8 4 2 4" xfId="20868" xr:uid="{00000000-0005-0000-0000-000031380000}"/>
    <cellStyle name="Currency 2 2 8 4 2 5" xfId="26384" xr:uid="{00000000-0005-0000-0000-000032380000}"/>
    <cellStyle name="Currency 2 2 8 4 2 6" xfId="31900" xr:uid="{00000000-0005-0000-0000-000033380000}"/>
    <cellStyle name="Currency 2 2 8 4 3" xfId="7078" xr:uid="{00000000-0005-0000-0000-000034380000}"/>
    <cellStyle name="Currency 2 2 8 4 4" xfId="12594" xr:uid="{00000000-0005-0000-0000-000035380000}"/>
    <cellStyle name="Currency 2 2 8 4 5" xfId="18110" xr:uid="{00000000-0005-0000-0000-000036380000}"/>
    <cellStyle name="Currency 2 2 8 4 6" xfId="23626" xr:uid="{00000000-0005-0000-0000-000037380000}"/>
    <cellStyle name="Currency 2 2 8 4 7" xfId="29142" xr:uid="{00000000-0005-0000-0000-000038380000}"/>
    <cellStyle name="Currency 2 2 8 5" xfId="2941" xr:uid="{00000000-0005-0000-0000-000039380000}"/>
    <cellStyle name="Currency 2 2 8 5 2" xfId="8457" xr:uid="{00000000-0005-0000-0000-00003A380000}"/>
    <cellStyle name="Currency 2 2 8 5 3" xfId="13973" xr:uid="{00000000-0005-0000-0000-00003B380000}"/>
    <cellStyle name="Currency 2 2 8 5 4" xfId="19489" xr:uid="{00000000-0005-0000-0000-00003C380000}"/>
    <cellStyle name="Currency 2 2 8 5 5" xfId="25005" xr:uid="{00000000-0005-0000-0000-00003D380000}"/>
    <cellStyle name="Currency 2 2 8 5 6" xfId="30521" xr:uid="{00000000-0005-0000-0000-00003E380000}"/>
    <cellStyle name="Currency 2 2 8 6" xfId="5699" xr:uid="{00000000-0005-0000-0000-00003F380000}"/>
    <cellStyle name="Currency 2 2 8 7" xfId="11215" xr:uid="{00000000-0005-0000-0000-000040380000}"/>
    <cellStyle name="Currency 2 2 8 8" xfId="16731" xr:uid="{00000000-0005-0000-0000-000041380000}"/>
    <cellStyle name="Currency 2 2 8 9" xfId="22247" xr:uid="{00000000-0005-0000-0000-000042380000}"/>
    <cellStyle name="Currency 2 2 9" xfId="219" xr:uid="{00000000-0005-0000-0000-000043380000}"/>
    <cellStyle name="Currency 2 2 9 10" xfId="27799" xr:uid="{00000000-0005-0000-0000-000044380000}"/>
    <cellStyle name="Currency 2 2 9 2" xfId="1145" xr:uid="{00000000-0005-0000-0000-000045380000}"/>
    <cellStyle name="Currency 2 2 9 2 2" xfId="2524" xr:uid="{00000000-0005-0000-0000-000046380000}"/>
    <cellStyle name="Currency 2 2 9 2 2 2" xfId="5282" xr:uid="{00000000-0005-0000-0000-000047380000}"/>
    <cellStyle name="Currency 2 2 9 2 2 2 2" xfId="10798" xr:uid="{00000000-0005-0000-0000-000048380000}"/>
    <cellStyle name="Currency 2 2 9 2 2 2 3" xfId="16314" xr:uid="{00000000-0005-0000-0000-000049380000}"/>
    <cellStyle name="Currency 2 2 9 2 2 2 4" xfId="21830" xr:uid="{00000000-0005-0000-0000-00004A380000}"/>
    <cellStyle name="Currency 2 2 9 2 2 2 5" xfId="27346" xr:uid="{00000000-0005-0000-0000-00004B380000}"/>
    <cellStyle name="Currency 2 2 9 2 2 2 6" xfId="32862" xr:uid="{00000000-0005-0000-0000-00004C380000}"/>
    <cellStyle name="Currency 2 2 9 2 2 3" xfId="8040" xr:uid="{00000000-0005-0000-0000-00004D380000}"/>
    <cellStyle name="Currency 2 2 9 2 2 4" xfId="13556" xr:uid="{00000000-0005-0000-0000-00004E380000}"/>
    <cellStyle name="Currency 2 2 9 2 2 5" xfId="19072" xr:uid="{00000000-0005-0000-0000-00004F380000}"/>
    <cellStyle name="Currency 2 2 9 2 2 6" xfId="24588" xr:uid="{00000000-0005-0000-0000-000050380000}"/>
    <cellStyle name="Currency 2 2 9 2 2 7" xfId="30104" xr:uid="{00000000-0005-0000-0000-000051380000}"/>
    <cellStyle name="Currency 2 2 9 2 3" xfId="3903" xr:uid="{00000000-0005-0000-0000-000052380000}"/>
    <cellStyle name="Currency 2 2 9 2 3 2" xfId="9419" xr:uid="{00000000-0005-0000-0000-000053380000}"/>
    <cellStyle name="Currency 2 2 9 2 3 3" xfId="14935" xr:uid="{00000000-0005-0000-0000-000054380000}"/>
    <cellStyle name="Currency 2 2 9 2 3 4" xfId="20451" xr:uid="{00000000-0005-0000-0000-000055380000}"/>
    <cellStyle name="Currency 2 2 9 2 3 5" xfId="25967" xr:uid="{00000000-0005-0000-0000-000056380000}"/>
    <cellStyle name="Currency 2 2 9 2 3 6" xfId="31483" xr:uid="{00000000-0005-0000-0000-000057380000}"/>
    <cellStyle name="Currency 2 2 9 2 4" xfId="6661" xr:uid="{00000000-0005-0000-0000-000058380000}"/>
    <cellStyle name="Currency 2 2 9 2 5" xfId="12177" xr:uid="{00000000-0005-0000-0000-000059380000}"/>
    <cellStyle name="Currency 2 2 9 2 6" xfId="17693" xr:uid="{00000000-0005-0000-0000-00005A380000}"/>
    <cellStyle name="Currency 2 2 9 2 7" xfId="23209" xr:uid="{00000000-0005-0000-0000-00005B380000}"/>
    <cellStyle name="Currency 2 2 9 2 8" xfId="28725" xr:uid="{00000000-0005-0000-0000-00005C380000}"/>
    <cellStyle name="Currency 2 2 9 3" xfId="785" xr:uid="{00000000-0005-0000-0000-00005D380000}"/>
    <cellStyle name="Currency 2 2 9 3 2" xfId="2164" xr:uid="{00000000-0005-0000-0000-00005E380000}"/>
    <cellStyle name="Currency 2 2 9 3 2 2" xfId="4922" xr:uid="{00000000-0005-0000-0000-00005F380000}"/>
    <cellStyle name="Currency 2 2 9 3 2 2 2" xfId="10438" xr:uid="{00000000-0005-0000-0000-000060380000}"/>
    <cellStyle name="Currency 2 2 9 3 2 2 3" xfId="15954" xr:uid="{00000000-0005-0000-0000-000061380000}"/>
    <cellStyle name="Currency 2 2 9 3 2 2 4" xfId="21470" xr:uid="{00000000-0005-0000-0000-000062380000}"/>
    <cellStyle name="Currency 2 2 9 3 2 2 5" xfId="26986" xr:uid="{00000000-0005-0000-0000-000063380000}"/>
    <cellStyle name="Currency 2 2 9 3 2 2 6" xfId="32502" xr:uid="{00000000-0005-0000-0000-000064380000}"/>
    <cellStyle name="Currency 2 2 9 3 2 3" xfId="7680" xr:uid="{00000000-0005-0000-0000-000065380000}"/>
    <cellStyle name="Currency 2 2 9 3 2 4" xfId="13196" xr:uid="{00000000-0005-0000-0000-000066380000}"/>
    <cellStyle name="Currency 2 2 9 3 2 5" xfId="18712" xr:uid="{00000000-0005-0000-0000-000067380000}"/>
    <cellStyle name="Currency 2 2 9 3 2 6" xfId="24228" xr:uid="{00000000-0005-0000-0000-000068380000}"/>
    <cellStyle name="Currency 2 2 9 3 2 7" xfId="29744" xr:uid="{00000000-0005-0000-0000-000069380000}"/>
    <cellStyle name="Currency 2 2 9 3 3" xfId="3543" xr:uid="{00000000-0005-0000-0000-00006A380000}"/>
    <cellStyle name="Currency 2 2 9 3 3 2" xfId="9059" xr:uid="{00000000-0005-0000-0000-00006B380000}"/>
    <cellStyle name="Currency 2 2 9 3 3 3" xfId="14575" xr:uid="{00000000-0005-0000-0000-00006C380000}"/>
    <cellStyle name="Currency 2 2 9 3 3 4" xfId="20091" xr:uid="{00000000-0005-0000-0000-00006D380000}"/>
    <cellStyle name="Currency 2 2 9 3 3 5" xfId="25607" xr:uid="{00000000-0005-0000-0000-00006E380000}"/>
    <cellStyle name="Currency 2 2 9 3 3 6" xfId="31123" xr:uid="{00000000-0005-0000-0000-00006F380000}"/>
    <cellStyle name="Currency 2 2 9 3 4" xfId="6301" xr:uid="{00000000-0005-0000-0000-000070380000}"/>
    <cellStyle name="Currency 2 2 9 3 5" xfId="11817" xr:uid="{00000000-0005-0000-0000-000071380000}"/>
    <cellStyle name="Currency 2 2 9 3 6" xfId="17333" xr:uid="{00000000-0005-0000-0000-000072380000}"/>
    <cellStyle name="Currency 2 2 9 3 7" xfId="22849" xr:uid="{00000000-0005-0000-0000-000073380000}"/>
    <cellStyle name="Currency 2 2 9 3 8" xfId="28365" xr:uid="{00000000-0005-0000-0000-000074380000}"/>
    <cellStyle name="Currency 2 2 9 4" xfId="1598" xr:uid="{00000000-0005-0000-0000-000075380000}"/>
    <cellStyle name="Currency 2 2 9 4 2" xfId="4356" xr:uid="{00000000-0005-0000-0000-000076380000}"/>
    <cellStyle name="Currency 2 2 9 4 2 2" xfId="9872" xr:uid="{00000000-0005-0000-0000-000077380000}"/>
    <cellStyle name="Currency 2 2 9 4 2 3" xfId="15388" xr:uid="{00000000-0005-0000-0000-000078380000}"/>
    <cellStyle name="Currency 2 2 9 4 2 4" xfId="20904" xr:uid="{00000000-0005-0000-0000-000079380000}"/>
    <cellStyle name="Currency 2 2 9 4 2 5" xfId="26420" xr:uid="{00000000-0005-0000-0000-00007A380000}"/>
    <cellStyle name="Currency 2 2 9 4 2 6" xfId="31936" xr:uid="{00000000-0005-0000-0000-00007B380000}"/>
    <cellStyle name="Currency 2 2 9 4 3" xfId="7114" xr:uid="{00000000-0005-0000-0000-00007C380000}"/>
    <cellStyle name="Currency 2 2 9 4 4" xfId="12630" xr:uid="{00000000-0005-0000-0000-00007D380000}"/>
    <cellStyle name="Currency 2 2 9 4 5" xfId="18146" xr:uid="{00000000-0005-0000-0000-00007E380000}"/>
    <cellStyle name="Currency 2 2 9 4 6" xfId="23662" xr:uid="{00000000-0005-0000-0000-00007F380000}"/>
    <cellStyle name="Currency 2 2 9 4 7" xfId="29178" xr:uid="{00000000-0005-0000-0000-000080380000}"/>
    <cellStyle name="Currency 2 2 9 5" xfId="2977" xr:uid="{00000000-0005-0000-0000-000081380000}"/>
    <cellStyle name="Currency 2 2 9 5 2" xfId="8493" xr:uid="{00000000-0005-0000-0000-000082380000}"/>
    <cellStyle name="Currency 2 2 9 5 3" xfId="14009" xr:uid="{00000000-0005-0000-0000-000083380000}"/>
    <cellStyle name="Currency 2 2 9 5 4" xfId="19525" xr:uid="{00000000-0005-0000-0000-000084380000}"/>
    <cellStyle name="Currency 2 2 9 5 5" xfId="25041" xr:uid="{00000000-0005-0000-0000-000085380000}"/>
    <cellStyle name="Currency 2 2 9 5 6" xfId="30557" xr:uid="{00000000-0005-0000-0000-000086380000}"/>
    <cellStyle name="Currency 2 2 9 6" xfId="5735" xr:uid="{00000000-0005-0000-0000-000087380000}"/>
    <cellStyle name="Currency 2 2 9 7" xfId="11251" xr:uid="{00000000-0005-0000-0000-000088380000}"/>
    <cellStyle name="Currency 2 2 9 8" xfId="16767" xr:uid="{00000000-0005-0000-0000-000089380000}"/>
    <cellStyle name="Currency 2 2 9 9" xfId="22283" xr:uid="{00000000-0005-0000-0000-00008A380000}"/>
    <cellStyle name="Currency 2 20" xfId="1324" xr:uid="{00000000-0005-0000-0000-00008B380000}"/>
    <cellStyle name="Currency 2 20 2" xfId="2703" xr:uid="{00000000-0005-0000-0000-00008C380000}"/>
    <cellStyle name="Currency 2 20 2 2" xfId="5461" xr:uid="{00000000-0005-0000-0000-00008D380000}"/>
    <cellStyle name="Currency 2 20 2 2 2" xfId="10977" xr:uid="{00000000-0005-0000-0000-00008E380000}"/>
    <cellStyle name="Currency 2 20 2 2 3" xfId="16493" xr:uid="{00000000-0005-0000-0000-00008F380000}"/>
    <cellStyle name="Currency 2 20 2 2 4" xfId="22009" xr:uid="{00000000-0005-0000-0000-000090380000}"/>
    <cellStyle name="Currency 2 20 2 2 5" xfId="27525" xr:uid="{00000000-0005-0000-0000-000091380000}"/>
    <cellStyle name="Currency 2 20 2 2 6" xfId="33041" xr:uid="{00000000-0005-0000-0000-000092380000}"/>
    <cellStyle name="Currency 2 20 2 3" xfId="8219" xr:uid="{00000000-0005-0000-0000-000093380000}"/>
    <cellStyle name="Currency 2 20 2 4" xfId="13735" xr:uid="{00000000-0005-0000-0000-000094380000}"/>
    <cellStyle name="Currency 2 20 2 5" xfId="19251" xr:uid="{00000000-0005-0000-0000-000095380000}"/>
    <cellStyle name="Currency 2 20 2 6" xfId="24767" xr:uid="{00000000-0005-0000-0000-000096380000}"/>
    <cellStyle name="Currency 2 20 2 7" xfId="30283" xr:uid="{00000000-0005-0000-0000-000097380000}"/>
    <cellStyle name="Currency 2 20 3" xfId="4082" xr:uid="{00000000-0005-0000-0000-000098380000}"/>
    <cellStyle name="Currency 2 20 3 2" xfId="9598" xr:uid="{00000000-0005-0000-0000-000099380000}"/>
    <cellStyle name="Currency 2 20 3 3" xfId="15114" xr:uid="{00000000-0005-0000-0000-00009A380000}"/>
    <cellStyle name="Currency 2 20 3 4" xfId="20630" xr:uid="{00000000-0005-0000-0000-00009B380000}"/>
    <cellStyle name="Currency 2 20 3 5" xfId="26146" xr:uid="{00000000-0005-0000-0000-00009C380000}"/>
    <cellStyle name="Currency 2 20 3 6" xfId="31662" xr:uid="{00000000-0005-0000-0000-00009D380000}"/>
    <cellStyle name="Currency 2 20 4" xfId="6840" xr:uid="{00000000-0005-0000-0000-00009E380000}"/>
    <cellStyle name="Currency 2 20 5" xfId="12356" xr:uid="{00000000-0005-0000-0000-00009F380000}"/>
    <cellStyle name="Currency 2 20 6" xfId="17872" xr:uid="{00000000-0005-0000-0000-0000A0380000}"/>
    <cellStyle name="Currency 2 20 7" xfId="23388" xr:uid="{00000000-0005-0000-0000-0000A1380000}"/>
    <cellStyle name="Currency 2 20 8" xfId="28904" xr:uid="{00000000-0005-0000-0000-0000A2380000}"/>
    <cellStyle name="Currency 2 21" xfId="1360" xr:uid="{00000000-0005-0000-0000-0000A3380000}"/>
    <cellStyle name="Currency 2 21 2" xfId="2739" xr:uid="{00000000-0005-0000-0000-0000A4380000}"/>
    <cellStyle name="Currency 2 21 2 2" xfId="5497" xr:uid="{00000000-0005-0000-0000-0000A5380000}"/>
    <cellStyle name="Currency 2 21 2 2 2" xfId="11013" xr:uid="{00000000-0005-0000-0000-0000A6380000}"/>
    <cellStyle name="Currency 2 21 2 2 3" xfId="16529" xr:uid="{00000000-0005-0000-0000-0000A7380000}"/>
    <cellStyle name="Currency 2 21 2 2 4" xfId="22045" xr:uid="{00000000-0005-0000-0000-0000A8380000}"/>
    <cellStyle name="Currency 2 21 2 2 5" xfId="27561" xr:uid="{00000000-0005-0000-0000-0000A9380000}"/>
    <cellStyle name="Currency 2 21 2 2 6" xfId="33077" xr:uid="{00000000-0005-0000-0000-0000AA380000}"/>
    <cellStyle name="Currency 2 21 2 3" xfId="8255" xr:uid="{00000000-0005-0000-0000-0000AB380000}"/>
    <cellStyle name="Currency 2 21 2 4" xfId="13771" xr:uid="{00000000-0005-0000-0000-0000AC380000}"/>
    <cellStyle name="Currency 2 21 2 5" xfId="19287" xr:uid="{00000000-0005-0000-0000-0000AD380000}"/>
    <cellStyle name="Currency 2 21 2 6" xfId="24803" xr:uid="{00000000-0005-0000-0000-0000AE380000}"/>
    <cellStyle name="Currency 2 21 2 7" xfId="30319" xr:uid="{00000000-0005-0000-0000-0000AF380000}"/>
    <cellStyle name="Currency 2 21 3" xfId="4118" xr:uid="{00000000-0005-0000-0000-0000B0380000}"/>
    <cellStyle name="Currency 2 21 3 2" xfId="9634" xr:uid="{00000000-0005-0000-0000-0000B1380000}"/>
    <cellStyle name="Currency 2 21 3 3" xfId="15150" xr:uid="{00000000-0005-0000-0000-0000B2380000}"/>
    <cellStyle name="Currency 2 21 3 4" xfId="20666" xr:uid="{00000000-0005-0000-0000-0000B3380000}"/>
    <cellStyle name="Currency 2 21 3 5" xfId="26182" xr:uid="{00000000-0005-0000-0000-0000B4380000}"/>
    <cellStyle name="Currency 2 21 3 6" xfId="31698" xr:uid="{00000000-0005-0000-0000-0000B5380000}"/>
    <cellStyle name="Currency 2 21 4" xfId="6876" xr:uid="{00000000-0005-0000-0000-0000B6380000}"/>
    <cellStyle name="Currency 2 21 5" xfId="12392" xr:uid="{00000000-0005-0000-0000-0000B7380000}"/>
    <cellStyle name="Currency 2 21 6" xfId="17908" xr:uid="{00000000-0005-0000-0000-0000B8380000}"/>
    <cellStyle name="Currency 2 21 7" xfId="23424" xr:uid="{00000000-0005-0000-0000-0000B9380000}"/>
    <cellStyle name="Currency 2 21 8" xfId="28940" xr:uid="{00000000-0005-0000-0000-0000BA380000}"/>
    <cellStyle name="Currency 2 22" xfId="604" xr:uid="{00000000-0005-0000-0000-0000BB380000}"/>
    <cellStyle name="Currency 2 22 2" xfId="1983" xr:uid="{00000000-0005-0000-0000-0000BC380000}"/>
    <cellStyle name="Currency 2 22 2 2" xfId="4741" xr:uid="{00000000-0005-0000-0000-0000BD380000}"/>
    <cellStyle name="Currency 2 22 2 2 2" xfId="10257" xr:uid="{00000000-0005-0000-0000-0000BE380000}"/>
    <cellStyle name="Currency 2 22 2 2 3" xfId="15773" xr:uid="{00000000-0005-0000-0000-0000BF380000}"/>
    <cellStyle name="Currency 2 22 2 2 4" xfId="21289" xr:uid="{00000000-0005-0000-0000-0000C0380000}"/>
    <cellStyle name="Currency 2 22 2 2 5" xfId="26805" xr:uid="{00000000-0005-0000-0000-0000C1380000}"/>
    <cellStyle name="Currency 2 22 2 2 6" xfId="32321" xr:uid="{00000000-0005-0000-0000-0000C2380000}"/>
    <cellStyle name="Currency 2 22 2 3" xfId="7499" xr:uid="{00000000-0005-0000-0000-0000C3380000}"/>
    <cellStyle name="Currency 2 22 2 4" xfId="13015" xr:uid="{00000000-0005-0000-0000-0000C4380000}"/>
    <cellStyle name="Currency 2 22 2 5" xfId="18531" xr:uid="{00000000-0005-0000-0000-0000C5380000}"/>
    <cellStyle name="Currency 2 22 2 6" xfId="24047" xr:uid="{00000000-0005-0000-0000-0000C6380000}"/>
    <cellStyle name="Currency 2 22 2 7" xfId="29563" xr:uid="{00000000-0005-0000-0000-0000C7380000}"/>
    <cellStyle name="Currency 2 22 3" xfId="3362" xr:uid="{00000000-0005-0000-0000-0000C8380000}"/>
    <cellStyle name="Currency 2 22 3 2" xfId="8878" xr:uid="{00000000-0005-0000-0000-0000C9380000}"/>
    <cellStyle name="Currency 2 22 3 3" xfId="14394" xr:uid="{00000000-0005-0000-0000-0000CA380000}"/>
    <cellStyle name="Currency 2 22 3 4" xfId="19910" xr:uid="{00000000-0005-0000-0000-0000CB380000}"/>
    <cellStyle name="Currency 2 22 3 5" xfId="25426" xr:uid="{00000000-0005-0000-0000-0000CC380000}"/>
    <cellStyle name="Currency 2 22 3 6" xfId="30942" xr:uid="{00000000-0005-0000-0000-0000CD380000}"/>
    <cellStyle name="Currency 2 22 4" xfId="6120" xr:uid="{00000000-0005-0000-0000-0000CE380000}"/>
    <cellStyle name="Currency 2 22 5" xfId="11636" xr:uid="{00000000-0005-0000-0000-0000CF380000}"/>
    <cellStyle name="Currency 2 22 6" xfId="17152" xr:uid="{00000000-0005-0000-0000-0000D0380000}"/>
    <cellStyle name="Currency 2 22 7" xfId="22668" xr:uid="{00000000-0005-0000-0000-0000D1380000}"/>
    <cellStyle name="Currency 2 22 8" xfId="28184" xr:uid="{00000000-0005-0000-0000-0000D2380000}"/>
    <cellStyle name="Currency 2 23" xfId="1396" xr:uid="{00000000-0005-0000-0000-0000D3380000}"/>
    <cellStyle name="Currency 2 23 2" xfId="4154" xr:uid="{00000000-0005-0000-0000-0000D4380000}"/>
    <cellStyle name="Currency 2 23 2 2" xfId="9670" xr:uid="{00000000-0005-0000-0000-0000D5380000}"/>
    <cellStyle name="Currency 2 23 2 3" xfId="15186" xr:uid="{00000000-0005-0000-0000-0000D6380000}"/>
    <cellStyle name="Currency 2 23 2 4" xfId="20702" xr:uid="{00000000-0005-0000-0000-0000D7380000}"/>
    <cellStyle name="Currency 2 23 2 5" xfId="26218" xr:uid="{00000000-0005-0000-0000-0000D8380000}"/>
    <cellStyle name="Currency 2 23 2 6" xfId="31734" xr:uid="{00000000-0005-0000-0000-0000D9380000}"/>
    <cellStyle name="Currency 2 23 3" xfId="6912" xr:uid="{00000000-0005-0000-0000-0000DA380000}"/>
    <cellStyle name="Currency 2 23 4" xfId="12428" xr:uid="{00000000-0005-0000-0000-0000DB380000}"/>
    <cellStyle name="Currency 2 23 5" xfId="17944" xr:uid="{00000000-0005-0000-0000-0000DC380000}"/>
    <cellStyle name="Currency 2 23 6" xfId="23460" xr:uid="{00000000-0005-0000-0000-0000DD380000}"/>
    <cellStyle name="Currency 2 23 7" xfId="28976" xr:uid="{00000000-0005-0000-0000-0000DE380000}"/>
    <cellStyle name="Currency 2 24" xfId="2775" xr:uid="{00000000-0005-0000-0000-0000DF380000}"/>
    <cellStyle name="Currency 2 24 2" xfId="8291" xr:uid="{00000000-0005-0000-0000-0000E0380000}"/>
    <cellStyle name="Currency 2 24 3" xfId="13807" xr:uid="{00000000-0005-0000-0000-0000E1380000}"/>
    <cellStyle name="Currency 2 24 4" xfId="19323" xr:uid="{00000000-0005-0000-0000-0000E2380000}"/>
    <cellStyle name="Currency 2 24 5" xfId="24839" xr:uid="{00000000-0005-0000-0000-0000E3380000}"/>
    <cellStyle name="Currency 2 24 6" xfId="30355" xr:uid="{00000000-0005-0000-0000-0000E4380000}"/>
    <cellStyle name="Currency 2 25" xfId="5533" xr:uid="{00000000-0005-0000-0000-0000E5380000}"/>
    <cellStyle name="Currency 2 26" xfId="11049" xr:uid="{00000000-0005-0000-0000-0000E6380000}"/>
    <cellStyle name="Currency 2 27" xfId="16565" xr:uid="{00000000-0005-0000-0000-0000E7380000}"/>
    <cellStyle name="Currency 2 28" xfId="22081" xr:uid="{00000000-0005-0000-0000-0000E8380000}"/>
    <cellStyle name="Currency 2 29" xfId="27597" xr:uid="{00000000-0005-0000-0000-0000E9380000}"/>
    <cellStyle name="Currency 2 3" xfId="20" xr:uid="{00000000-0005-0000-0000-0000EA380000}"/>
    <cellStyle name="Currency 2 3 10" xfId="276" xr:uid="{00000000-0005-0000-0000-0000EB380000}"/>
    <cellStyle name="Currency 2 3 10 10" xfId="27856" xr:uid="{00000000-0005-0000-0000-0000EC380000}"/>
    <cellStyle name="Currency 2 3 10 2" xfId="1183" xr:uid="{00000000-0005-0000-0000-0000ED380000}"/>
    <cellStyle name="Currency 2 3 10 2 2" xfId="2562" xr:uid="{00000000-0005-0000-0000-0000EE380000}"/>
    <cellStyle name="Currency 2 3 10 2 2 2" xfId="5320" xr:uid="{00000000-0005-0000-0000-0000EF380000}"/>
    <cellStyle name="Currency 2 3 10 2 2 2 2" xfId="10836" xr:uid="{00000000-0005-0000-0000-0000F0380000}"/>
    <cellStyle name="Currency 2 3 10 2 2 2 3" xfId="16352" xr:uid="{00000000-0005-0000-0000-0000F1380000}"/>
    <cellStyle name="Currency 2 3 10 2 2 2 4" xfId="21868" xr:uid="{00000000-0005-0000-0000-0000F2380000}"/>
    <cellStyle name="Currency 2 3 10 2 2 2 5" xfId="27384" xr:uid="{00000000-0005-0000-0000-0000F3380000}"/>
    <cellStyle name="Currency 2 3 10 2 2 2 6" xfId="32900" xr:uid="{00000000-0005-0000-0000-0000F4380000}"/>
    <cellStyle name="Currency 2 3 10 2 2 3" xfId="8078" xr:uid="{00000000-0005-0000-0000-0000F5380000}"/>
    <cellStyle name="Currency 2 3 10 2 2 4" xfId="13594" xr:uid="{00000000-0005-0000-0000-0000F6380000}"/>
    <cellStyle name="Currency 2 3 10 2 2 5" xfId="19110" xr:uid="{00000000-0005-0000-0000-0000F7380000}"/>
    <cellStyle name="Currency 2 3 10 2 2 6" xfId="24626" xr:uid="{00000000-0005-0000-0000-0000F8380000}"/>
    <cellStyle name="Currency 2 3 10 2 2 7" xfId="30142" xr:uid="{00000000-0005-0000-0000-0000F9380000}"/>
    <cellStyle name="Currency 2 3 10 2 3" xfId="3941" xr:uid="{00000000-0005-0000-0000-0000FA380000}"/>
    <cellStyle name="Currency 2 3 10 2 3 2" xfId="9457" xr:uid="{00000000-0005-0000-0000-0000FB380000}"/>
    <cellStyle name="Currency 2 3 10 2 3 3" xfId="14973" xr:uid="{00000000-0005-0000-0000-0000FC380000}"/>
    <cellStyle name="Currency 2 3 10 2 3 4" xfId="20489" xr:uid="{00000000-0005-0000-0000-0000FD380000}"/>
    <cellStyle name="Currency 2 3 10 2 3 5" xfId="26005" xr:uid="{00000000-0005-0000-0000-0000FE380000}"/>
    <cellStyle name="Currency 2 3 10 2 3 6" xfId="31521" xr:uid="{00000000-0005-0000-0000-0000FF380000}"/>
    <cellStyle name="Currency 2 3 10 2 4" xfId="6699" xr:uid="{00000000-0005-0000-0000-000000390000}"/>
    <cellStyle name="Currency 2 3 10 2 5" xfId="12215" xr:uid="{00000000-0005-0000-0000-000001390000}"/>
    <cellStyle name="Currency 2 3 10 2 6" xfId="17731" xr:uid="{00000000-0005-0000-0000-000002390000}"/>
    <cellStyle name="Currency 2 3 10 2 7" xfId="23247" xr:uid="{00000000-0005-0000-0000-000003390000}"/>
    <cellStyle name="Currency 2 3 10 2 8" xfId="28763" xr:uid="{00000000-0005-0000-0000-000004390000}"/>
    <cellStyle name="Currency 2 3 10 3" xfId="823" xr:uid="{00000000-0005-0000-0000-000005390000}"/>
    <cellStyle name="Currency 2 3 10 3 2" xfId="2202" xr:uid="{00000000-0005-0000-0000-000006390000}"/>
    <cellStyle name="Currency 2 3 10 3 2 2" xfId="4960" xr:uid="{00000000-0005-0000-0000-000007390000}"/>
    <cellStyle name="Currency 2 3 10 3 2 2 2" xfId="10476" xr:uid="{00000000-0005-0000-0000-000008390000}"/>
    <cellStyle name="Currency 2 3 10 3 2 2 3" xfId="15992" xr:uid="{00000000-0005-0000-0000-000009390000}"/>
    <cellStyle name="Currency 2 3 10 3 2 2 4" xfId="21508" xr:uid="{00000000-0005-0000-0000-00000A390000}"/>
    <cellStyle name="Currency 2 3 10 3 2 2 5" xfId="27024" xr:uid="{00000000-0005-0000-0000-00000B390000}"/>
    <cellStyle name="Currency 2 3 10 3 2 2 6" xfId="32540" xr:uid="{00000000-0005-0000-0000-00000C390000}"/>
    <cellStyle name="Currency 2 3 10 3 2 3" xfId="7718" xr:uid="{00000000-0005-0000-0000-00000D390000}"/>
    <cellStyle name="Currency 2 3 10 3 2 4" xfId="13234" xr:uid="{00000000-0005-0000-0000-00000E390000}"/>
    <cellStyle name="Currency 2 3 10 3 2 5" xfId="18750" xr:uid="{00000000-0005-0000-0000-00000F390000}"/>
    <cellStyle name="Currency 2 3 10 3 2 6" xfId="24266" xr:uid="{00000000-0005-0000-0000-000010390000}"/>
    <cellStyle name="Currency 2 3 10 3 2 7" xfId="29782" xr:uid="{00000000-0005-0000-0000-000011390000}"/>
    <cellStyle name="Currency 2 3 10 3 3" xfId="3581" xr:uid="{00000000-0005-0000-0000-000012390000}"/>
    <cellStyle name="Currency 2 3 10 3 3 2" xfId="9097" xr:uid="{00000000-0005-0000-0000-000013390000}"/>
    <cellStyle name="Currency 2 3 10 3 3 3" xfId="14613" xr:uid="{00000000-0005-0000-0000-000014390000}"/>
    <cellStyle name="Currency 2 3 10 3 3 4" xfId="20129" xr:uid="{00000000-0005-0000-0000-000015390000}"/>
    <cellStyle name="Currency 2 3 10 3 3 5" xfId="25645" xr:uid="{00000000-0005-0000-0000-000016390000}"/>
    <cellStyle name="Currency 2 3 10 3 3 6" xfId="31161" xr:uid="{00000000-0005-0000-0000-000017390000}"/>
    <cellStyle name="Currency 2 3 10 3 4" xfId="6339" xr:uid="{00000000-0005-0000-0000-000018390000}"/>
    <cellStyle name="Currency 2 3 10 3 5" xfId="11855" xr:uid="{00000000-0005-0000-0000-000019390000}"/>
    <cellStyle name="Currency 2 3 10 3 6" xfId="17371" xr:uid="{00000000-0005-0000-0000-00001A390000}"/>
    <cellStyle name="Currency 2 3 10 3 7" xfId="22887" xr:uid="{00000000-0005-0000-0000-00001B390000}"/>
    <cellStyle name="Currency 2 3 10 3 8" xfId="28403" xr:uid="{00000000-0005-0000-0000-00001C390000}"/>
    <cellStyle name="Currency 2 3 10 4" xfId="1655" xr:uid="{00000000-0005-0000-0000-00001D390000}"/>
    <cellStyle name="Currency 2 3 10 4 2" xfId="4413" xr:uid="{00000000-0005-0000-0000-00001E390000}"/>
    <cellStyle name="Currency 2 3 10 4 2 2" xfId="9929" xr:uid="{00000000-0005-0000-0000-00001F390000}"/>
    <cellStyle name="Currency 2 3 10 4 2 3" xfId="15445" xr:uid="{00000000-0005-0000-0000-000020390000}"/>
    <cellStyle name="Currency 2 3 10 4 2 4" xfId="20961" xr:uid="{00000000-0005-0000-0000-000021390000}"/>
    <cellStyle name="Currency 2 3 10 4 2 5" xfId="26477" xr:uid="{00000000-0005-0000-0000-000022390000}"/>
    <cellStyle name="Currency 2 3 10 4 2 6" xfId="31993" xr:uid="{00000000-0005-0000-0000-000023390000}"/>
    <cellStyle name="Currency 2 3 10 4 3" xfId="7171" xr:uid="{00000000-0005-0000-0000-000024390000}"/>
    <cellStyle name="Currency 2 3 10 4 4" xfId="12687" xr:uid="{00000000-0005-0000-0000-000025390000}"/>
    <cellStyle name="Currency 2 3 10 4 5" xfId="18203" xr:uid="{00000000-0005-0000-0000-000026390000}"/>
    <cellStyle name="Currency 2 3 10 4 6" xfId="23719" xr:uid="{00000000-0005-0000-0000-000027390000}"/>
    <cellStyle name="Currency 2 3 10 4 7" xfId="29235" xr:uid="{00000000-0005-0000-0000-000028390000}"/>
    <cellStyle name="Currency 2 3 10 5" xfId="3034" xr:uid="{00000000-0005-0000-0000-000029390000}"/>
    <cellStyle name="Currency 2 3 10 5 2" xfId="8550" xr:uid="{00000000-0005-0000-0000-00002A390000}"/>
    <cellStyle name="Currency 2 3 10 5 3" xfId="14066" xr:uid="{00000000-0005-0000-0000-00002B390000}"/>
    <cellStyle name="Currency 2 3 10 5 4" xfId="19582" xr:uid="{00000000-0005-0000-0000-00002C390000}"/>
    <cellStyle name="Currency 2 3 10 5 5" xfId="25098" xr:uid="{00000000-0005-0000-0000-00002D390000}"/>
    <cellStyle name="Currency 2 3 10 5 6" xfId="30614" xr:uid="{00000000-0005-0000-0000-00002E390000}"/>
    <cellStyle name="Currency 2 3 10 6" xfId="5792" xr:uid="{00000000-0005-0000-0000-00002F390000}"/>
    <cellStyle name="Currency 2 3 10 7" xfId="11308" xr:uid="{00000000-0005-0000-0000-000030390000}"/>
    <cellStyle name="Currency 2 3 10 8" xfId="16824" xr:uid="{00000000-0005-0000-0000-000031390000}"/>
    <cellStyle name="Currency 2 3 10 9" xfId="22340" xr:uid="{00000000-0005-0000-0000-000032390000}"/>
    <cellStyle name="Currency 2 3 11" xfId="332" xr:uid="{00000000-0005-0000-0000-000033390000}"/>
    <cellStyle name="Currency 2 3 11 10" xfId="27912" xr:uid="{00000000-0005-0000-0000-000034390000}"/>
    <cellStyle name="Currency 2 3 11 2" xfId="1219" xr:uid="{00000000-0005-0000-0000-000035390000}"/>
    <cellStyle name="Currency 2 3 11 2 2" xfId="2598" xr:uid="{00000000-0005-0000-0000-000036390000}"/>
    <cellStyle name="Currency 2 3 11 2 2 2" xfId="5356" xr:uid="{00000000-0005-0000-0000-000037390000}"/>
    <cellStyle name="Currency 2 3 11 2 2 2 2" xfId="10872" xr:uid="{00000000-0005-0000-0000-000038390000}"/>
    <cellStyle name="Currency 2 3 11 2 2 2 3" xfId="16388" xr:uid="{00000000-0005-0000-0000-000039390000}"/>
    <cellStyle name="Currency 2 3 11 2 2 2 4" xfId="21904" xr:uid="{00000000-0005-0000-0000-00003A390000}"/>
    <cellStyle name="Currency 2 3 11 2 2 2 5" xfId="27420" xr:uid="{00000000-0005-0000-0000-00003B390000}"/>
    <cellStyle name="Currency 2 3 11 2 2 2 6" xfId="32936" xr:uid="{00000000-0005-0000-0000-00003C390000}"/>
    <cellStyle name="Currency 2 3 11 2 2 3" xfId="8114" xr:uid="{00000000-0005-0000-0000-00003D390000}"/>
    <cellStyle name="Currency 2 3 11 2 2 4" xfId="13630" xr:uid="{00000000-0005-0000-0000-00003E390000}"/>
    <cellStyle name="Currency 2 3 11 2 2 5" xfId="19146" xr:uid="{00000000-0005-0000-0000-00003F390000}"/>
    <cellStyle name="Currency 2 3 11 2 2 6" xfId="24662" xr:uid="{00000000-0005-0000-0000-000040390000}"/>
    <cellStyle name="Currency 2 3 11 2 2 7" xfId="30178" xr:uid="{00000000-0005-0000-0000-000041390000}"/>
    <cellStyle name="Currency 2 3 11 2 3" xfId="3977" xr:uid="{00000000-0005-0000-0000-000042390000}"/>
    <cellStyle name="Currency 2 3 11 2 3 2" xfId="9493" xr:uid="{00000000-0005-0000-0000-000043390000}"/>
    <cellStyle name="Currency 2 3 11 2 3 3" xfId="15009" xr:uid="{00000000-0005-0000-0000-000044390000}"/>
    <cellStyle name="Currency 2 3 11 2 3 4" xfId="20525" xr:uid="{00000000-0005-0000-0000-000045390000}"/>
    <cellStyle name="Currency 2 3 11 2 3 5" xfId="26041" xr:uid="{00000000-0005-0000-0000-000046390000}"/>
    <cellStyle name="Currency 2 3 11 2 3 6" xfId="31557" xr:uid="{00000000-0005-0000-0000-000047390000}"/>
    <cellStyle name="Currency 2 3 11 2 4" xfId="6735" xr:uid="{00000000-0005-0000-0000-000048390000}"/>
    <cellStyle name="Currency 2 3 11 2 5" xfId="12251" xr:uid="{00000000-0005-0000-0000-000049390000}"/>
    <cellStyle name="Currency 2 3 11 2 6" xfId="17767" xr:uid="{00000000-0005-0000-0000-00004A390000}"/>
    <cellStyle name="Currency 2 3 11 2 7" xfId="23283" xr:uid="{00000000-0005-0000-0000-00004B390000}"/>
    <cellStyle name="Currency 2 3 11 2 8" xfId="28799" xr:uid="{00000000-0005-0000-0000-00004C390000}"/>
    <cellStyle name="Currency 2 3 11 3" xfId="859" xr:uid="{00000000-0005-0000-0000-00004D390000}"/>
    <cellStyle name="Currency 2 3 11 3 2" xfId="2238" xr:uid="{00000000-0005-0000-0000-00004E390000}"/>
    <cellStyle name="Currency 2 3 11 3 2 2" xfId="4996" xr:uid="{00000000-0005-0000-0000-00004F390000}"/>
    <cellStyle name="Currency 2 3 11 3 2 2 2" xfId="10512" xr:uid="{00000000-0005-0000-0000-000050390000}"/>
    <cellStyle name="Currency 2 3 11 3 2 2 3" xfId="16028" xr:uid="{00000000-0005-0000-0000-000051390000}"/>
    <cellStyle name="Currency 2 3 11 3 2 2 4" xfId="21544" xr:uid="{00000000-0005-0000-0000-000052390000}"/>
    <cellStyle name="Currency 2 3 11 3 2 2 5" xfId="27060" xr:uid="{00000000-0005-0000-0000-000053390000}"/>
    <cellStyle name="Currency 2 3 11 3 2 2 6" xfId="32576" xr:uid="{00000000-0005-0000-0000-000054390000}"/>
    <cellStyle name="Currency 2 3 11 3 2 3" xfId="7754" xr:uid="{00000000-0005-0000-0000-000055390000}"/>
    <cellStyle name="Currency 2 3 11 3 2 4" xfId="13270" xr:uid="{00000000-0005-0000-0000-000056390000}"/>
    <cellStyle name="Currency 2 3 11 3 2 5" xfId="18786" xr:uid="{00000000-0005-0000-0000-000057390000}"/>
    <cellStyle name="Currency 2 3 11 3 2 6" xfId="24302" xr:uid="{00000000-0005-0000-0000-000058390000}"/>
    <cellStyle name="Currency 2 3 11 3 2 7" xfId="29818" xr:uid="{00000000-0005-0000-0000-000059390000}"/>
    <cellStyle name="Currency 2 3 11 3 3" xfId="3617" xr:uid="{00000000-0005-0000-0000-00005A390000}"/>
    <cellStyle name="Currency 2 3 11 3 3 2" xfId="9133" xr:uid="{00000000-0005-0000-0000-00005B390000}"/>
    <cellStyle name="Currency 2 3 11 3 3 3" xfId="14649" xr:uid="{00000000-0005-0000-0000-00005C390000}"/>
    <cellStyle name="Currency 2 3 11 3 3 4" xfId="20165" xr:uid="{00000000-0005-0000-0000-00005D390000}"/>
    <cellStyle name="Currency 2 3 11 3 3 5" xfId="25681" xr:uid="{00000000-0005-0000-0000-00005E390000}"/>
    <cellStyle name="Currency 2 3 11 3 3 6" xfId="31197" xr:uid="{00000000-0005-0000-0000-00005F390000}"/>
    <cellStyle name="Currency 2 3 11 3 4" xfId="6375" xr:uid="{00000000-0005-0000-0000-000060390000}"/>
    <cellStyle name="Currency 2 3 11 3 5" xfId="11891" xr:uid="{00000000-0005-0000-0000-000061390000}"/>
    <cellStyle name="Currency 2 3 11 3 6" xfId="17407" xr:uid="{00000000-0005-0000-0000-000062390000}"/>
    <cellStyle name="Currency 2 3 11 3 7" xfId="22923" xr:uid="{00000000-0005-0000-0000-000063390000}"/>
    <cellStyle name="Currency 2 3 11 3 8" xfId="28439" xr:uid="{00000000-0005-0000-0000-000064390000}"/>
    <cellStyle name="Currency 2 3 11 4" xfId="1711" xr:uid="{00000000-0005-0000-0000-000065390000}"/>
    <cellStyle name="Currency 2 3 11 4 2" xfId="4469" xr:uid="{00000000-0005-0000-0000-000066390000}"/>
    <cellStyle name="Currency 2 3 11 4 2 2" xfId="9985" xr:uid="{00000000-0005-0000-0000-000067390000}"/>
    <cellStyle name="Currency 2 3 11 4 2 3" xfId="15501" xr:uid="{00000000-0005-0000-0000-000068390000}"/>
    <cellStyle name="Currency 2 3 11 4 2 4" xfId="21017" xr:uid="{00000000-0005-0000-0000-000069390000}"/>
    <cellStyle name="Currency 2 3 11 4 2 5" xfId="26533" xr:uid="{00000000-0005-0000-0000-00006A390000}"/>
    <cellStyle name="Currency 2 3 11 4 2 6" xfId="32049" xr:uid="{00000000-0005-0000-0000-00006B390000}"/>
    <cellStyle name="Currency 2 3 11 4 3" xfId="7227" xr:uid="{00000000-0005-0000-0000-00006C390000}"/>
    <cellStyle name="Currency 2 3 11 4 4" xfId="12743" xr:uid="{00000000-0005-0000-0000-00006D390000}"/>
    <cellStyle name="Currency 2 3 11 4 5" xfId="18259" xr:uid="{00000000-0005-0000-0000-00006E390000}"/>
    <cellStyle name="Currency 2 3 11 4 6" xfId="23775" xr:uid="{00000000-0005-0000-0000-00006F390000}"/>
    <cellStyle name="Currency 2 3 11 4 7" xfId="29291" xr:uid="{00000000-0005-0000-0000-000070390000}"/>
    <cellStyle name="Currency 2 3 11 5" xfId="3090" xr:uid="{00000000-0005-0000-0000-000071390000}"/>
    <cellStyle name="Currency 2 3 11 5 2" xfId="8606" xr:uid="{00000000-0005-0000-0000-000072390000}"/>
    <cellStyle name="Currency 2 3 11 5 3" xfId="14122" xr:uid="{00000000-0005-0000-0000-000073390000}"/>
    <cellStyle name="Currency 2 3 11 5 4" xfId="19638" xr:uid="{00000000-0005-0000-0000-000074390000}"/>
    <cellStyle name="Currency 2 3 11 5 5" xfId="25154" xr:uid="{00000000-0005-0000-0000-000075390000}"/>
    <cellStyle name="Currency 2 3 11 5 6" xfId="30670" xr:uid="{00000000-0005-0000-0000-000076390000}"/>
    <cellStyle name="Currency 2 3 11 6" xfId="5848" xr:uid="{00000000-0005-0000-0000-000077390000}"/>
    <cellStyle name="Currency 2 3 11 7" xfId="11364" xr:uid="{00000000-0005-0000-0000-000078390000}"/>
    <cellStyle name="Currency 2 3 11 8" xfId="16880" xr:uid="{00000000-0005-0000-0000-000079390000}"/>
    <cellStyle name="Currency 2 3 11 9" xfId="22396" xr:uid="{00000000-0005-0000-0000-00007A390000}"/>
    <cellStyle name="Currency 2 3 12" xfId="387" xr:uid="{00000000-0005-0000-0000-00007B390000}"/>
    <cellStyle name="Currency 2 3 12 10" xfId="27967" xr:uid="{00000000-0005-0000-0000-00007C390000}"/>
    <cellStyle name="Currency 2 3 12 2" xfId="1255" xr:uid="{00000000-0005-0000-0000-00007D390000}"/>
    <cellStyle name="Currency 2 3 12 2 2" xfId="2634" xr:uid="{00000000-0005-0000-0000-00007E390000}"/>
    <cellStyle name="Currency 2 3 12 2 2 2" xfId="5392" xr:uid="{00000000-0005-0000-0000-00007F390000}"/>
    <cellStyle name="Currency 2 3 12 2 2 2 2" xfId="10908" xr:uid="{00000000-0005-0000-0000-000080390000}"/>
    <cellStyle name="Currency 2 3 12 2 2 2 3" xfId="16424" xr:uid="{00000000-0005-0000-0000-000081390000}"/>
    <cellStyle name="Currency 2 3 12 2 2 2 4" xfId="21940" xr:uid="{00000000-0005-0000-0000-000082390000}"/>
    <cellStyle name="Currency 2 3 12 2 2 2 5" xfId="27456" xr:uid="{00000000-0005-0000-0000-000083390000}"/>
    <cellStyle name="Currency 2 3 12 2 2 2 6" xfId="32972" xr:uid="{00000000-0005-0000-0000-000084390000}"/>
    <cellStyle name="Currency 2 3 12 2 2 3" xfId="8150" xr:uid="{00000000-0005-0000-0000-000085390000}"/>
    <cellStyle name="Currency 2 3 12 2 2 4" xfId="13666" xr:uid="{00000000-0005-0000-0000-000086390000}"/>
    <cellStyle name="Currency 2 3 12 2 2 5" xfId="19182" xr:uid="{00000000-0005-0000-0000-000087390000}"/>
    <cellStyle name="Currency 2 3 12 2 2 6" xfId="24698" xr:uid="{00000000-0005-0000-0000-000088390000}"/>
    <cellStyle name="Currency 2 3 12 2 2 7" xfId="30214" xr:uid="{00000000-0005-0000-0000-000089390000}"/>
    <cellStyle name="Currency 2 3 12 2 3" xfId="4013" xr:uid="{00000000-0005-0000-0000-00008A390000}"/>
    <cellStyle name="Currency 2 3 12 2 3 2" xfId="9529" xr:uid="{00000000-0005-0000-0000-00008B390000}"/>
    <cellStyle name="Currency 2 3 12 2 3 3" xfId="15045" xr:uid="{00000000-0005-0000-0000-00008C390000}"/>
    <cellStyle name="Currency 2 3 12 2 3 4" xfId="20561" xr:uid="{00000000-0005-0000-0000-00008D390000}"/>
    <cellStyle name="Currency 2 3 12 2 3 5" xfId="26077" xr:uid="{00000000-0005-0000-0000-00008E390000}"/>
    <cellStyle name="Currency 2 3 12 2 3 6" xfId="31593" xr:uid="{00000000-0005-0000-0000-00008F390000}"/>
    <cellStyle name="Currency 2 3 12 2 4" xfId="6771" xr:uid="{00000000-0005-0000-0000-000090390000}"/>
    <cellStyle name="Currency 2 3 12 2 5" xfId="12287" xr:uid="{00000000-0005-0000-0000-000091390000}"/>
    <cellStyle name="Currency 2 3 12 2 6" xfId="17803" xr:uid="{00000000-0005-0000-0000-000092390000}"/>
    <cellStyle name="Currency 2 3 12 2 7" xfId="23319" xr:uid="{00000000-0005-0000-0000-000093390000}"/>
    <cellStyle name="Currency 2 3 12 2 8" xfId="28835" xr:uid="{00000000-0005-0000-0000-000094390000}"/>
    <cellStyle name="Currency 2 3 12 3" xfId="895" xr:uid="{00000000-0005-0000-0000-000095390000}"/>
    <cellStyle name="Currency 2 3 12 3 2" xfId="2274" xr:uid="{00000000-0005-0000-0000-000096390000}"/>
    <cellStyle name="Currency 2 3 12 3 2 2" xfId="5032" xr:uid="{00000000-0005-0000-0000-000097390000}"/>
    <cellStyle name="Currency 2 3 12 3 2 2 2" xfId="10548" xr:uid="{00000000-0005-0000-0000-000098390000}"/>
    <cellStyle name="Currency 2 3 12 3 2 2 3" xfId="16064" xr:uid="{00000000-0005-0000-0000-000099390000}"/>
    <cellStyle name="Currency 2 3 12 3 2 2 4" xfId="21580" xr:uid="{00000000-0005-0000-0000-00009A390000}"/>
    <cellStyle name="Currency 2 3 12 3 2 2 5" xfId="27096" xr:uid="{00000000-0005-0000-0000-00009B390000}"/>
    <cellStyle name="Currency 2 3 12 3 2 2 6" xfId="32612" xr:uid="{00000000-0005-0000-0000-00009C390000}"/>
    <cellStyle name="Currency 2 3 12 3 2 3" xfId="7790" xr:uid="{00000000-0005-0000-0000-00009D390000}"/>
    <cellStyle name="Currency 2 3 12 3 2 4" xfId="13306" xr:uid="{00000000-0005-0000-0000-00009E390000}"/>
    <cellStyle name="Currency 2 3 12 3 2 5" xfId="18822" xr:uid="{00000000-0005-0000-0000-00009F390000}"/>
    <cellStyle name="Currency 2 3 12 3 2 6" xfId="24338" xr:uid="{00000000-0005-0000-0000-0000A0390000}"/>
    <cellStyle name="Currency 2 3 12 3 2 7" xfId="29854" xr:uid="{00000000-0005-0000-0000-0000A1390000}"/>
    <cellStyle name="Currency 2 3 12 3 3" xfId="3653" xr:uid="{00000000-0005-0000-0000-0000A2390000}"/>
    <cellStyle name="Currency 2 3 12 3 3 2" xfId="9169" xr:uid="{00000000-0005-0000-0000-0000A3390000}"/>
    <cellStyle name="Currency 2 3 12 3 3 3" xfId="14685" xr:uid="{00000000-0005-0000-0000-0000A4390000}"/>
    <cellStyle name="Currency 2 3 12 3 3 4" xfId="20201" xr:uid="{00000000-0005-0000-0000-0000A5390000}"/>
    <cellStyle name="Currency 2 3 12 3 3 5" xfId="25717" xr:uid="{00000000-0005-0000-0000-0000A6390000}"/>
    <cellStyle name="Currency 2 3 12 3 3 6" xfId="31233" xr:uid="{00000000-0005-0000-0000-0000A7390000}"/>
    <cellStyle name="Currency 2 3 12 3 4" xfId="6411" xr:uid="{00000000-0005-0000-0000-0000A8390000}"/>
    <cellStyle name="Currency 2 3 12 3 5" xfId="11927" xr:uid="{00000000-0005-0000-0000-0000A9390000}"/>
    <cellStyle name="Currency 2 3 12 3 6" xfId="17443" xr:uid="{00000000-0005-0000-0000-0000AA390000}"/>
    <cellStyle name="Currency 2 3 12 3 7" xfId="22959" xr:uid="{00000000-0005-0000-0000-0000AB390000}"/>
    <cellStyle name="Currency 2 3 12 3 8" xfId="28475" xr:uid="{00000000-0005-0000-0000-0000AC390000}"/>
    <cellStyle name="Currency 2 3 12 4" xfId="1766" xr:uid="{00000000-0005-0000-0000-0000AD390000}"/>
    <cellStyle name="Currency 2 3 12 4 2" xfId="4524" xr:uid="{00000000-0005-0000-0000-0000AE390000}"/>
    <cellStyle name="Currency 2 3 12 4 2 2" xfId="10040" xr:uid="{00000000-0005-0000-0000-0000AF390000}"/>
    <cellStyle name="Currency 2 3 12 4 2 3" xfId="15556" xr:uid="{00000000-0005-0000-0000-0000B0390000}"/>
    <cellStyle name="Currency 2 3 12 4 2 4" xfId="21072" xr:uid="{00000000-0005-0000-0000-0000B1390000}"/>
    <cellStyle name="Currency 2 3 12 4 2 5" xfId="26588" xr:uid="{00000000-0005-0000-0000-0000B2390000}"/>
    <cellStyle name="Currency 2 3 12 4 2 6" xfId="32104" xr:uid="{00000000-0005-0000-0000-0000B3390000}"/>
    <cellStyle name="Currency 2 3 12 4 3" xfId="7282" xr:uid="{00000000-0005-0000-0000-0000B4390000}"/>
    <cellStyle name="Currency 2 3 12 4 4" xfId="12798" xr:uid="{00000000-0005-0000-0000-0000B5390000}"/>
    <cellStyle name="Currency 2 3 12 4 5" xfId="18314" xr:uid="{00000000-0005-0000-0000-0000B6390000}"/>
    <cellStyle name="Currency 2 3 12 4 6" xfId="23830" xr:uid="{00000000-0005-0000-0000-0000B7390000}"/>
    <cellStyle name="Currency 2 3 12 4 7" xfId="29346" xr:uid="{00000000-0005-0000-0000-0000B8390000}"/>
    <cellStyle name="Currency 2 3 12 5" xfId="3145" xr:uid="{00000000-0005-0000-0000-0000B9390000}"/>
    <cellStyle name="Currency 2 3 12 5 2" xfId="8661" xr:uid="{00000000-0005-0000-0000-0000BA390000}"/>
    <cellStyle name="Currency 2 3 12 5 3" xfId="14177" xr:uid="{00000000-0005-0000-0000-0000BB390000}"/>
    <cellStyle name="Currency 2 3 12 5 4" xfId="19693" xr:uid="{00000000-0005-0000-0000-0000BC390000}"/>
    <cellStyle name="Currency 2 3 12 5 5" xfId="25209" xr:uid="{00000000-0005-0000-0000-0000BD390000}"/>
    <cellStyle name="Currency 2 3 12 5 6" xfId="30725" xr:uid="{00000000-0005-0000-0000-0000BE390000}"/>
    <cellStyle name="Currency 2 3 12 6" xfId="5903" xr:uid="{00000000-0005-0000-0000-0000BF390000}"/>
    <cellStyle name="Currency 2 3 12 7" xfId="11419" xr:uid="{00000000-0005-0000-0000-0000C0390000}"/>
    <cellStyle name="Currency 2 3 12 8" xfId="16935" xr:uid="{00000000-0005-0000-0000-0000C1390000}"/>
    <cellStyle name="Currency 2 3 12 9" xfId="22451" xr:uid="{00000000-0005-0000-0000-0000C2390000}"/>
    <cellStyle name="Currency 2 3 13" xfId="442" xr:uid="{00000000-0005-0000-0000-0000C3390000}"/>
    <cellStyle name="Currency 2 3 13 2" xfId="931" xr:uid="{00000000-0005-0000-0000-0000C4390000}"/>
    <cellStyle name="Currency 2 3 13 2 2" xfId="2310" xr:uid="{00000000-0005-0000-0000-0000C5390000}"/>
    <cellStyle name="Currency 2 3 13 2 2 2" xfId="5068" xr:uid="{00000000-0005-0000-0000-0000C6390000}"/>
    <cellStyle name="Currency 2 3 13 2 2 2 2" xfId="10584" xr:uid="{00000000-0005-0000-0000-0000C7390000}"/>
    <cellStyle name="Currency 2 3 13 2 2 2 3" xfId="16100" xr:uid="{00000000-0005-0000-0000-0000C8390000}"/>
    <cellStyle name="Currency 2 3 13 2 2 2 4" xfId="21616" xr:uid="{00000000-0005-0000-0000-0000C9390000}"/>
    <cellStyle name="Currency 2 3 13 2 2 2 5" xfId="27132" xr:uid="{00000000-0005-0000-0000-0000CA390000}"/>
    <cellStyle name="Currency 2 3 13 2 2 2 6" xfId="32648" xr:uid="{00000000-0005-0000-0000-0000CB390000}"/>
    <cellStyle name="Currency 2 3 13 2 2 3" xfId="7826" xr:uid="{00000000-0005-0000-0000-0000CC390000}"/>
    <cellStyle name="Currency 2 3 13 2 2 4" xfId="13342" xr:uid="{00000000-0005-0000-0000-0000CD390000}"/>
    <cellStyle name="Currency 2 3 13 2 2 5" xfId="18858" xr:uid="{00000000-0005-0000-0000-0000CE390000}"/>
    <cellStyle name="Currency 2 3 13 2 2 6" xfId="24374" xr:uid="{00000000-0005-0000-0000-0000CF390000}"/>
    <cellStyle name="Currency 2 3 13 2 2 7" xfId="29890" xr:uid="{00000000-0005-0000-0000-0000D0390000}"/>
    <cellStyle name="Currency 2 3 13 2 3" xfId="3689" xr:uid="{00000000-0005-0000-0000-0000D1390000}"/>
    <cellStyle name="Currency 2 3 13 2 3 2" xfId="9205" xr:uid="{00000000-0005-0000-0000-0000D2390000}"/>
    <cellStyle name="Currency 2 3 13 2 3 3" xfId="14721" xr:uid="{00000000-0005-0000-0000-0000D3390000}"/>
    <cellStyle name="Currency 2 3 13 2 3 4" xfId="20237" xr:uid="{00000000-0005-0000-0000-0000D4390000}"/>
    <cellStyle name="Currency 2 3 13 2 3 5" xfId="25753" xr:uid="{00000000-0005-0000-0000-0000D5390000}"/>
    <cellStyle name="Currency 2 3 13 2 3 6" xfId="31269" xr:uid="{00000000-0005-0000-0000-0000D6390000}"/>
    <cellStyle name="Currency 2 3 13 2 4" xfId="6447" xr:uid="{00000000-0005-0000-0000-0000D7390000}"/>
    <cellStyle name="Currency 2 3 13 2 5" xfId="11963" xr:uid="{00000000-0005-0000-0000-0000D8390000}"/>
    <cellStyle name="Currency 2 3 13 2 6" xfId="17479" xr:uid="{00000000-0005-0000-0000-0000D9390000}"/>
    <cellStyle name="Currency 2 3 13 2 7" xfId="22995" xr:uid="{00000000-0005-0000-0000-0000DA390000}"/>
    <cellStyle name="Currency 2 3 13 2 8" xfId="28511" xr:uid="{00000000-0005-0000-0000-0000DB390000}"/>
    <cellStyle name="Currency 2 3 13 3" xfId="1821" xr:uid="{00000000-0005-0000-0000-0000DC390000}"/>
    <cellStyle name="Currency 2 3 13 3 2" xfId="4579" xr:uid="{00000000-0005-0000-0000-0000DD390000}"/>
    <cellStyle name="Currency 2 3 13 3 2 2" xfId="10095" xr:uid="{00000000-0005-0000-0000-0000DE390000}"/>
    <cellStyle name="Currency 2 3 13 3 2 3" xfId="15611" xr:uid="{00000000-0005-0000-0000-0000DF390000}"/>
    <cellStyle name="Currency 2 3 13 3 2 4" xfId="21127" xr:uid="{00000000-0005-0000-0000-0000E0390000}"/>
    <cellStyle name="Currency 2 3 13 3 2 5" xfId="26643" xr:uid="{00000000-0005-0000-0000-0000E1390000}"/>
    <cellStyle name="Currency 2 3 13 3 2 6" xfId="32159" xr:uid="{00000000-0005-0000-0000-0000E2390000}"/>
    <cellStyle name="Currency 2 3 13 3 3" xfId="7337" xr:uid="{00000000-0005-0000-0000-0000E3390000}"/>
    <cellStyle name="Currency 2 3 13 3 4" xfId="12853" xr:uid="{00000000-0005-0000-0000-0000E4390000}"/>
    <cellStyle name="Currency 2 3 13 3 5" xfId="18369" xr:uid="{00000000-0005-0000-0000-0000E5390000}"/>
    <cellStyle name="Currency 2 3 13 3 6" xfId="23885" xr:uid="{00000000-0005-0000-0000-0000E6390000}"/>
    <cellStyle name="Currency 2 3 13 3 7" xfId="29401" xr:uid="{00000000-0005-0000-0000-0000E7390000}"/>
    <cellStyle name="Currency 2 3 13 4" xfId="3200" xr:uid="{00000000-0005-0000-0000-0000E8390000}"/>
    <cellStyle name="Currency 2 3 13 4 2" xfId="8716" xr:uid="{00000000-0005-0000-0000-0000E9390000}"/>
    <cellStyle name="Currency 2 3 13 4 3" xfId="14232" xr:uid="{00000000-0005-0000-0000-0000EA390000}"/>
    <cellStyle name="Currency 2 3 13 4 4" xfId="19748" xr:uid="{00000000-0005-0000-0000-0000EB390000}"/>
    <cellStyle name="Currency 2 3 13 4 5" xfId="25264" xr:uid="{00000000-0005-0000-0000-0000EC390000}"/>
    <cellStyle name="Currency 2 3 13 4 6" xfId="30780" xr:uid="{00000000-0005-0000-0000-0000ED390000}"/>
    <cellStyle name="Currency 2 3 13 5" xfId="5958" xr:uid="{00000000-0005-0000-0000-0000EE390000}"/>
    <cellStyle name="Currency 2 3 13 6" xfId="11474" xr:uid="{00000000-0005-0000-0000-0000EF390000}"/>
    <cellStyle name="Currency 2 3 13 7" xfId="16990" xr:uid="{00000000-0005-0000-0000-0000F0390000}"/>
    <cellStyle name="Currency 2 3 13 8" xfId="22506" xr:uid="{00000000-0005-0000-0000-0000F1390000}"/>
    <cellStyle name="Currency 2 3 13 9" xfId="28022" xr:uid="{00000000-0005-0000-0000-0000F2390000}"/>
    <cellStyle name="Currency 2 3 14" xfId="497" xr:uid="{00000000-0005-0000-0000-0000F3390000}"/>
    <cellStyle name="Currency 2 3 14 2" xfId="967" xr:uid="{00000000-0005-0000-0000-0000F4390000}"/>
    <cellStyle name="Currency 2 3 14 2 2" xfId="2346" xr:uid="{00000000-0005-0000-0000-0000F5390000}"/>
    <cellStyle name="Currency 2 3 14 2 2 2" xfId="5104" xr:uid="{00000000-0005-0000-0000-0000F6390000}"/>
    <cellStyle name="Currency 2 3 14 2 2 2 2" xfId="10620" xr:uid="{00000000-0005-0000-0000-0000F7390000}"/>
    <cellStyle name="Currency 2 3 14 2 2 2 3" xfId="16136" xr:uid="{00000000-0005-0000-0000-0000F8390000}"/>
    <cellStyle name="Currency 2 3 14 2 2 2 4" xfId="21652" xr:uid="{00000000-0005-0000-0000-0000F9390000}"/>
    <cellStyle name="Currency 2 3 14 2 2 2 5" xfId="27168" xr:uid="{00000000-0005-0000-0000-0000FA390000}"/>
    <cellStyle name="Currency 2 3 14 2 2 2 6" xfId="32684" xr:uid="{00000000-0005-0000-0000-0000FB390000}"/>
    <cellStyle name="Currency 2 3 14 2 2 3" xfId="7862" xr:uid="{00000000-0005-0000-0000-0000FC390000}"/>
    <cellStyle name="Currency 2 3 14 2 2 4" xfId="13378" xr:uid="{00000000-0005-0000-0000-0000FD390000}"/>
    <cellStyle name="Currency 2 3 14 2 2 5" xfId="18894" xr:uid="{00000000-0005-0000-0000-0000FE390000}"/>
    <cellStyle name="Currency 2 3 14 2 2 6" xfId="24410" xr:uid="{00000000-0005-0000-0000-0000FF390000}"/>
    <cellStyle name="Currency 2 3 14 2 2 7" xfId="29926" xr:uid="{00000000-0005-0000-0000-0000003A0000}"/>
    <cellStyle name="Currency 2 3 14 2 3" xfId="3725" xr:uid="{00000000-0005-0000-0000-0000013A0000}"/>
    <cellStyle name="Currency 2 3 14 2 3 2" xfId="9241" xr:uid="{00000000-0005-0000-0000-0000023A0000}"/>
    <cellStyle name="Currency 2 3 14 2 3 3" xfId="14757" xr:uid="{00000000-0005-0000-0000-0000033A0000}"/>
    <cellStyle name="Currency 2 3 14 2 3 4" xfId="20273" xr:uid="{00000000-0005-0000-0000-0000043A0000}"/>
    <cellStyle name="Currency 2 3 14 2 3 5" xfId="25789" xr:uid="{00000000-0005-0000-0000-0000053A0000}"/>
    <cellStyle name="Currency 2 3 14 2 3 6" xfId="31305" xr:uid="{00000000-0005-0000-0000-0000063A0000}"/>
    <cellStyle name="Currency 2 3 14 2 4" xfId="6483" xr:uid="{00000000-0005-0000-0000-0000073A0000}"/>
    <cellStyle name="Currency 2 3 14 2 5" xfId="11999" xr:uid="{00000000-0005-0000-0000-0000083A0000}"/>
    <cellStyle name="Currency 2 3 14 2 6" xfId="17515" xr:uid="{00000000-0005-0000-0000-0000093A0000}"/>
    <cellStyle name="Currency 2 3 14 2 7" xfId="23031" xr:uid="{00000000-0005-0000-0000-00000A3A0000}"/>
    <cellStyle name="Currency 2 3 14 2 8" xfId="28547" xr:uid="{00000000-0005-0000-0000-00000B3A0000}"/>
    <cellStyle name="Currency 2 3 14 3" xfId="1876" xr:uid="{00000000-0005-0000-0000-00000C3A0000}"/>
    <cellStyle name="Currency 2 3 14 3 2" xfId="4634" xr:uid="{00000000-0005-0000-0000-00000D3A0000}"/>
    <cellStyle name="Currency 2 3 14 3 2 2" xfId="10150" xr:uid="{00000000-0005-0000-0000-00000E3A0000}"/>
    <cellStyle name="Currency 2 3 14 3 2 3" xfId="15666" xr:uid="{00000000-0005-0000-0000-00000F3A0000}"/>
    <cellStyle name="Currency 2 3 14 3 2 4" xfId="21182" xr:uid="{00000000-0005-0000-0000-0000103A0000}"/>
    <cellStyle name="Currency 2 3 14 3 2 5" xfId="26698" xr:uid="{00000000-0005-0000-0000-0000113A0000}"/>
    <cellStyle name="Currency 2 3 14 3 2 6" xfId="32214" xr:uid="{00000000-0005-0000-0000-0000123A0000}"/>
    <cellStyle name="Currency 2 3 14 3 3" xfId="7392" xr:uid="{00000000-0005-0000-0000-0000133A0000}"/>
    <cellStyle name="Currency 2 3 14 3 4" xfId="12908" xr:uid="{00000000-0005-0000-0000-0000143A0000}"/>
    <cellStyle name="Currency 2 3 14 3 5" xfId="18424" xr:uid="{00000000-0005-0000-0000-0000153A0000}"/>
    <cellStyle name="Currency 2 3 14 3 6" xfId="23940" xr:uid="{00000000-0005-0000-0000-0000163A0000}"/>
    <cellStyle name="Currency 2 3 14 3 7" xfId="29456" xr:uid="{00000000-0005-0000-0000-0000173A0000}"/>
    <cellStyle name="Currency 2 3 14 4" xfId="3255" xr:uid="{00000000-0005-0000-0000-0000183A0000}"/>
    <cellStyle name="Currency 2 3 14 4 2" xfId="8771" xr:uid="{00000000-0005-0000-0000-0000193A0000}"/>
    <cellStyle name="Currency 2 3 14 4 3" xfId="14287" xr:uid="{00000000-0005-0000-0000-00001A3A0000}"/>
    <cellStyle name="Currency 2 3 14 4 4" xfId="19803" xr:uid="{00000000-0005-0000-0000-00001B3A0000}"/>
    <cellStyle name="Currency 2 3 14 4 5" xfId="25319" xr:uid="{00000000-0005-0000-0000-00001C3A0000}"/>
    <cellStyle name="Currency 2 3 14 4 6" xfId="30835" xr:uid="{00000000-0005-0000-0000-00001D3A0000}"/>
    <cellStyle name="Currency 2 3 14 5" xfId="6013" xr:uid="{00000000-0005-0000-0000-00001E3A0000}"/>
    <cellStyle name="Currency 2 3 14 6" xfId="11529" xr:uid="{00000000-0005-0000-0000-00001F3A0000}"/>
    <cellStyle name="Currency 2 3 14 7" xfId="17045" xr:uid="{00000000-0005-0000-0000-0000203A0000}"/>
    <cellStyle name="Currency 2 3 14 8" xfId="22561" xr:uid="{00000000-0005-0000-0000-0000213A0000}"/>
    <cellStyle name="Currency 2 3 14 9" xfId="28077" xr:uid="{00000000-0005-0000-0000-0000223A0000}"/>
    <cellStyle name="Currency 2 3 15" xfId="552" xr:uid="{00000000-0005-0000-0000-0000233A0000}"/>
    <cellStyle name="Currency 2 3 15 2" xfId="1291" xr:uid="{00000000-0005-0000-0000-0000243A0000}"/>
    <cellStyle name="Currency 2 3 15 2 2" xfId="2670" xr:uid="{00000000-0005-0000-0000-0000253A0000}"/>
    <cellStyle name="Currency 2 3 15 2 2 2" xfId="5428" xr:uid="{00000000-0005-0000-0000-0000263A0000}"/>
    <cellStyle name="Currency 2 3 15 2 2 2 2" xfId="10944" xr:uid="{00000000-0005-0000-0000-0000273A0000}"/>
    <cellStyle name="Currency 2 3 15 2 2 2 3" xfId="16460" xr:uid="{00000000-0005-0000-0000-0000283A0000}"/>
    <cellStyle name="Currency 2 3 15 2 2 2 4" xfId="21976" xr:uid="{00000000-0005-0000-0000-0000293A0000}"/>
    <cellStyle name="Currency 2 3 15 2 2 2 5" xfId="27492" xr:uid="{00000000-0005-0000-0000-00002A3A0000}"/>
    <cellStyle name="Currency 2 3 15 2 2 2 6" xfId="33008" xr:uid="{00000000-0005-0000-0000-00002B3A0000}"/>
    <cellStyle name="Currency 2 3 15 2 2 3" xfId="8186" xr:uid="{00000000-0005-0000-0000-00002C3A0000}"/>
    <cellStyle name="Currency 2 3 15 2 2 4" xfId="13702" xr:uid="{00000000-0005-0000-0000-00002D3A0000}"/>
    <cellStyle name="Currency 2 3 15 2 2 5" xfId="19218" xr:uid="{00000000-0005-0000-0000-00002E3A0000}"/>
    <cellStyle name="Currency 2 3 15 2 2 6" xfId="24734" xr:uid="{00000000-0005-0000-0000-00002F3A0000}"/>
    <cellStyle name="Currency 2 3 15 2 2 7" xfId="30250" xr:uid="{00000000-0005-0000-0000-0000303A0000}"/>
    <cellStyle name="Currency 2 3 15 2 3" xfId="4049" xr:uid="{00000000-0005-0000-0000-0000313A0000}"/>
    <cellStyle name="Currency 2 3 15 2 3 2" xfId="9565" xr:uid="{00000000-0005-0000-0000-0000323A0000}"/>
    <cellStyle name="Currency 2 3 15 2 3 3" xfId="15081" xr:uid="{00000000-0005-0000-0000-0000333A0000}"/>
    <cellStyle name="Currency 2 3 15 2 3 4" xfId="20597" xr:uid="{00000000-0005-0000-0000-0000343A0000}"/>
    <cellStyle name="Currency 2 3 15 2 3 5" xfId="26113" xr:uid="{00000000-0005-0000-0000-0000353A0000}"/>
    <cellStyle name="Currency 2 3 15 2 3 6" xfId="31629" xr:uid="{00000000-0005-0000-0000-0000363A0000}"/>
    <cellStyle name="Currency 2 3 15 2 4" xfId="6807" xr:uid="{00000000-0005-0000-0000-0000373A0000}"/>
    <cellStyle name="Currency 2 3 15 2 5" xfId="12323" xr:uid="{00000000-0005-0000-0000-0000383A0000}"/>
    <cellStyle name="Currency 2 3 15 2 6" xfId="17839" xr:uid="{00000000-0005-0000-0000-0000393A0000}"/>
    <cellStyle name="Currency 2 3 15 2 7" xfId="23355" xr:uid="{00000000-0005-0000-0000-00003A3A0000}"/>
    <cellStyle name="Currency 2 3 15 2 8" xfId="28871" xr:uid="{00000000-0005-0000-0000-00003B3A0000}"/>
    <cellStyle name="Currency 2 3 15 3" xfId="1931" xr:uid="{00000000-0005-0000-0000-00003C3A0000}"/>
    <cellStyle name="Currency 2 3 15 3 2" xfId="4689" xr:uid="{00000000-0005-0000-0000-00003D3A0000}"/>
    <cellStyle name="Currency 2 3 15 3 2 2" xfId="10205" xr:uid="{00000000-0005-0000-0000-00003E3A0000}"/>
    <cellStyle name="Currency 2 3 15 3 2 3" xfId="15721" xr:uid="{00000000-0005-0000-0000-00003F3A0000}"/>
    <cellStyle name="Currency 2 3 15 3 2 4" xfId="21237" xr:uid="{00000000-0005-0000-0000-0000403A0000}"/>
    <cellStyle name="Currency 2 3 15 3 2 5" xfId="26753" xr:uid="{00000000-0005-0000-0000-0000413A0000}"/>
    <cellStyle name="Currency 2 3 15 3 2 6" xfId="32269" xr:uid="{00000000-0005-0000-0000-0000423A0000}"/>
    <cellStyle name="Currency 2 3 15 3 3" xfId="7447" xr:uid="{00000000-0005-0000-0000-0000433A0000}"/>
    <cellStyle name="Currency 2 3 15 3 4" xfId="12963" xr:uid="{00000000-0005-0000-0000-0000443A0000}"/>
    <cellStyle name="Currency 2 3 15 3 5" xfId="18479" xr:uid="{00000000-0005-0000-0000-0000453A0000}"/>
    <cellStyle name="Currency 2 3 15 3 6" xfId="23995" xr:uid="{00000000-0005-0000-0000-0000463A0000}"/>
    <cellStyle name="Currency 2 3 15 3 7" xfId="29511" xr:uid="{00000000-0005-0000-0000-0000473A0000}"/>
    <cellStyle name="Currency 2 3 15 4" xfId="3310" xr:uid="{00000000-0005-0000-0000-0000483A0000}"/>
    <cellStyle name="Currency 2 3 15 4 2" xfId="8826" xr:uid="{00000000-0005-0000-0000-0000493A0000}"/>
    <cellStyle name="Currency 2 3 15 4 3" xfId="14342" xr:uid="{00000000-0005-0000-0000-00004A3A0000}"/>
    <cellStyle name="Currency 2 3 15 4 4" xfId="19858" xr:uid="{00000000-0005-0000-0000-00004B3A0000}"/>
    <cellStyle name="Currency 2 3 15 4 5" xfId="25374" xr:uid="{00000000-0005-0000-0000-00004C3A0000}"/>
    <cellStyle name="Currency 2 3 15 4 6" xfId="30890" xr:uid="{00000000-0005-0000-0000-00004D3A0000}"/>
    <cellStyle name="Currency 2 3 15 5" xfId="6068" xr:uid="{00000000-0005-0000-0000-00004E3A0000}"/>
    <cellStyle name="Currency 2 3 15 6" xfId="11584" xr:uid="{00000000-0005-0000-0000-00004F3A0000}"/>
    <cellStyle name="Currency 2 3 15 7" xfId="17100" xr:uid="{00000000-0005-0000-0000-0000503A0000}"/>
    <cellStyle name="Currency 2 3 15 8" xfId="22616" xr:uid="{00000000-0005-0000-0000-0000513A0000}"/>
    <cellStyle name="Currency 2 3 15 9" xfId="28132" xr:uid="{00000000-0005-0000-0000-0000523A0000}"/>
    <cellStyle name="Currency 2 3 16" xfId="1327" xr:uid="{00000000-0005-0000-0000-0000533A0000}"/>
    <cellStyle name="Currency 2 3 16 2" xfId="2706" xr:uid="{00000000-0005-0000-0000-0000543A0000}"/>
    <cellStyle name="Currency 2 3 16 2 2" xfId="5464" xr:uid="{00000000-0005-0000-0000-0000553A0000}"/>
    <cellStyle name="Currency 2 3 16 2 2 2" xfId="10980" xr:uid="{00000000-0005-0000-0000-0000563A0000}"/>
    <cellStyle name="Currency 2 3 16 2 2 3" xfId="16496" xr:uid="{00000000-0005-0000-0000-0000573A0000}"/>
    <cellStyle name="Currency 2 3 16 2 2 4" xfId="22012" xr:uid="{00000000-0005-0000-0000-0000583A0000}"/>
    <cellStyle name="Currency 2 3 16 2 2 5" xfId="27528" xr:uid="{00000000-0005-0000-0000-0000593A0000}"/>
    <cellStyle name="Currency 2 3 16 2 2 6" xfId="33044" xr:uid="{00000000-0005-0000-0000-00005A3A0000}"/>
    <cellStyle name="Currency 2 3 16 2 3" xfId="8222" xr:uid="{00000000-0005-0000-0000-00005B3A0000}"/>
    <cellStyle name="Currency 2 3 16 2 4" xfId="13738" xr:uid="{00000000-0005-0000-0000-00005C3A0000}"/>
    <cellStyle name="Currency 2 3 16 2 5" xfId="19254" xr:uid="{00000000-0005-0000-0000-00005D3A0000}"/>
    <cellStyle name="Currency 2 3 16 2 6" xfId="24770" xr:uid="{00000000-0005-0000-0000-00005E3A0000}"/>
    <cellStyle name="Currency 2 3 16 2 7" xfId="30286" xr:uid="{00000000-0005-0000-0000-00005F3A0000}"/>
    <cellStyle name="Currency 2 3 16 3" xfId="4085" xr:uid="{00000000-0005-0000-0000-0000603A0000}"/>
    <cellStyle name="Currency 2 3 16 3 2" xfId="9601" xr:uid="{00000000-0005-0000-0000-0000613A0000}"/>
    <cellStyle name="Currency 2 3 16 3 3" xfId="15117" xr:uid="{00000000-0005-0000-0000-0000623A0000}"/>
    <cellStyle name="Currency 2 3 16 3 4" xfId="20633" xr:uid="{00000000-0005-0000-0000-0000633A0000}"/>
    <cellStyle name="Currency 2 3 16 3 5" xfId="26149" xr:uid="{00000000-0005-0000-0000-0000643A0000}"/>
    <cellStyle name="Currency 2 3 16 3 6" xfId="31665" xr:uid="{00000000-0005-0000-0000-0000653A0000}"/>
    <cellStyle name="Currency 2 3 16 4" xfId="6843" xr:uid="{00000000-0005-0000-0000-0000663A0000}"/>
    <cellStyle name="Currency 2 3 16 5" xfId="12359" xr:uid="{00000000-0005-0000-0000-0000673A0000}"/>
    <cellStyle name="Currency 2 3 16 6" xfId="17875" xr:uid="{00000000-0005-0000-0000-0000683A0000}"/>
    <cellStyle name="Currency 2 3 16 7" xfId="23391" xr:uid="{00000000-0005-0000-0000-0000693A0000}"/>
    <cellStyle name="Currency 2 3 16 8" xfId="28907" xr:uid="{00000000-0005-0000-0000-00006A3A0000}"/>
    <cellStyle name="Currency 2 3 17" xfId="1363" xr:uid="{00000000-0005-0000-0000-00006B3A0000}"/>
    <cellStyle name="Currency 2 3 17 2" xfId="2742" xr:uid="{00000000-0005-0000-0000-00006C3A0000}"/>
    <cellStyle name="Currency 2 3 17 2 2" xfId="5500" xr:uid="{00000000-0005-0000-0000-00006D3A0000}"/>
    <cellStyle name="Currency 2 3 17 2 2 2" xfId="11016" xr:uid="{00000000-0005-0000-0000-00006E3A0000}"/>
    <cellStyle name="Currency 2 3 17 2 2 3" xfId="16532" xr:uid="{00000000-0005-0000-0000-00006F3A0000}"/>
    <cellStyle name="Currency 2 3 17 2 2 4" xfId="22048" xr:uid="{00000000-0005-0000-0000-0000703A0000}"/>
    <cellStyle name="Currency 2 3 17 2 2 5" xfId="27564" xr:uid="{00000000-0005-0000-0000-0000713A0000}"/>
    <cellStyle name="Currency 2 3 17 2 2 6" xfId="33080" xr:uid="{00000000-0005-0000-0000-0000723A0000}"/>
    <cellStyle name="Currency 2 3 17 2 3" xfId="8258" xr:uid="{00000000-0005-0000-0000-0000733A0000}"/>
    <cellStyle name="Currency 2 3 17 2 4" xfId="13774" xr:uid="{00000000-0005-0000-0000-0000743A0000}"/>
    <cellStyle name="Currency 2 3 17 2 5" xfId="19290" xr:uid="{00000000-0005-0000-0000-0000753A0000}"/>
    <cellStyle name="Currency 2 3 17 2 6" xfId="24806" xr:uid="{00000000-0005-0000-0000-0000763A0000}"/>
    <cellStyle name="Currency 2 3 17 2 7" xfId="30322" xr:uid="{00000000-0005-0000-0000-0000773A0000}"/>
    <cellStyle name="Currency 2 3 17 3" xfId="4121" xr:uid="{00000000-0005-0000-0000-0000783A0000}"/>
    <cellStyle name="Currency 2 3 17 3 2" xfId="9637" xr:uid="{00000000-0005-0000-0000-0000793A0000}"/>
    <cellStyle name="Currency 2 3 17 3 3" xfId="15153" xr:uid="{00000000-0005-0000-0000-00007A3A0000}"/>
    <cellStyle name="Currency 2 3 17 3 4" xfId="20669" xr:uid="{00000000-0005-0000-0000-00007B3A0000}"/>
    <cellStyle name="Currency 2 3 17 3 5" xfId="26185" xr:uid="{00000000-0005-0000-0000-00007C3A0000}"/>
    <cellStyle name="Currency 2 3 17 3 6" xfId="31701" xr:uid="{00000000-0005-0000-0000-00007D3A0000}"/>
    <cellStyle name="Currency 2 3 17 4" xfId="6879" xr:uid="{00000000-0005-0000-0000-00007E3A0000}"/>
    <cellStyle name="Currency 2 3 17 5" xfId="12395" xr:uid="{00000000-0005-0000-0000-00007F3A0000}"/>
    <cellStyle name="Currency 2 3 17 6" xfId="17911" xr:uid="{00000000-0005-0000-0000-0000803A0000}"/>
    <cellStyle name="Currency 2 3 17 7" xfId="23427" xr:uid="{00000000-0005-0000-0000-0000813A0000}"/>
    <cellStyle name="Currency 2 3 17 8" xfId="28943" xr:uid="{00000000-0005-0000-0000-0000823A0000}"/>
    <cellStyle name="Currency 2 3 18" xfId="607" xr:uid="{00000000-0005-0000-0000-0000833A0000}"/>
    <cellStyle name="Currency 2 3 18 2" xfId="1986" xr:uid="{00000000-0005-0000-0000-0000843A0000}"/>
    <cellStyle name="Currency 2 3 18 2 2" xfId="4744" xr:uid="{00000000-0005-0000-0000-0000853A0000}"/>
    <cellStyle name="Currency 2 3 18 2 2 2" xfId="10260" xr:uid="{00000000-0005-0000-0000-0000863A0000}"/>
    <cellStyle name="Currency 2 3 18 2 2 3" xfId="15776" xr:uid="{00000000-0005-0000-0000-0000873A0000}"/>
    <cellStyle name="Currency 2 3 18 2 2 4" xfId="21292" xr:uid="{00000000-0005-0000-0000-0000883A0000}"/>
    <cellStyle name="Currency 2 3 18 2 2 5" xfId="26808" xr:uid="{00000000-0005-0000-0000-0000893A0000}"/>
    <cellStyle name="Currency 2 3 18 2 2 6" xfId="32324" xr:uid="{00000000-0005-0000-0000-00008A3A0000}"/>
    <cellStyle name="Currency 2 3 18 2 3" xfId="7502" xr:uid="{00000000-0005-0000-0000-00008B3A0000}"/>
    <cellStyle name="Currency 2 3 18 2 4" xfId="13018" xr:uid="{00000000-0005-0000-0000-00008C3A0000}"/>
    <cellStyle name="Currency 2 3 18 2 5" xfId="18534" xr:uid="{00000000-0005-0000-0000-00008D3A0000}"/>
    <cellStyle name="Currency 2 3 18 2 6" xfId="24050" xr:uid="{00000000-0005-0000-0000-00008E3A0000}"/>
    <cellStyle name="Currency 2 3 18 2 7" xfId="29566" xr:uid="{00000000-0005-0000-0000-00008F3A0000}"/>
    <cellStyle name="Currency 2 3 18 3" xfId="3365" xr:uid="{00000000-0005-0000-0000-0000903A0000}"/>
    <cellStyle name="Currency 2 3 18 3 2" xfId="8881" xr:uid="{00000000-0005-0000-0000-0000913A0000}"/>
    <cellStyle name="Currency 2 3 18 3 3" xfId="14397" xr:uid="{00000000-0005-0000-0000-0000923A0000}"/>
    <cellStyle name="Currency 2 3 18 3 4" xfId="19913" xr:uid="{00000000-0005-0000-0000-0000933A0000}"/>
    <cellStyle name="Currency 2 3 18 3 5" xfId="25429" xr:uid="{00000000-0005-0000-0000-0000943A0000}"/>
    <cellStyle name="Currency 2 3 18 3 6" xfId="30945" xr:uid="{00000000-0005-0000-0000-0000953A0000}"/>
    <cellStyle name="Currency 2 3 18 4" xfId="6123" xr:uid="{00000000-0005-0000-0000-0000963A0000}"/>
    <cellStyle name="Currency 2 3 18 5" xfId="11639" xr:uid="{00000000-0005-0000-0000-0000973A0000}"/>
    <cellStyle name="Currency 2 3 18 6" xfId="17155" xr:uid="{00000000-0005-0000-0000-0000983A0000}"/>
    <cellStyle name="Currency 2 3 18 7" xfId="22671" xr:uid="{00000000-0005-0000-0000-0000993A0000}"/>
    <cellStyle name="Currency 2 3 18 8" xfId="28187" xr:uid="{00000000-0005-0000-0000-00009A3A0000}"/>
    <cellStyle name="Currency 2 3 19" xfId="1399" xr:uid="{00000000-0005-0000-0000-00009B3A0000}"/>
    <cellStyle name="Currency 2 3 19 2" xfId="4157" xr:uid="{00000000-0005-0000-0000-00009C3A0000}"/>
    <cellStyle name="Currency 2 3 19 2 2" xfId="9673" xr:uid="{00000000-0005-0000-0000-00009D3A0000}"/>
    <cellStyle name="Currency 2 3 19 2 3" xfId="15189" xr:uid="{00000000-0005-0000-0000-00009E3A0000}"/>
    <cellStyle name="Currency 2 3 19 2 4" xfId="20705" xr:uid="{00000000-0005-0000-0000-00009F3A0000}"/>
    <cellStyle name="Currency 2 3 19 2 5" xfId="26221" xr:uid="{00000000-0005-0000-0000-0000A03A0000}"/>
    <cellStyle name="Currency 2 3 19 2 6" xfId="31737" xr:uid="{00000000-0005-0000-0000-0000A13A0000}"/>
    <cellStyle name="Currency 2 3 19 3" xfId="6915" xr:uid="{00000000-0005-0000-0000-0000A23A0000}"/>
    <cellStyle name="Currency 2 3 19 4" xfId="12431" xr:uid="{00000000-0005-0000-0000-0000A33A0000}"/>
    <cellStyle name="Currency 2 3 19 5" xfId="17947" xr:uid="{00000000-0005-0000-0000-0000A43A0000}"/>
    <cellStyle name="Currency 2 3 19 6" xfId="23463" xr:uid="{00000000-0005-0000-0000-0000A53A0000}"/>
    <cellStyle name="Currency 2 3 19 7" xfId="28979" xr:uid="{00000000-0005-0000-0000-0000A63A0000}"/>
    <cellStyle name="Currency 2 3 2" xfId="25" xr:uid="{00000000-0005-0000-0000-0000A73A0000}"/>
    <cellStyle name="Currency 2 3 2 10" xfId="392" xr:uid="{00000000-0005-0000-0000-0000A83A0000}"/>
    <cellStyle name="Currency 2 3 2 10 10" xfId="27972" xr:uid="{00000000-0005-0000-0000-0000A93A0000}"/>
    <cellStyle name="Currency 2 3 2 10 2" xfId="1260" xr:uid="{00000000-0005-0000-0000-0000AA3A0000}"/>
    <cellStyle name="Currency 2 3 2 10 2 2" xfId="2639" xr:uid="{00000000-0005-0000-0000-0000AB3A0000}"/>
    <cellStyle name="Currency 2 3 2 10 2 2 2" xfId="5397" xr:uid="{00000000-0005-0000-0000-0000AC3A0000}"/>
    <cellStyle name="Currency 2 3 2 10 2 2 2 2" xfId="10913" xr:uid="{00000000-0005-0000-0000-0000AD3A0000}"/>
    <cellStyle name="Currency 2 3 2 10 2 2 2 3" xfId="16429" xr:uid="{00000000-0005-0000-0000-0000AE3A0000}"/>
    <cellStyle name="Currency 2 3 2 10 2 2 2 4" xfId="21945" xr:uid="{00000000-0005-0000-0000-0000AF3A0000}"/>
    <cellStyle name="Currency 2 3 2 10 2 2 2 5" xfId="27461" xr:uid="{00000000-0005-0000-0000-0000B03A0000}"/>
    <cellStyle name="Currency 2 3 2 10 2 2 2 6" xfId="32977" xr:uid="{00000000-0005-0000-0000-0000B13A0000}"/>
    <cellStyle name="Currency 2 3 2 10 2 2 3" xfId="8155" xr:uid="{00000000-0005-0000-0000-0000B23A0000}"/>
    <cellStyle name="Currency 2 3 2 10 2 2 4" xfId="13671" xr:uid="{00000000-0005-0000-0000-0000B33A0000}"/>
    <cellStyle name="Currency 2 3 2 10 2 2 5" xfId="19187" xr:uid="{00000000-0005-0000-0000-0000B43A0000}"/>
    <cellStyle name="Currency 2 3 2 10 2 2 6" xfId="24703" xr:uid="{00000000-0005-0000-0000-0000B53A0000}"/>
    <cellStyle name="Currency 2 3 2 10 2 2 7" xfId="30219" xr:uid="{00000000-0005-0000-0000-0000B63A0000}"/>
    <cellStyle name="Currency 2 3 2 10 2 3" xfId="4018" xr:uid="{00000000-0005-0000-0000-0000B73A0000}"/>
    <cellStyle name="Currency 2 3 2 10 2 3 2" xfId="9534" xr:uid="{00000000-0005-0000-0000-0000B83A0000}"/>
    <cellStyle name="Currency 2 3 2 10 2 3 3" xfId="15050" xr:uid="{00000000-0005-0000-0000-0000B93A0000}"/>
    <cellStyle name="Currency 2 3 2 10 2 3 4" xfId="20566" xr:uid="{00000000-0005-0000-0000-0000BA3A0000}"/>
    <cellStyle name="Currency 2 3 2 10 2 3 5" xfId="26082" xr:uid="{00000000-0005-0000-0000-0000BB3A0000}"/>
    <cellStyle name="Currency 2 3 2 10 2 3 6" xfId="31598" xr:uid="{00000000-0005-0000-0000-0000BC3A0000}"/>
    <cellStyle name="Currency 2 3 2 10 2 4" xfId="6776" xr:uid="{00000000-0005-0000-0000-0000BD3A0000}"/>
    <cellStyle name="Currency 2 3 2 10 2 5" xfId="12292" xr:uid="{00000000-0005-0000-0000-0000BE3A0000}"/>
    <cellStyle name="Currency 2 3 2 10 2 6" xfId="17808" xr:uid="{00000000-0005-0000-0000-0000BF3A0000}"/>
    <cellStyle name="Currency 2 3 2 10 2 7" xfId="23324" xr:uid="{00000000-0005-0000-0000-0000C03A0000}"/>
    <cellStyle name="Currency 2 3 2 10 2 8" xfId="28840" xr:uid="{00000000-0005-0000-0000-0000C13A0000}"/>
    <cellStyle name="Currency 2 3 2 10 3" xfId="900" xr:uid="{00000000-0005-0000-0000-0000C23A0000}"/>
    <cellStyle name="Currency 2 3 2 10 3 2" xfId="2279" xr:uid="{00000000-0005-0000-0000-0000C33A0000}"/>
    <cellStyle name="Currency 2 3 2 10 3 2 2" xfId="5037" xr:uid="{00000000-0005-0000-0000-0000C43A0000}"/>
    <cellStyle name="Currency 2 3 2 10 3 2 2 2" xfId="10553" xr:uid="{00000000-0005-0000-0000-0000C53A0000}"/>
    <cellStyle name="Currency 2 3 2 10 3 2 2 3" xfId="16069" xr:uid="{00000000-0005-0000-0000-0000C63A0000}"/>
    <cellStyle name="Currency 2 3 2 10 3 2 2 4" xfId="21585" xr:uid="{00000000-0005-0000-0000-0000C73A0000}"/>
    <cellStyle name="Currency 2 3 2 10 3 2 2 5" xfId="27101" xr:uid="{00000000-0005-0000-0000-0000C83A0000}"/>
    <cellStyle name="Currency 2 3 2 10 3 2 2 6" xfId="32617" xr:uid="{00000000-0005-0000-0000-0000C93A0000}"/>
    <cellStyle name="Currency 2 3 2 10 3 2 3" xfId="7795" xr:uid="{00000000-0005-0000-0000-0000CA3A0000}"/>
    <cellStyle name="Currency 2 3 2 10 3 2 4" xfId="13311" xr:uid="{00000000-0005-0000-0000-0000CB3A0000}"/>
    <cellStyle name="Currency 2 3 2 10 3 2 5" xfId="18827" xr:uid="{00000000-0005-0000-0000-0000CC3A0000}"/>
    <cellStyle name="Currency 2 3 2 10 3 2 6" xfId="24343" xr:uid="{00000000-0005-0000-0000-0000CD3A0000}"/>
    <cellStyle name="Currency 2 3 2 10 3 2 7" xfId="29859" xr:uid="{00000000-0005-0000-0000-0000CE3A0000}"/>
    <cellStyle name="Currency 2 3 2 10 3 3" xfId="3658" xr:uid="{00000000-0005-0000-0000-0000CF3A0000}"/>
    <cellStyle name="Currency 2 3 2 10 3 3 2" xfId="9174" xr:uid="{00000000-0005-0000-0000-0000D03A0000}"/>
    <cellStyle name="Currency 2 3 2 10 3 3 3" xfId="14690" xr:uid="{00000000-0005-0000-0000-0000D13A0000}"/>
    <cellStyle name="Currency 2 3 2 10 3 3 4" xfId="20206" xr:uid="{00000000-0005-0000-0000-0000D23A0000}"/>
    <cellStyle name="Currency 2 3 2 10 3 3 5" xfId="25722" xr:uid="{00000000-0005-0000-0000-0000D33A0000}"/>
    <cellStyle name="Currency 2 3 2 10 3 3 6" xfId="31238" xr:uid="{00000000-0005-0000-0000-0000D43A0000}"/>
    <cellStyle name="Currency 2 3 2 10 3 4" xfId="6416" xr:uid="{00000000-0005-0000-0000-0000D53A0000}"/>
    <cellStyle name="Currency 2 3 2 10 3 5" xfId="11932" xr:uid="{00000000-0005-0000-0000-0000D63A0000}"/>
    <cellStyle name="Currency 2 3 2 10 3 6" xfId="17448" xr:uid="{00000000-0005-0000-0000-0000D73A0000}"/>
    <cellStyle name="Currency 2 3 2 10 3 7" xfId="22964" xr:uid="{00000000-0005-0000-0000-0000D83A0000}"/>
    <cellStyle name="Currency 2 3 2 10 3 8" xfId="28480" xr:uid="{00000000-0005-0000-0000-0000D93A0000}"/>
    <cellStyle name="Currency 2 3 2 10 4" xfId="1771" xr:uid="{00000000-0005-0000-0000-0000DA3A0000}"/>
    <cellStyle name="Currency 2 3 2 10 4 2" xfId="4529" xr:uid="{00000000-0005-0000-0000-0000DB3A0000}"/>
    <cellStyle name="Currency 2 3 2 10 4 2 2" xfId="10045" xr:uid="{00000000-0005-0000-0000-0000DC3A0000}"/>
    <cellStyle name="Currency 2 3 2 10 4 2 3" xfId="15561" xr:uid="{00000000-0005-0000-0000-0000DD3A0000}"/>
    <cellStyle name="Currency 2 3 2 10 4 2 4" xfId="21077" xr:uid="{00000000-0005-0000-0000-0000DE3A0000}"/>
    <cellStyle name="Currency 2 3 2 10 4 2 5" xfId="26593" xr:uid="{00000000-0005-0000-0000-0000DF3A0000}"/>
    <cellStyle name="Currency 2 3 2 10 4 2 6" xfId="32109" xr:uid="{00000000-0005-0000-0000-0000E03A0000}"/>
    <cellStyle name="Currency 2 3 2 10 4 3" xfId="7287" xr:uid="{00000000-0005-0000-0000-0000E13A0000}"/>
    <cellStyle name="Currency 2 3 2 10 4 4" xfId="12803" xr:uid="{00000000-0005-0000-0000-0000E23A0000}"/>
    <cellStyle name="Currency 2 3 2 10 4 5" xfId="18319" xr:uid="{00000000-0005-0000-0000-0000E33A0000}"/>
    <cellStyle name="Currency 2 3 2 10 4 6" xfId="23835" xr:uid="{00000000-0005-0000-0000-0000E43A0000}"/>
    <cellStyle name="Currency 2 3 2 10 4 7" xfId="29351" xr:uid="{00000000-0005-0000-0000-0000E53A0000}"/>
    <cellStyle name="Currency 2 3 2 10 5" xfId="3150" xr:uid="{00000000-0005-0000-0000-0000E63A0000}"/>
    <cellStyle name="Currency 2 3 2 10 5 2" xfId="8666" xr:uid="{00000000-0005-0000-0000-0000E73A0000}"/>
    <cellStyle name="Currency 2 3 2 10 5 3" xfId="14182" xr:uid="{00000000-0005-0000-0000-0000E83A0000}"/>
    <cellStyle name="Currency 2 3 2 10 5 4" xfId="19698" xr:uid="{00000000-0005-0000-0000-0000E93A0000}"/>
    <cellStyle name="Currency 2 3 2 10 5 5" xfId="25214" xr:uid="{00000000-0005-0000-0000-0000EA3A0000}"/>
    <cellStyle name="Currency 2 3 2 10 5 6" xfId="30730" xr:uid="{00000000-0005-0000-0000-0000EB3A0000}"/>
    <cellStyle name="Currency 2 3 2 10 6" xfId="5908" xr:uid="{00000000-0005-0000-0000-0000EC3A0000}"/>
    <cellStyle name="Currency 2 3 2 10 7" xfId="11424" xr:uid="{00000000-0005-0000-0000-0000ED3A0000}"/>
    <cellStyle name="Currency 2 3 2 10 8" xfId="16940" xr:uid="{00000000-0005-0000-0000-0000EE3A0000}"/>
    <cellStyle name="Currency 2 3 2 10 9" xfId="22456" xr:uid="{00000000-0005-0000-0000-0000EF3A0000}"/>
    <cellStyle name="Currency 2 3 2 11" xfId="447" xr:uid="{00000000-0005-0000-0000-0000F03A0000}"/>
    <cellStyle name="Currency 2 3 2 11 2" xfId="936" xr:uid="{00000000-0005-0000-0000-0000F13A0000}"/>
    <cellStyle name="Currency 2 3 2 11 2 2" xfId="2315" xr:uid="{00000000-0005-0000-0000-0000F23A0000}"/>
    <cellStyle name="Currency 2 3 2 11 2 2 2" xfId="5073" xr:uid="{00000000-0005-0000-0000-0000F33A0000}"/>
    <cellStyle name="Currency 2 3 2 11 2 2 2 2" xfId="10589" xr:uid="{00000000-0005-0000-0000-0000F43A0000}"/>
    <cellStyle name="Currency 2 3 2 11 2 2 2 3" xfId="16105" xr:uid="{00000000-0005-0000-0000-0000F53A0000}"/>
    <cellStyle name="Currency 2 3 2 11 2 2 2 4" xfId="21621" xr:uid="{00000000-0005-0000-0000-0000F63A0000}"/>
    <cellStyle name="Currency 2 3 2 11 2 2 2 5" xfId="27137" xr:uid="{00000000-0005-0000-0000-0000F73A0000}"/>
    <cellStyle name="Currency 2 3 2 11 2 2 2 6" xfId="32653" xr:uid="{00000000-0005-0000-0000-0000F83A0000}"/>
    <cellStyle name="Currency 2 3 2 11 2 2 3" xfId="7831" xr:uid="{00000000-0005-0000-0000-0000F93A0000}"/>
    <cellStyle name="Currency 2 3 2 11 2 2 4" xfId="13347" xr:uid="{00000000-0005-0000-0000-0000FA3A0000}"/>
    <cellStyle name="Currency 2 3 2 11 2 2 5" xfId="18863" xr:uid="{00000000-0005-0000-0000-0000FB3A0000}"/>
    <cellStyle name="Currency 2 3 2 11 2 2 6" xfId="24379" xr:uid="{00000000-0005-0000-0000-0000FC3A0000}"/>
    <cellStyle name="Currency 2 3 2 11 2 2 7" xfId="29895" xr:uid="{00000000-0005-0000-0000-0000FD3A0000}"/>
    <cellStyle name="Currency 2 3 2 11 2 3" xfId="3694" xr:uid="{00000000-0005-0000-0000-0000FE3A0000}"/>
    <cellStyle name="Currency 2 3 2 11 2 3 2" xfId="9210" xr:uid="{00000000-0005-0000-0000-0000FF3A0000}"/>
    <cellStyle name="Currency 2 3 2 11 2 3 3" xfId="14726" xr:uid="{00000000-0005-0000-0000-0000003B0000}"/>
    <cellStyle name="Currency 2 3 2 11 2 3 4" xfId="20242" xr:uid="{00000000-0005-0000-0000-0000013B0000}"/>
    <cellStyle name="Currency 2 3 2 11 2 3 5" xfId="25758" xr:uid="{00000000-0005-0000-0000-0000023B0000}"/>
    <cellStyle name="Currency 2 3 2 11 2 3 6" xfId="31274" xr:uid="{00000000-0005-0000-0000-0000033B0000}"/>
    <cellStyle name="Currency 2 3 2 11 2 4" xfId="6452" xr:uid="{00000000-0005-0000-0000-0000043B0000}"/>
    <cellStyle name="Currency 2 3 2 11 2 5" xfId="11968" xr:uid="{00000000-0005-0000-0000-0000053B0000}"/>
    <cellStyle name="Currency 2 3 2 11 2 6" xfId="17484" xr:uid="{00000000-0005-0000-0000-0000063B0000}"/>
    <cellStyle name="Currency 2 3 2 11 2 7" xfId="23000" xr:uid="{00000000-0005-0000-0000-0000073B0000}"/>
    <cellStyle name="Currency 2 3 2 11 2 8" xfId="28516" xr:uid="{00000000-0005-0000-0000-0000083B0000}"/>
    <cellStyle name="Currency 2 3 2 11 3" xfId="1826" xr:uid="{00000000-0005-0000-0000-0000093B0000}"/>
    <cellStyle name="Currency 2 3 2 11 3 2" xfId="4584" xr:uid="{00000000-0005-0000-0000-00000A3B0000}"/>
    <cellStyle name="Currency 2 3 2 11 3 2 2" xfId="10100" xr:uid="{00000000-0005-0000-0000-00000B3B0000}"/>
    <cellStyle name="Currency 2 3 2 11 3 2 3" xfId="15616" xr:uid="{00000000-0005-0000-0000-00000C3B0000}"/>
    <cellStyle name="Currency 2 3 2 11 3 2 4" xfId="21132" xr:uid="{00000000-0005-0000-0000-00000D3B0000}"/>
    <cellStyle name="Currency 2 3 2 11 3 2 5" xfId="26648" xr:uid="{00000000-0005-0000-0000-00000E3B0000}"/>
    <cellStyle name="Currency 2 3 2 11 3 2 6" xfId="32164" xr:uid="{00000000-0005-0000-0000-00000F3B0000}"/>
    <cellStyle name="Currency 2 3 2 11 3 3" xfId="7342" xr:uid="{00000000-0005-0000-0000-0000103B0000}"/>
    <cellStyle name="Currency 2 3 2 11 3 4" xfId="12858" xr:uid="{00000000-0005-0000-0000-0000113B0000}"/>
    <cellStyle name="Currency 2 3 2 11 3 5" xfId="18374" xr:uid="{00000000-0005-0000-0000-0000123B0000}"/>
    <cellStyle name="Currency 2 3 2 11 3 6" xfId="23890" xr:uid="{00000000-0005-0000-0000-0000133B0000}"/>
    <cellStyle name="Currency 2 3 2 11 3 7" xfId="29406" xr:uid="{00000000-0005-0000-0000-0000143B0000}"/>
    <cellStyle name="Currency 2 3 2 11 4" xfId="3205" xr:uid="{00000000-0005-0000-0000-0000153B0000}"/>
    <cellStyle name="Currency 2 3 2 11 4 2" xfId="8721" xr:uid="{00000000-0005-0000-0000-0000163B0000}"/>
    <cellStyle name="Currency 2 3 2 11 4 3" xfId="14237" xr:uid="{00000000-0005-0000-0000-0000173B0000}"/>
    <cellStyle name="Currency 2 3 2 11 4 4" xfId="19753" xr:uid="{00000000-0005-0000-0000-0000183B0000}"/>
    <cellStyle name="Currency 2 3 2 11 4 5" xfId="25269" xr:uid="{00000000-0005-0000-0000-0000193B0000}"/>
    <cellStyle name="Currency 2 3 2 11 4 6" xfId="30785" xr:uid="{00000000-0005-0000-0000-00001A3B0000}"/>
    <cellStyle name="Currency 2 3 2 11 5" xfId="5963" xr:uid="{00000000-0005-0000-0000-00001B3B0000}"/>
    <cellStyle name="Currency 2 3 2 11 6" xfId="11479" xr:uid="{00000000-0005-0000-0000-00001C3B0000}"/>
    <cellStyle name="Currency 2 3 2 11 7" xfId="16995" xr:uid="{00000000-0005-0000-0000-00001D3B0000}"/>
    <cellStyle name="Currency 2 3 2 11 8" xfId="22511" xr:uid="{00000000-0005-0000-0000-00001E3B0000}"/>
    <cellStyle name="Currency 2 3 2 11 9" xfId="28027" xr:uid="{00000000-0005-0000-0000-00001F3B0000}"/>
    <cellStyle name="Currency 2 3 2 12" xfId="502" xr:uid="{00000000-0005-0000-0000-0000203B0000}"/>
    <cellStyle name="Currency 2 3 2 12 2" xfId="972" xr:uid="{00000000-0005-0000-0000-0000213B0000}"/>
    <cellStyle name="Currency 2 3 2 12 2 2" xfId="2351" xr:uid="{00000000-0005-0000-0000-0000223B0000}"/>
    <cellStyle name="Currency 2 3 2 12 2 2 2" xfId="5109" xr:uid="{00000000-0005-0000-0000-0000233B0000}"/>
    <cellStyle name="Currency 2 3 2 12 2 2 2 2" xfId="10625" xr:uid="{00000000-0005-0000-0000-0000243B0000}"/>
    <cellStyle name="Currency 2 3 2 12 2 2 2 3" xfId="16141" xr:uid="{00000000-0005-0000-0000-0000253B0000}"/>
    <cellStyle name="Currency 2 3 2 12 2 2 2 4" xfId="21657" xr:uid="{00000000-0005-0000-0000-0000263B0000}"/>
    <cellStyle name="Currency 2 3 2 12 2 2 2 5" xfId="27173" xr:uid="{00000000-0005-0000-0000-0000273B0000}"/>
    <cellStyle name="Currency 2 3 2 12 2 2 2 6" xfId="32689" xr:uid="{00000000-0005-0000-0000-0000283B0000}"/>
    <cellStyle name="Currency 2 3 2 12 2 2 3" xfId="7867" xr:uid="{00000000-0005-0000-0000-0000293B0000}"/>
    <cellStyle name="Currency 2 3 2 12 2 2 4" xfId="13383" xr:uid="{00000000-0005-0000-0000-00002A3B0000}"/>
    <cellStyle name="Currency 2 3 2 12 2 2 5" xfId="18899" xr:uid="{00000000-0005-0000-0000-00002B3B0000}"/>
    <cellStyle name="Currency 2 3 2 12 2 2 6" xfId="24415" xr:uid="{00000000-0005-0000-0000-00002C3B0000}"/>
    <cellStyle name="Currency 2 3 2 12 2 2 7" xfId="29931" xr:uid="{00000000-0005-0000-0000-00002D3B0000}"/>
    <cellStyle name="Currency 2 3 2 12 2 3" xfId="3730" xr:uid="{00000000-0005-0000-0000-00002E3B0000}"/>
    <cellStyle name="Currency 2 3 2 12 2 3 2" xfId="9246" xr:uid="{00000000-0005-0000-0000-00002F3B0000}"/>
    <cellStyle name="Currency 2 3 2 12 2 3 3" xfId="14762" xr:uid="{00000000-0005-0000-0000-0000303B0000}"/>
    <cellStyle name="Currency 2 3 2 12 2 3 4" xfId="20278" xr:uid="{00000000-0005-0000-0000-0000313B0000}"/>
    <cellStyle name="Currency 2 3 2 12 2 3 5" xfId="25794" xr:uid="{00000000-0005-0000-0000-0000323B0000}"/>
    <cellStyle name="Currency 2 3 2 12 2 3 6" xfId="31310" xr:uid="{00000000-0005-0000-0000-0000333B0000}"/>
    <cellStyle name="Currency 2 3 2 12 2 4" xfId="6488" xr:uid="{00000000-0005-0000-0000-0000343B0000}"/>
    <cellStyle name="Currency 2 3 2 12 2 5" xfId="12004" xr:uid="{00000000-0005-0000-0000-0000353B0000}"/>
    <cellStyle name="Currency 2 3 2 12 2 6" xfId="17520" xr:uid="{00000000-0005-0000-0000-0000363B0000}"/>
    <cellStyle name="Currency 2 3 2 12 2 7" xfId="23036" xr:uid="{00000000-0005-0000-0000-0000373B0000}"/>
    <cellStyle name="Currency 2 3 2 12 2 8" xfId="28552" xr:uid="{00000000-0005-0000-0000-0000383B0000}"/>
    <cellStyle name="Currency 2 3 2 12 3" xfId="1881" xr:uid="{00000000-0005-0000-0000-0000393B0000}"/>
    <cellStyle name="Currency 2 3 2 12 3 2" xfId="4639" xr:uid="{00000000-0005-0000-0000-00003A3B0000}"/>
    <cellStyle name="Currency 2 3 2 12 3 2 2" xfId="10155" xr:uid="{00000000-0005-0000-0000-00003B3B0000}"/>
    <cellStyle name="Currency 2 3 2 12 3 2 3" xfId="15671" xr:uid="{00000000-0005-0000-0000-00003C3B0000}"/>
    <cellStyle name="Currency 2 3 2 12 3 2 4" xfId="21187" xr:uid="{00000000-0005-0000-0000-00003D3B0000}"/>
    <cellStyle name="Currency 2 3 2 12 3 2 5" xfId="26703" xr:uid="{00000000-0005-0000-0000-00003E3B0000}"/>
    <cellStyle name="Currency 2 3 2 12 3 2 6" xfId="32219" xr:uid="{00000000-0005-0000-0000-00003F3B0000}"/>
    <cellStyle name="Currency 2 3 2 12 3 3" xfId="7397" xr:uid="{00000000-0005-0000-0000-0000403B0000}"/>
    <cellStyle name="Currency 2 3 2 12 3 4" xfId="12913" xr:uid="{00000000-0005-0000-0000-0000413B0000}"/>
    <cellStyle name="Currency 2 3 2 12 3 5" xfId="18429" xr:uid="{00000000-0005-0000-0000-0000423B0000}"/>
    <cellStyle name="Currency 2 3 2 12 3 6" xfId="23945" xr:uid="{00000000-0005-0000-0000-0000433B0000}"/>
    <cellStyle name="Currency 2 3 2 12 3 7" xfId="29461" xr:uid="{00000000-0005-0000-0000-0000443B0000}"/>
    <cellStyle name="Currency 2 3 2 12 4" xfId="3260" xr:uid="{00000000-0005-0000-0000-0000453B0000}"/>
    <cellStyle name="Currency 2 3 2 12 4 2" xfId="8776" xr:uid="{00000000-0005-0000-0000-0000463B0000}"/>
    <cellStyle name="Currency 2 3 2 12 4 3" xfId="14292" xr:uid="{00000000-0005-0000-0000-0000473B0000}"/>
    <cellStyle name="Currency 2 3 2 12 4 4" xfId="19808" xr:uid="{00000000-0005-0000-0000-0000483B0000}"/>
    <cellStyle name="Currency 2 3 2 12 4 5" xfId="25324" xr:uid="{00000000-0005-0000-0000-0000493B0000}"/>
    <cellStyle name="Currency 2 3 2 12 4 6" xfId="30840" xr:uid="{00000000-0005-0000-0000-00004A3B0000}"/>
    <cellStyle name="Currency 2 3 2 12 5" xfId="6018" xr:uid="{00000000-0005-0000-0000-00004B3B0000}"/>
    <cellStyle name="Currency 2 3 2 12 6" xfId="11534" xr:uid="{00000000-0005-0000-0000-00004C3B0000}"/>
    <cellStyle name="Currency 2 3 2 12 7" xfId="17050" xr:uid="{00000000-0005-0000-0000-00004D3B0000}"/>
    <cellStyle name="Currency 2 3 2 12 8" xfId="22566" xr:uid="{00000000-0005-0000-0000-00004E3B0000}"/>
    <cellStyle name="Currency 2 3 2 12 9" xfId="28082" xr:uid="{00000000-0005-0000-0000-00004F3B0000}"/>
    <cellStyle name="Currency 2 3 2 13" xfId="557" xr:uid="{00000000-0005-0000-0000-0000503B0000}"/>
    <cellStyle name="Currency 2 3 2 13 2" xfId="1296" xr:uid="{00000000-0005-0000-0000-0000513B0000}"/>
    <cellStyle name="Currency 2 3 2 13 2 2" xfId="2675" xr:uid="{00000000-0005-0000-0000-0000523B0000}"/>
    <cellStyle name="Currency 2 3 2 13 2 2 2" xfId="5433" xr:uid="{00000000-0005-0000-0000-0000533B0000}"/>
    <cellStyle name="Currency 2 3 2 13 2 2 2 2" xfId="10949" xr:uid="{00000000-0005-0000-0000-0000543B0000}"/>
    <cellStyle name="Currency 2 3 2 13 2 2 2 3" xfId="16465" xr:uid="{00000000-0005-0000-0000-0000553B0000}"/>
    <cellStyle name="Currency 2 3 2 13 2 2 2 4" xfId="21981" xr:uid="{00000000-0005-0000-0000-0000563B0000}"/>
    <cellStyle name="Currency 2 3 2 13 2 2 2 5" xfId="27497" xr:uid="{00000000-0005-0000-0000-0000573B0000}"/>
    <cellStyle name="Currency 2 3 2 13 2 2 2 6" xfId="33013" xr:uid="{00000000-0005-0000-0000-0000583B0000}"/>
    <cellStyle name="Currency 2 3 2 13 2 2 3" xfId="8191" xr:uid="{00000000-0005-0000-0000-0000593B0000}"/>
    <cellStyle name="Currency 2 3 2 13 2 2 4" xfId="13707" xr:uid="{00000000-0005-0000-0000-00005A3B0000}"/>
    <cellStyle name="Currency 2 3 2 13 2 2 5" xfId="19223" xr:uid="{00000000-0005-0000-0000-00005B3B0000}"/>
    <cellStyle name="Currency 2 3 2 13 2 2 6" xfId="24739" xr:uid="{00000000-0005-0000-0000-00005C3B0000}"/>
    <cellStyle name="Currency 2 3 2 13 2 2 7" xfId="30255" xr:uid="{00000000-0005-0000-0000-00005D3B0000}"/>
    <cellStyle name="Currency 2 3 2 13 2 3" xfId="4054" xr:uid="{00000000-0005-0000-0000-00005E3B0000}"/>
    <cellStyle name="Currency 2 3 2 13 2 3 2" xfId="9570" xr:uid="{00000000-0005-0000-0000-00005F3B0000}"/>
    <cellStyle name="Currency 2 3 2 13 2 3 3" xfId="15086" xr:uid="{00000000-0005-0000-0000-0000603B0000}"/>
    <cellStyle name="Currency 2 3 2 13 2 3 4" xfId="20602" xr:uid="{00000000-0005-0000-0000-0000613B0000}"/>
    <cellStyle name="Currency 2 3 2 13 2 3 5" xfId="26118" xr:uid="{00000000-0005-0000-0000-0000623B0000}"/>
    <cellStyle name="Currency 2 3 2 13 2 3 6" xfId="31634" xr:uid="{00000000-0005-0000-0000-0000633B0000}"/>
    <cellStyle name="Currency 2 3 2 13 2 4" xfId="6812" xr:uid="{00000000-0005-0000-0000-0000643B0000}"/>
    <cellStyle name="Currency 2 3 2 13 2 5" xfId="12328" xr:uid="{00000000-0005-0000-0000-0000653B0000}"/>
    <cellStyle name="Currency 2 3 2 13 2 6" xfId="17844" xr:uid="{00000000-0005-0000-0000-0000663B0000}"/>
    <cellStyle name="Currency 2 3 2 13 2 7" xfId="23360" xr:uid="{00000000-0005-0000-0000-0000673B0000}"/>
    <cellStyle name="Currency 2 3 2 13 2 8" xfId="28876" xr:uid="{00000000-0005-0000-0000-0000683B0000}"/>
    <cellStyle name="Currency 2 3 2 13 3" xfId="1936" xr:uid="{00000000-0005-0000-0000-0000693B0000}"/>
    <cellStyle name="Currency 2 3 2 13 3 2" xfId="4694" xr:uid="{00000000-0005-0000-0000-00006A3B0000}"/>
    <cellStyle name="Currency 2 3 2 13 3 2 2" xfId="10210" xr:uid="{00000000-0005-0000-0000-00006B3B0000}"/>
    <cellStyle name="Currency 2 3 2 13 3 2 3" xfId="15726" xr:uid="{00000000-0005-0000-0000-00006C3B0000}"/>
    <cellStyle name="Currency 2 3 2 13 3 2 4" xfId="21242" xr:uid="{00000000-0005-0000-0000-00006D3B0000}"/>
    <cellStyle name="Currency 2 3 2 13 3 2 5" xfId="26758" xr:uid="{00000000-0005-0000-0000-00006E3B0000}"/>
    <cellStyle name="Currency 2 3 2 13 3 2 6" xfId="32274" xr:uid="{00000000-0005-0000-0000-00006F3B0000}"/>
    <cellStyle name="Currency 2 3 2 13 3 3" xfId="7452" xr:uid="{00000000-0005-0000-0000-0000703B0000}"/>
    <cellStyle name="Currency 2 3 2 13 3 4" xfId="12968" xr:uid="{00000000-0005-0000-0000-0000713B0000}"/>
    <cellStyle name="Currency 2 3 2 13 3 5" xfId="18484" xr:uid="{00000000-0005-0000-0000-0000723B0000}"/>
    <cellStyle name="Currency 2 3 2 13 3 6" xfId="24000" xr:uid="{00000000-0005-0000-0000-0000733B0000}"/>
    <cellStyle name="Currency 2 3 2 13 3 7" xfId="29516" xr:uid="{00000000-0005-0000-0000-0000743B0000}"/>
    <cellStyle name="Currency 2 3 2 13 4" xfId="3315" xr:uid="{00000000-0005-0000-0000-0000753B0000}"/>
    <cellStyle name="Currency 2 3 2 13 4 2" xfId="8831" xr:uid="{00000000-0005-0000-0000-0000763B0000}"/>
    <cellStyle name="Currency 2 3 2 13 4 3" xfId="14347" xr:uid="{00000000-0005-0000-0000-0000773B0000}"/>
    <cellStyle name="Currency 2 3 2 13 4 4" xfId="19863" xr:uid="{00000000-0005-0000-0000-0000783B0000}"/>
    <cellStyle name="Currency 2 3 2 13 4 5" xfId="25379" xr:uid="{00000000-0005-0000-0000-0000793B0000}"/>
    <cellStyle name="Currency 2 3 2 13 4 6" xfId="30895" xr:uid="{00000000-0005-0000-0000-00007A3B0000}"/>
    <cellStyle name="Currency 2 3 2 13 5" xfId="6073" xr:uid="{00000000-0005-0000-0000-00007B3B0000}"/>
    <cellStyle name="Currency 2 3 2 13 6" xfId="11589" xr:uid="{00000000-0005-0000-0000-00007C3B0000}"/>
    <cellStyle name="Currency 2 3 2 13 7" xfId="17105" xr:uid="{00000000-0005-0000-0000-00007D3B0000}"/>
    <cellStyle name="Currency 2 3 2 13 8" xfId="22621" xr:uid="{00000000-0005-0000-0000-00007E3B0000}"/>
    <cellStyle name="Currency 2 3 2 13 9" xfId="28137" xr:uid="{00000000-0005-0000-0000-00007F3B0000}"/>
    <cellStyle name="Currency 2 3 2 14" xfId="1332" xr:uid="{00000000-0005-0000-0000-0000803B0000}"/>
    <cellStyle name="Currency 2 3 2 14 2" xfId="2711" xr:uid="{00000000-0005-0000-0000-0000813B0000}"/>
    <cellStyle name="Currency 2 3 2 14 2 2" xfId="5469" xr:uid="{00000000-0005-0000-0000-0000823B0000}"/>
    <cellStyle name="Currency 2 3 2 14 2 2 2" xfId="10985" xr:uid="{00000000-0005-0000-0000-0000833B0000}"/>
    <cellStyle name="Currency 2 3 2 14 2 2 3" xfId="16501" xr:uid="{00000000-0005-0000-0000-0000843B0000}"/>
    <cellStyle name="Currency 2 3 2 14 2 2 4" xfId="22017" xr:uid="{00000000-0005-0000-0000-0000853B0000}"/>
    <cellStyle name="Currency 2 3 2 14 2 2 5" xfId="27533" xr:uid="{00000000-0005-0000-0000-0000863B0000}"/>
    <cellStyle name="Currency 2 3 2 14 2 2 6" xfId="33049" xr:uid="{00000000-0005-0000-0000-0000873B0000}"/>
    <cellStyle name="Currency 2 3 2 14 2 3" xfId="8227" xr:uid="{00000000-0005-0000-0000-0000883B0000}"/>
    <cellStyle name="Currency 2 3 2 14 2 4" xfId="13743" xr:uid="{00000000-0005-0000-0000-0000893B0000}"/>
    <cellStyle name="Currency 2 3 2 14 2 5" xfId="19259" xr:uid="{00000000-0005-0000-0000-00008A3B0000}"/>
    <cellStyle name="Currency 2 3 2 14 2 6" xfId="24775" xr:uid="{00000000-0005-0000-0000-00008B3B0000}"/>
    <cellStyle name="Currency 2 3 2 14 2 7" xfId="30291" xr:uid="{00000000-0005-0000-0000-00008C3B0000}"/>
    <cellStyle name="Currency 2 3 2 14 3" xfId="4090" xr:uid="{00000000-0005-0000-0000-00008D3B0000}"/>
    <cellStyle name="Currency 2 3 2 14 3 2" xfId="9606" xr:uid="{00000000-0005-0000-0000-00008E3B0000}"/>
    <cellStyle name="Currency 2 3 2 14 3 3" xfId="15122" xr:uid="{00000000-0005-0000-0000-00008F3B0000}"/>
    <cellStyle name="Currency 2 3 2 14 3 4" xfId="20638" xr:uid="{00000000-0005-0000-0000-0000903B0000}"/>
    <cellStyle name="Currency 2 3 2 14 3 5" xfId="26154" xr:uid="{00000000-0005-0000-0000-0000913B0000}"/>
    <cellStyle name="Currency 2 3 2 14 3 6" xfId="31670" xr:uid="{00000000-0005-0000-0000-0000923B0000}"/>
    <cellStyle name="Currency 2 3 2 14 4" xfId="6848" xr:uid="{00000000-0005-0000-0000-0000933B0000}"/>
    <cellStyle name="Currency 2 3 2 14 5" xfId="12364" xr:uid="{00000000-0005-0000-0000-0000943B0000}"/>
    <cellStyle name="Currency 2 3 2 14 6" xfId="17880" xr:uid="{00000000-0005-0000-0000-0000953B0000}"/>
    <cellStyle name="Currency 2 3 2 14 7" xfId="23396" xr:uid="{00000000-0005-0000-0000-0000963B0000}"/>
    <cellStyle name="Currency 2 3 2 14 8" xfId="28912" xr:uid="{00000000-0005-0000-0000-0000973B0000}"/>
    <cellStyle name="Currency 2 3 2 15" xfId="1368" xr:uid="{00000000-0005-0000-0000-0000983B0000}"/>
    <cellStyle name="Currency 2 3 2 15 2" xfId="2747" xr:uid="{00000000-0005-0000-0000-0000993B0000}"/>
    <cellStyle name="Currency 2 3 2 15 2 2" xfId="5505" xr:uid="{00000000-0005-0000-0000-00009A3B0000}"/>
    <cellStyle name="Currency 2 3 2 15 2 2 2" xfId="11021" xr:uid="{00000000-0005-0000-0000-00009B3B0000}"/>
    <cellStyle name="Currency 2 3 2 15 2 2 3" xfId="16537" xr:uid="{00000000-0005-0000-0000-00009C3B0000}"/>
    <cellStyle name="Currency 2 3 2 15 2 2 4" xfId="22053" xr:uid="{00000000-0005-0000-0000-00009D3B0000}"/>
    <cellStyle name="Currency 2 3 2 15 2 2 5" xfId="27569" xr:uid="{00000000-0005-0000-0000-00009E3B0000}"/>
    <cellStyle name="Currency 2 3 2 15 2 2 6" xfId="33085" xr:uid="{00000000-0005-0000-0000-00009F3B0000}"/>
    <cellStyle name="Currency 2 3 2 15 2 3" xfId="8263" xr:uid="{00000000-0005-0000-0000-0000A03B0000}"/>
    <cellStyle name="Currency 2 3 2 15 2 4" xfId="13779" xr:uid="{00000000-0005-0000-0000-0000A13B0000}"/>
    <cellStyle name="Currency 2 3 2 15 2 5" xfId="19295" xr:uid="{00000000-0005-0000-0000-0000A23B0000}"/>
    <cellStyle name="Currency 2 3 2 15 2 6" xfId="24811" xr:uid="{00000000-0005-0000-0000-0000A33B0000}"/>
    <cellStyle name="Currency 2 3 2 15 2 7" xfId="30327" xr:uid="{00000000-0005-0000-0000-0000A43B0000}"/>
    <cellStyle name="Currency 2 3 2 15 3" xfId="4126" xr:uid="{00000000-0005-0000-0000-0000A53B0000}"/>
    <cellStyle name="Currency 2 3 2 15 3 2" xfId="9642" xr:uid="{00000000-0005-0000-0000-0000A63B0000}"/>
    <cellStyle name="Currency 2 3 2 15 3 3" xfId="15158" xr:uid="{00000000-0005-0000-0000-0000A73B0000}"/>
    <cellStyle name="Currency 2 3 2 15 3 4" xfId="20674" xr:uid="{00000000-0005-0000-0000-0000A83B0000}"/>
    <cellStyle name="Currency 2 3 2 15 3 5" xfId="26190" xr:uid="{00000000-0005-0000-0000-0000A93B0000}"/>
    <cellStyle name="Currency 2 3 2 15 3 6" xfId="31706" xr:uid="{00000000-0005-0000-0000-0000AA3B0000}"/>
    <cellStyle name="Currency 2 3 2 15 4" xfId="6884" xr:uid="{00000000-0005-0000-0000-0000AB3B0000}"/>
    <cellStyle name="Currency 2 3 2 15 5" xfId="12400" xr:uid="{00000000-0005-0000-0000-0000AC3B0000}"/>
    <cellStyle name="Currency 2 3 2 15 6" xfId="17916" xr:uid="{00000000-0005-0000-0000-0000AD3B0000}"/>
    <cellStyle name="Currency 2 3 2 15 7" xfId="23432" xr:uid="{00000000-0005-0000-0000-0000AE3B0000}"/>
    <cellStyle name="Currency 2 3 2 15 8" xfId="28948" xr:uid="{00000000-0005-0000-0000-0000AF3B0000}"/>
    <cellStyle name="Currency 2 3 2 16" xfId="612" xr:uid="{00000000-0005-0000-0000-0000B03B0000}"/>
    <cellStyle name="Currency 2 3 2 16 2" xfId="1991" xr:uid="{00000000-0005-0000-0000-0000B13B0000}"/>
    <cellStyle name="Currency 2 3 2 16 2 2" xfId="4749" xr:uid="{00000000-0005-0000-0000-0000B23B0000}"/>
    <cellStyle name="Currency 2 3 2 16 2 2 2" xfId="10265" xr:uid="{00000000-0005-0000-0000-0000B33B0000}"/>
    <cellStyle name="Currency 2 3 2 16 2 2 3" xfId="15781" xr:uid="{00000000-0005-0000-0000-0000B43B0000}"/>
    <cellStyle name="Currency 2 3 2 16 2 2 4" xfId="21297" xr:uid="{00000000-0005-0000-0000-0000B53B0000}"/>
    <cellStyle name="Currency 2 3 2 16 2 2 5" xfId="26813" xr:uid="{00000000-0005-0000-0000-0000B63B0000}"/>
    <cellStyle name="Currency 2 3 2 16 2 2 6" xfId="32329" xr:uid="{00000000-0005-0000-0000-0000B73B0000}"/>
    <cellStyle name="Currency 2 3 2 16 2 3" xfId="7507" xr:uid="{00000000-0005-0000-0000-0000B83B0000}"/>
    <cellStyle name="Currency 2 3 2 16 2 4" xfId="13023" xr:uid="{00000000-0005-0000-0000-0000B93B0000}"/>
    <cellStyle name="Currency 2 3 2 16 2 5" xfId="18539" xr:uid="{00000000-0005-0000-0000-0000BA3B0000}"/>
    <cellStyle name="Currency 2 3 2 16 2 6" xfId="24055" xr:uid="{00000000-0005-0000-0000-0000BB3B0000}"/>
    <cellStyle name="Currency 2 3 2 16 2 7" xfId="29571" xr:uid="{00000000-0005-0000-0000-0000BC3B0000}"/>
    <cellStyle name="Currency 2 3 2 16 3" xfId="3370" xr:uid="{00000000-0005-0000-0000-0000BD3B0000}"/>
    <cellStyle name="Currency 2 3 2 16 3 2" xfId="8886" xr:uid="{00000000-0005-0000-0000-0000BE3B0000}"/>
    <cellStyle name="Currency 2 3 2 16 3 3" xfId="14402" xr:uid="{00000000-0005-0000-0000-0000BF3B0000}"/>
    <cellStyle name="Currency 2 3 2 16 3 4" xfId="19918" xr:uid="{00000000-0005-0000-0000-0000C03B0000}"/>
    <cellStyle name="Currency 2 3 2 16 3 5" xfId="25434" xr:uid="{00000000-0005-0000-0000-0000C13B0000}"/>
    <cellStyle name="Currency 2 3 2 16 3 6" xfId="30950" xr:uid="{00000000-0005-0000-0000-0000C23B0000}"/>
    <cellStyle name="Currency 2 3 2 16 4" xfId="6128" xr:uid="{00000000-0005-0000-0000-0000C33B0000}"/>
    <cellStyle name="Currency 2 3 2 16 5" xfId="11644" xr:uid="{00000000-0005-0000-0000-0000C43B0000}"/>
    <cellStyle name="Currency 2 3 2 16 6" xfId="17160" xr:uid="{00000000-0005-0000-0000-0000C53B0000}"/>
    <cellStyle name="Currency 2 3 2 16 7" xfId="22676" xr:uid="{00000000-0005-0000-0000-0000C63B0000}"/>
    <cellStyle name="Currency 2 3 2 16 8" xfId="28192" xr:uid="{00000000-0005-0000-0000-0000C73B0000}"/>
    <cellStyle name="Currency 2 3 2 17" xfId="1404" xr:uid="{00000000-0005-0000-0000-0000C83B0000}"/>
    <cellStyle name="Currency 2 3 2 17 2" xfId="4162" xr:uid="{00000000-0005-0000-0000-0000C93B0000}"/>
    <cellStyle name="Currency 2 3 2 17 2 2" xfId="9678" xr:uid="{00000000-0005-0000-0000-0000CA3B0000}"/>
    <cellStyle name="Currency 2 3 2 17 2 3" xfId="15194" xr:uid="{00000000-0005-0000-0000-0000CB3B0000}"/>
    <cellStyle name="Currency 2 3 2 17 2 4" xfId="20710" xr:uid="{00000000-0005-0000-0000-0000CC3B0000}"/>
    <cellStyle name="Currency 2 3 2 17 2 5" xfId="26226" xr:uid="{00000000-0005-0000-0000-0000CD3B0000}"/>
    <cellStyle name="Currency 2 3 2 17 2 6" xfId="31742" xr:uid="{00000000-0005-0000-0000-0000CE3B0000}"/>
    <cellStyle name="Currency 2 3 2 17 3" xfId="6920" xr:uid="{00000000-0005-0000-0000-0000CF3B0000}"/>
    <cellStyle name="Currency 2 3 2 17 4" xfId="12436" xr:uid="{00000000-0005-0000-0000-0000D03B0000}"/>
    <cellStyle name="Currency 2 3 2 17 5" xfId="17952" xr:uid="{00000000-0005-0000-0000-0000D13B0000}"/>
    <cellStyle name="Currency 2 3 2 17 6" xfId="23468" xr:uid="{00000000-0005-0000-0000-0000D23B0000}"/>
    <cellStyle name="Currency 2 3 2 17 7" xfId="28984" xr:uid="{00000000-0005-0000-0000-0000D33B0000}"/>
    <cellStyle name="Currency 2 3 2 18" xfId="2783" xr:uid="{00000000-0005-0000-0000-0000D43B0000}"/>
    <cellStyle name="Currency 2 3 2 18 2" xfId="8299" xr:uid="{00000000-0005-0000-0000-0000D53B0000}"/>
    <cellStyle name="Currency 2 3 2 18 3" xfId="13815" xr:uid="{00000000-0005-0000-0000-0000D63B0000}"/>
    <cellStyle name="Currency 2 3 2 18 4" xfId="19331" xr:uid="{00000000-0005-0000-0000-0000D73B0000}"/>
    <cellStyle name="Currency 2 3 2 18 5" xfId="24847" xr:uid="{00000000-0005-0000-0000-0000D83B0000}"/>
    <cellStyle name="Currency 2 3 2 18 6" xfId="30363" xr:uid="{00000000-0005-0000-0000-0000D93B0000}"/>
    <cellStyle name="Currency 2 3 2 19" xfId="5541" xr:uid="{00000000-0005-0000-0000-0000DA3B0000}"/>
    <cellStyle name="Currency 2 3 2 2" xfId="61" xr:uid="{00000000-0005-0000-0000-0000DB3B0000}"/>
    <cellStyle name="Currency 2 3 2 2 10" xfId="538" xr:uid="{00000000-0005-0000-0000-0000DC3B0000}"/>
    <cellStyle name="Currency 2 3 2 2 10 2" xfId="953" xr:uid="{00000000-0005-0000-0000-0000DD3B0000}"/>
    <cellStyle name="Currency 2 3 2 2 10 2 2" xfId="2332" xr:uid="{00000000-0005-0000-0000-0000DE3B0000}"/>
    <cellStyle name="Currency 2 3 2 2 10 2 2 2" xfId="5090" xr:uid="{00000000-0005-0000-0000-0000DF3B0000}"/>
    <cellStyle name="Currency 2 3 2 2 10 2 2 2 2" xfId="10606" xr:uid="{00000000-0005-0000-0000-0000E03B0000}"/>
    <cellStyle name="Currency 2 3 2 2 10 2 2 2 3" xfId="16122" xr:uid="{00000000-0005-0000-0000-0000E13B0000}"/>
    <cellStyle name="Currency 2 3 2 2 10 2 2 2 4" xfId="21638" xr:uid="{00000000-0005-0000-0000-0000E23B0000}"/>
    <cellStyle name="Currency 2 3 2 2 10 2 2 2 5" xfId="27154" xr:uid="{00000000-0005-0000-0000-0000E33B0000}"/>
    <cellStyle name="Currency 2 3 2 2 10 2 2 2 6" xfId="32670" xr:uid="{00000000-0005-0000-0000-0000E43B0000}"/>
    <cellStyle name="Currency 2 3 2 2 10 2 2 3" xfId="7848" xr:uid="{00000000-0005-0000-0000-0000E53B0000}"/>
    <cellStyle name="Currency 2 3 2 2 10 2 2 4" xfId="13364" xr:uid="{00000000-0005-0000-0000-0000E63B0000}"/>
    <cellStyle name="Currency 2 3 2 2 10 2 2 5" xfId="18880" xr:uid="{00000000-0005-0000-0000-0000E73B0000}"/>
    <cellStyle name="Currency 2 3 2 2 10 2 2 6" xfId="24396" xr:uid="{00000000-0005-0000-0000-0000E83B0000}"/>
    <cellStyle name="Currency 2 3 2 2 10 2 2 7" xfId="29912" xr:uid="{00000000-0005-0000-0000-0000E93B0000}"/>
    <cellStyle name="Currency 2 3 2 2 10 2 3" xfId="3711" xr:uid="{00000000-0005-0000-0000-0000EA3B0000}"/>
    <cellStyle name="Currency 2 3 2 2 10 2 3 2" xfId="9227" xr:uid="{00000000-0005-0000-0000-0000EB3B0000}"/>
    <cellStyle name="Currency 2 3 2 2 10 2 3 3" xfId="14743" xr:uid="{00000000-0005-0000-0000-0000EC3B0000}"/>
    <cellStyle name="Currency 2 3 2 2 10 2 3 4" xfId="20259" xr:uid="{00000000-0005-0000-0000-0000ED3B0000}"/>
    <cellStyle name="Currency 2 3 2 2 10 2 3 5" xfId="25775" xr:uid="{00000000-0005-0000-0000-0000EE3B0000}"/>
    <cellStyle name="Currency 2 3 2 2 10 2 3 6" xfId="31291" xr:uid="{00000000-0005-0000-0000-0000EF3B0000}"/>
    <cellStyle name="Currency 2 3 2 2 10 2 4" xfId="6469" xr:uid="{00000000-0005-0000-0000-0000F03B0000}"/>
    <cellStyle name="Currency 2 3 2 2 10 2 5" xfId="11985" xr:uid="{00000000-0005-0000-0000-0000F13B0000}"/>
    <cellStyle name="Currency 2 3 2 2 10 2 6" xfId="17501" xr:uid="{00000000-0005-0000-0000-0000F23B0000}"/>
    <cellStyle name="Currency 2 3 2 2 10 2 7" xfId="23017" xr:uid="{00000000-0005-0000-0000-0000F33B0000}"/>
    <cellStyle name="Currency 2 3 2 2 10 2 8" xfId="28533" xr:uid="{00000000-0005-0000-0000-0000F43B0000}"/>
    <cellStyle name="Currency 2 3 2 2 10 3" xfId="1917" xr:uid="{00000000-0005-0000-0000-0000F53B0000}"/>
    <cellStyle name="Currency 2 3 2 2 10 3 2" xfId="4675" xr:uid="{00000000-0005-0000-0000-0000F63B0000}"/>
    <cellStyle name="Currency 2 3 2 2 10 3 2 2" xfId="10191" xr:uid="{00000000-0005-0000-0000-0000F73B0000}"/>
    <cellStyle name="Currency 2 3 2 2 10 3 2 3" xfId="15707" xr:uid="{00000000-0005-0000-0000-0000F83B0000}"/>
    <cellStyle name="Currency 2 3 2 2 10 3 2 4" xfId="21223" xr:uid="{00000000-0005-0000-0000-0000F93B0000}"/>
    <cellStyle name="Currency 2 3 2 2 10 3 2 5" xfId="26739" xr:uid="{00000000-0005-0000-0000-0000FA3B0000}"/>
    <cellStyle name="Currency 2 3 2 2 10 3 2 6" xfId="32255" xr:uid="{00000000-0005-0000-0000-0000FB3B0000}"/>
    <cellStyle name="Currency 2 3 2 2 10 3 3" xfId="7433" xr:uid="{00000000-0005-0000-0000-0000FC3B0000}"/>
    <cellStyle name="Currency 2 3 2 2 10 3 4" xfId="12949" xr:uid="{00000000-0005-0000-0000-0000FD3B0000}"/>
    <cellStyle name="Currency 2 3 2 2 10 3 5" xfId="18465" xr:uid="{00000000-0005-0000-0000-0000FE3B0000}"/>
    <cellStyle name="Currency 2 3 2 2 10 3 6" xfId="23981" xr:uid="{00000000-0005-0000-0000-0000FF3B0000}"/>
    <cellStyle name="Currency 2 3 2 2 10 3 7" xfId="29497" xr:uid="{00000000-0005-0000-0000-0000003C0000}"/>
    <cellStyle name="Currency 2 3 2 2 10 4" xfId="3296" xr:uid="{00000000-0005-0000-0000-0000013C0000}"/>
    <cellStyle name="Currency 2 3 2 2 10 4 2" xfId="8812" xr:uid="{00000000-0005-0000-0000-0000023C0000}"/>
    <cellStyle name="Currency 2 3 2 2 10 4 3" xfId="14328" xr:uid="{00000000-0005-0000-0000-0000033C0000}"/>
    <cellStyle name="Currency 2 3 2 2 10 4 4" xfId="19844" xr:uid="{00000000-0005-0000-0000-0000043C0000}"/>
    <cellStyle name="Currency 2 3 2 2 10 4 5" xfId="25360" xr:uid="{00000000-0005-0000-0000-0000053C0000}"/>
    <cellStyle name="Currency 2 3 2 2 10 4 6" xfId="30876" xr:uid="{00000000-0005-0000-0000-0000063C0000}"/>
    <cellStyle name="Currency 2 3 2 2 10 5" xfId="6054" xr:uid="{00000000-0005-0000-0000-0000073C0000}"/>
    <cellStyle name="Currency 2 3 2 2 10 6" xfId="11570" xr:uid="{00000000-0005-0000-0000-0000083C0000}"/>
    <cellStyle name="Currency 2 3 2 2 10 7" xfId="17086" xr:uid="{00000000-0005-0000-0000-0000093C0000}"/>
    <cellStyle name="Currency 2 3 2 2 10 8" xfId="22602" xr:uid="{00000000-0005-0000-0000-00000A3C0000}"/>
    <cellStyle name="Currency 2 3 2 2 10 9" xfId="28118" xr:uid="{00000000-0005-0000-0000-00000B3C0000}"/>
    <cellStyle name="Currency 2 3 2 2 11" xfId="593" xr:uid="{00000000-0005-0000-0000-00000C3C0000}"/>
    <cellStyle name="Currency 2 3 2 2 11 2" xfId="989" xr:uid="{00000000-0005-0000-0000-00000D3C0000}"/>
    <cellStyle name="Currency 2 3 2 2 11 2 2" xfId="2368" xr:uid="{00000000-0005-0000-0000-00000E3C0000}"/>
    <cellStyle name="Currency 2 3 2 2 11 2 2 2" xfId="5126" xr:uid="{00000000-0005-0000-0000-00000F3C0000}"/>
    <cellStyle name="Currency 2 3 2 2 11 2 2 2 2" xfId="10642" xr:uid="{00000000-0005-0000-0000-0000103C0000}"/>
    <cellStyle name="Currency 2 3 2 2 11 2 2 2 3" xfId="16158" xr:uid="{00000000-0005-0000-0000-0000113C0000}"/>
    <cellStyle name="Currency 2 3 2 2 11 2 2 2 4" xfId="21674" xr:uid="{00000000-0005-0000-0000-0000123C0000}"/>
    <cellStyle name="Currency 2 3 2 2 11 2 2 2 5" xfId="27190" xr:uid="{00000000-0005-0000-0000-0000133C0000}"/>
    <cellStyle name="Currency 2 3 2 2 11 2 2 2 6" xfId="32706" xr:uid="{00000000-0005-0000-0000-0000143C0000}"/>
    <cellStyle name="Currency 2 3 2 2 11 2 2 3" xfId="7884" xr:uid="{00000000-0005-0000-0000-0000153C0000}"/>
    <cellStyle name="Currency 2 3 2 2 11 2 2 4" xfId="13400" xr:uid="{00000000-0005-0000-0000-0000163C0000}"/>
    <cellStyle name="Currency 2 3 2 2 11 2 2 5" xfId="18916" xr:uid="{00000000-0005-0000-0000-0000173C0000}"/>
    <cellStyle name="Currency 2 3 2 2 11 2 2 6" xfId="24432" xr:uid="{00000000-0005-0000-0000-0000183C0000}"/>
    <cellStyle name="Currency 2 3 2 2 11 2 2 7" xfId="29948" xr:uid="{00000000-0005-0000-0000-0000193C0000}"/>
    <cellStyle name="Currency 2 3 2 2 11 2 3" xfId="3747" xr:uid="{00000000-0005-0000-0000-00001A3C0000}"/>
    <cellStyle name="Currency 2 3 2 2 11 2 3 2" xfId="9263" xr:uid="{00000000-0005-0000-0000-00001B3C0000}"/>
    <cellStyle name="Currency 2 3 2 2 11 2 3 3" xfId="14779" xr:uid="{00000000-0005-0000-0000-00001C3C0000}"/>
    <cellStyle name="Currency 2 3 2 2 11 2 3 4" xfId="20295" xr:uid="{00000000-0005-0000-0000-00001D3C0000}"/>
    <cellStyle name="Currency 2 3 2 2 11 2 3 5" xfId="25811" xr:uid="{00000000-0005-0000-0000-00001E3C0000}"/>
    <cellStyle name="Currency 2 3 2 2 11 2 3 6" xfId="31327" xr:uid="{00000000-0005-0000-0000-00001F3C0000}"/>
    <cellStyle name="Currency 2 3 2 2 11 2 4" xfId="6505" xr:uid="{00000000-0005-0000-0000-0000203C0000}"/>
    <cellStyle name="Currency 2 3 2 2 11 2 5" xfId="12021" xr:uid="{00000000-0005-0000-0000-0000213C0000}"/>
    <cellStyle name="Currency 2 3 2 2 11 2 6" xfId="17537" xr:uid="{00000000-0005-0000-0000-0000223C0000}"/>
    <cellStyle name="Currency 2 3 2 2 11 2 7" xfId="23053" xr:uid="{00000000-0005-0000-0000-0000233C0000}"/>
    <cellStyle name="Currency 2 3 2 2 11 2 8" xfId="28569" xr:uid="{00000000-0005-0000-0000-0000243C0000}"/>
    <cellStyle name="Currency 2 3 2 2 11 3" xfId="1972" xr:uid="{00000000-0005-0000-0000-0000253C0000}"/>
    <cellStyle name="Currency 2 3 2 2 11 3 2" xfId="4730" xr:uid="{00000000-0005-0000-0000-0000263C0000}"/>
    <cellStyle name="Currency 2 3 2 2 11 3 2 2" xfId="10246" xr:uid="{00000000-0005-0000-0000-0000273C0000}"/>
    <cellStyle name="Currency 2 3 2 2 11 3 2 3" xfId="15762" xr:uid="{00000000-0005-0000-0000-0000283C0000}"/>
    <cellStyle name="Currency 2 3 2 2 11 3 2 4" xfId="21278" xr:uid="{00000000-0005-0000-0000-0000293C0000}"/>
    <cellStyle name="Currency 2 3 2 2 11 3 2 5" xfId="26794" xr:uid="{00000000-0005-0000-0000-00002A3C0000}"/>
    <cellStyle name="Currency 2 3 2 2 11 3 2 6" xfId="32310" xr:uid="{00000000-0005-0000-0000-00002B3C0000}"/>
    <cellStyle name="Currency 2 3 2 2 11 3 3" xfId="7488" xr:uid="{00000000-0005-0000-0000-00002C3C0000}"/>
    <cellStyle name="Currency 2 3 2 2 11 3 4" xfId="13004" xr:uid="{00000000-0005-0000-0000-00002D3C0000}"/>
    <cellStyle name="Currency 2 3 2 2 11 3 5" xfId="18520" xr:uid="{00000000-0005-0000-0000-00002E3C0000}"/>
    <cellStyle name="Currency 2 3 2 2 11 3 6" xfId="24036" xr:uid="{00000000-0005-0000-0000-00002F3C0000}"/>
    <cellStyle name="Currency 2 3 2 2 11 3 7" xfId="29552" xr:uid="{00000000-0005-0000-0000-0000303C0000}"/>
    <cellStyle name="Currency 2 3 2 2 11 4" xfId="3351" xr:uid="{00000000-0005-0000-0000-0000313C0000}"/>
    <cellStyle name="Currency 2 3 2 2 11 4 2" xfId="8867" xr:uid="{00000000-0005-0000-0000-0000323C0000}"/>
    <cellStyle name="Currency 2 3 2 2 11 4 3" xfId="14383" xr:uid="{00000000-0005-0000-0000-0000333C0000}"/>
    <cellStyle name="Currency 2 3 2 2 11 4 4" xfId="19899" xr:uid="{00000000-0005-0000-0000-0000343C0000}"/>
    <cellStyle name="Currency 2 3 2 2 11 4 5" xfId="25415" xr:uid="{00000000-0005-0000-0000-0000353C0000}"/>
    <cellStyle name="Currency 2 3 2 2 11 4 6" xfId="30931" xr:uid="{00000000-0005-0000-0000-0000363C0000}"/>
    <cellStyle name="Currency 2 3 2 2 11 5" xfId="6109" xr:uid="{00000000-0005-0000-0000-0000373C0000}"/>
    <cellStyle name="Currency 2 3 2 2 11 6" xfId="11625" xr:uid="{00000000-0005-0000-0000-0000383C0000}"/>
    <cellStyle name="Currency 2 3 2 2 11 7" xfId="17141" xr:uid="{00000000-0005-0000-0000-0000393C0000}"/>
    <cellStyle name="Currency 2 3 2 2 11 8" xfId="22657" xr:uid="{00000000-0005-0000-0000-00003A3C0000}"/>
    <cellStyle name="Currency 2 3 2 2 11 9" xfId="28173" xr:uid="{00000000-0005-0000-0000-00003B3C0000}"/>
    <cellStyle name="Currency 2 3 2 2 12" xfId="1313" xr:uid="{00000000-0005-0000-0000-00003C3C0000}"/>
    <cellStyle name="Currency 2 3 2 2 12 2" xfId="2692" xr:uid="{00000000-0005-0000-0000-00003D3C0000}"/>
    <cellStyle name="Currency 2 3 2 2 12 2 2" xfId="5450" xr:uid="{00000000-0005-0000-0000-00003E3C0000}"/>
    <cellStyle name="Currency 2 3 2 2 12 2 2 2" xfId="10966" xr:uid="{00000000-0005-0000-0000-00003F3C0000}"/>
    <cellStyle name="Currency 2 3 2 2 12 2 2 3" xfId="16482" xr:uid="{00000000-0005-0000-0000-0000403C0000}"/>
    <cellStyle name="Currency 2 3 2 2 12 2 2 4" xfId="21998" xr:uid="{00000000-0005-0000-0000-0000413C0000}"/>
    <cellStyle name="Currency 2 3 2 2 12 2 2 5" xfId="27514" xr:uid="{00000000-0005-0000-0000-0000423C0000}"/>
    <cellStyle name="Currency 2 3 2 2 12 2 2 6" xfId="33030" xr:uid="{00000000-0005-0000-0000-0000433C0000}"/>
    <cellStyle name="Currency 2 3 2 2 12 2 3" xfId="8208" xr:uid="{00000000-0005-0000-0000-0000443C0000}"/>
    <cellStyle name="Currency 2 3 2 2 12 2 4" xfId="13724" xr:uid="{00000000-0005-0000-0000-0000453C0000}"/>
    <cellStyle name="Currency 2 3 2 2 12 2 5" xfId="19240" xr:uid="{00000000-0005-0000-0000-0000463C0000}"/>
    <cellStyle name="Currency 2 3 2 2 12 2 6" xfId="24756" xr:uid="{00000000-0005-0000-0000-0000473C0000}"/>
    <cellStyle name="Currency 2 3 2 2 12 2 7" xfId="30272" xr:uid="{00000000-0005-0000-0000-0000483C0000}"/>
    <cellStyle name="Currency 2 3 2 2 12 3" xfId="4071" xr:uid="{00000000-0005-0000-0000-0000493C0000}"/>
    <cellStyle name="Currency 2 3 2 2 12 3 2" xfId="9587" xr:uid="{00000000-0005-0000-0000-00004A3C0000}"/>
    <cellStyle name="Currency 2 3 2 2 12 3 3" xfId="15103" xr:uid="{00000000-0005-0000-0000-00004B3C0000}"/>
    <cellStyle name="Currency 2 3 2 2 12 3 4" xfId="20619" xr:uid="{00000000-0005-0000-0000-00004C3C0000}"/>
    <cellStyle name="Currency 2 3 2 2 12 3 5" xfId="26135" xr:uid="{00000000-0005-0000-0000-00004D3C0000}"/>
    <cellStyle name="Currency 2 3 2 2 12 3 6" xfId="31651" xr:uid="{00000000-0005-0000-0000-00004E3C0000}"/>
    <cellStyle name="Currency 2 3 2 2 12 4" xfId="6829" xr:uid="{00000000-0005-0000-0000-00004F3C0000}"/>
    <cellStyle name="Currency 2 3 2 2 12 5" xfId="12345" xr:uid="{00000000-0005-0000-0000-0000503C0000}"/>
    <cellStyle name="Currency 2 3 2 2 12 6" xfId="17861" xr:uid="{00000000-0005-0000-0000-0000513C0000}"/>
    <cellStyle name="Currency 2 3 2 2 12 7" xfId="23377" xr:uid="{00000000-0005-0000-0000-0000523C0000}"/>
    <cellStyle name="Currency 2 3 2 2 12 8" xfId="28893" xr:uid="{00000000-0005-0000-0000-0000533C0000}"/>
    <cellStyle name="Currency 2 3 2 2 13" xfId="1349" xr:uid="{00000000-0005-0000-0000-0000543C0000}"/>
    <cellStyle name="Currency 2 3 2 2 13 2" xfId="2728" xr:uid="{00000000-0005-0000-0000-0000553C0000}"/>
    <cellStyle name="Currency 2 3 2 2 13 2 2" xfId="5486" xr:uid="{00000000-0005-0000-0000-0000563C0000}"/>
    <cellStyle name="Currency 2 3 2 2 13 2 2 2" xfId="11002" xr:uid="{00000000-0005-0000-0000-0000573C0000}"/>
    <cellStyle name="Currency 2 3 2 2 13 2 2 3" xfId="16518" xr:uid="{00000000-0005-0000-0000-0000583C0000}"/>
    <cellStyle name="Currency 2 3 2 2 13 2 2 4" xfId="22034" xr:uid="{00000000-0005-0000-0000-0000593C0000}"/>
    <cellStyle name="Currency 2 3 2 2 13 2 2 5" xfId="27550" xr:uid="{00000000-0005-0000-0000-00005A3C0000}"/>
    <cellStyle name="Currency 2 3 2 2 13 2 2 6" xfId="33066" xr:uid="{00000000-0005-0000-0000-00005B3C0000}"/>
    <cellStyle name="Currency 2 3 2 2 13 2 3" xfId="8244" xr:uid="{00000000-0005-0000-0000-00005C3C0000}"/>
    <cellStyle name="Currency 2 3 2 2 13 2 4" xfId="13760" xr:uid="{00000000-0005-0000-0000-00005D3C0000}"/>
    <cellStyle name="Currency 2 3 2 2 13 2 5" xfId="19276" xr:uid="{00000000-0005-0000-0000-00005E3C0000}"/>
    <cellStyle name="Currency 2 3 2 2 13 2 6" xfId="24792" xr:uid="{00000000-0005-0000-0000-00005F3C0000}"/>
    <cellStyle name="Currency 2 3 2 2 13 2 7" xfId="30308" xr:uid="{00000000-0005-0000-0000-0000603C0000}"/>
    <cellStyle name="Currency 2 3 2 2 13 3" xfId="4107" xr:uid="{00000000-0005-0000-0000-0000613C0000}"/>
    <cellStyle name="Currency 2 3 2 2 13 3 2" xfId="9623" xr:uid="{00000000-0005-0000-0000-0000623C0000}"/>
    <cellStyle name="Currency 2 3 2 2 13 3 3" xfId="15139" xr:uid="{00000000-0005-0000-0000-0000633C0000}"/>
    <cellStyle name="Currency 2 3 2 2 13 3 4" xfId="20655" xr:uid="{00000000-0005-0000-0000-0000643C0000}"/>
    <cellStyle name="Currency 2 3 2 2 13 3 5" xfId="26171" xr:uid="{00000000-0005-0000-0000-0000653C0000}"/>
    <cellStyle name="Currency 2 3 2 2 13 3 6" xfId="31687" xr:uid="{00000000-0005-0000-0000-0000663C0000}"/>
    <cellStyle name="Currency 2 3 2 2 13 4" xfId="6865" xr:uid="{00000000-0005-0000-0000-0000673C0000}"/>
    <cellStyle name="Currency 2 3 2 2 13 5" xfId="12381" xr:uid="{00000000-0005-0000-0000-0000683C0000}"/>
    <cellStyle name="Currency 2 3 2 2 13 6" xfId="17897" xr:uid="{00000000-0005-0000-0000-0000693C0000}"/>
    <cellStyle name="Currency 2 3 2 2 13 7" xfId="23413" xr:uid="{00000000-0005-0000-0000-00006A3C0000}"/>
    <cellStyle name="Currency 2 3 2 2 13 8" xfId="28929" xr:uid="{00000000-0005-0000-0000-00006B3C0000}"/>
    <cellStyle name="Currency 2 3 2 2 14" xfId="1385" xr:uid="{00000000-0005-0000-0000-00006C3C0000}"/>
    <cellStyle name="Currency 2 3 2 2 14 2" xfId="2764" xr:uid="{00000000-0005-0000-0000-00006D3C0000}"/>
    <cellStyle name="Currency 2 3 2 2 14 2 2" xfId="5522" xr:uid="{00000000-0005-0000-0000-00006E3C0000}"/>
    <cellStyle name="Currency 2 3 2 2 14 2 2 2" xfId="11038" xr:uid="{00000000-0005-0000-0000-00006F3C0000}"/>
    <cellStyle name="Currency 2 3 2 2 14 2 2 3" xfId="16554" xr:uid="{00000000-0005-0000-0000-0000703C0000}"/>
    <cellStyle name="Currency 2 3 2 2 14 2 2 4" xfId="22070" xr:uid="{00000000-0005-0000-0000-0000713C0000}"/>
    <cellStyle name="Currency 2 3 2 2 14 2 2 5" xfId="27586" xr:uid="{00000000-0005-0000-0000-0000723C0000}"/>
    <cellStyle name="Currency 2 3 2 2 14 2 2 6" xfId="33102" xr:uid="{00000000-0005-0000-0000-0000733C0000}"/>
    <cellStyle name="Currency 2 3 2 2 14 2 3" xfId="8280" xr:uid="{00000000-0005-0000-0000-0000743C0000}"/>
    <cellStyle name="Currency 2 3 2 2 14 2 4" xfId="13796" xr:uid="{00000000-0005-0000-0000-0000753C0000}"/>
    <cellStyle name="Currency 2 3 2 2 14 2 5" xfId="19312" xr:uid="{00000000-0005-0000-0000-0000763C0000}"/>
    <cellStyle name="Currency 2 3 2 2 14 2 6" xfId="24828" xr:uid="{00000000-0005-0000-0000-0000773C0000}"/>
    <cellStyle name="Currency 2 3 2 2 14 2 7" xfId="30344" xr:uid="{00000000-0005-0000-0000-0000783C0000}"/>
    <cellStyle name="Currency 2 3 2 2 14 3" xfId="4143" xr:uid="{00000000-0005-0000-0000-0000793C0000}"/>
    <cellStyle name="Currency 2 3 2 2 14 3 2" xfId="9659" xr:uid="{00000000-0005-0000-0000-00007A3C0000}"/>
    <cellStyle name="Currency 2 3 2 2 14 3 3" xfId="15175" xr:uid="{00000000-0005-0000-0000-00007B3C0000}"/>
    <cellStyle name="Currency 2 3 2 2 14 3 4" xfId="20691" xr:uid="{00000000-0005-0000-0000-00007C3C0000}"/>
    <cellStyle name="Currency 2 3 2 2 14 3 5" xfId="26207" xr:uid="{00000000-0005-0000-0000-00007D3C0000}"/>
    <cellStyle name="Currency 2 3 2 2 14 3 6" xfId="31723" xr:uid="{00000000-0005-0000-0000-00007E3C0000}"/>
    <cellStyle name="Currency 2 3 2 2 14 4" xfId="6901" xr:uid="{00000000-0005-0000-0000-00007F3C0000}"/>
    <cellStyle name="Currency 2 3 2 2 14 5" xfId="12417" xr:uid="{00000000-0005-0000-0000-0000803C0000}"/>
    <cellStyle name="Currency 2 3 2 2 14 6" xfId="17933" xr:uid="{00000000-0005-0000-0000-0000813C0000}"/>
    <cellStyle name="Currency 2 3 2 2 14 7" xfId="23449" xr:uid="{00000000-0005-0000-0000-0000823C0000}"/>
    <cellStyle name="Currency 2 3 2 2 14 8" xfId="28965" xr:uid="{00000000-0005-0000-0000-0000833C0000}"/>
    <cellStyle name="Currency 2 3 2 2 15" xfId="629" xr:uid="{00000000-0005-0000-0000-0000843C0000}"/>
    <cellStyle name="Currency 2 3 2 2 15 2" xfId="2008" xr:uid="{00000000-0005-0000-0000-0000853C0000}"/>
    <cellStyle name="Currency 2 3 2 2 15 2 2" xfId="4766" xr:uid="{00000000-0005-0000-0000-0000863C0000}"/>
    <cellStyle name="Currency 2 3 2 2 15 2 2 2" xfId="10282" xr:uid="{00000000-0005-0000-0000-0000873C0000}"/>
    <cellStyle name="Currency 2 3 2 2 15 2 2 3" xfId="15798" xr:uid="{00000000-0005-0000-0000-0000883C0000}"/>
    <cellStyle name="Currency 2 3 2 2 15 2 2 4" xfId="21314" xr:uid="{00000000-0005-0000-0000-0000893C0000}"/>
    <cellStyle name="Currency 2 3 2 2 15 2 2 5" xfId="26830" xr:uid="{00000000-0005-0000-0000-00008A3C0000}"/>
    <cellStyle name="Currency 2 3 2 2 15 2 2 6" xfId="32346" xr:uid="{00000000-0005-0000-0000-00008B3C0000}"/>
    <cellStyle name="Currency 2 3 2 2 15 2 3" xfId="7524" xr:uid="{00000000-0005-0000-0000-00008C3C0000}"/>
    <cellStyle name="Currency 2 3 2 2 15 2 4" xfId="13040" xr:uid="{00000000-0005-0000-0000-00008D3C0000}"/>
    <cellStyle name="Currency 2 3 2 2 15 2 5" xfId="18556" xr:uid="{00000000-0005-0000-0000-00008E3C0000}"/>
    <cellStyle name="Currency 2 3 2 2 15 2 6" xfId="24072" xr:uid="{00000000-0005-0000-0000-00008F3C0000}"/>
    <cellStyle name="Currency 2 3 2 2 15 2 7" xfId="29588" xr:uid="{00000000-0005-0000-0000-0000903C0000}"/>
    <cellStyle name="Currency 2 3 2 2 15 3" xfId="3387" xr:uid="{00000000-0005-0000-0000-0000913C0000}"/>
    <cellStyle name="Currency 2 3 2 2 15 3 2" xfId="8903" xr:uid="{00000000-0005-0000-0000-0000923C0000}"/>
    <cellStyle name="Currency 2 3 2 2 15 3 3" xfId="14419" xr:uid="{00000000-0005-0000-0000-0000933C0000}"/>
    <cellStyle name="Currency 2 3 2 2 15 3 4" xfId="19935" xr:uid="{00000000-0005-0000-0000-0000943C0000}"/>
    <cellStyle name="Currency 2 3 2 2 15 3 5" xfId="25451" xr:uid="{00000000-0005-0000-0000-0000953C0000}"/>
    <cellStyle name="Currency 2 3 2 2 15 3 6" xfId="30967" xr:uid="{00000000-0005-0000-0000-0000963C0000}"/>
    <cellStyle name="Currency 2 3 2 2 15 4" xfId="6145" xr:uid="{00000000-0005-0000-0000-0000973C0000}"/>
    <cellStyle name="Currency 2 3 2 2 15 5" xfId="11661" xr:uid="{00000000-0005-0000-0000-0000983C0000}"/>
    <cellStyle name="Currency 2 3 2 2 15 6" xfId="17177" xr:uid="{00000000-0005-0000-0000-0000993C0000}"/>
    <cellStyle name="Currency 2 3 2 2 15 7" xfId="22693" xr:uid="{00000000-0005-0000-0000-00009A3C0000}"/>
    <cellStyle name="Currency 2 3 2 2 15 8" xfId="28209" xr:uid="{00000000-0005-0000-0000-00009B3C0000}"/>
    <cellStyle name="Currency 2 3 2 2 16" xfId="1440" xr:uid="{00000000-0005-0000-0000-00009C3C0000}"/>
    <cellStyle name="Currency 2 3 2 2 16 2" xfId="4198" xr:uid="{00000000-0005-0000-0000-00009D3C0000}"/>
    <cellStyle name="Currency 2 3 2 2 16 2 2" xfId="9714" xr:uid="{00000000-0005-0000-0000-00009E3C0000}"/>
    <cellStyle name="Currency 2 3 2 2 16 2 3" xfId="15230" xr:uid="{00000000-0005-0000-0000-00009F3C0000}"/>
    <cellStyle name="Currency 2 3 2 2 16 2 4" xfId="20746" xr:uid="{00000000-0005-0000-0000-0000A03C0000}"/>
    <cellStyle name="Currency 2 3 2 2 16 2 5" xfId="26262" xr:uid="{00000000-0005-0000-0000-0000A13C0000}"/>
    <cellStyle name="Currency 2 3 2 2 16 2 6" xfId="31778" xr:uid="{00000000-0005-0000-0000-0000A23C0000}"/>
    <cellStyle name="Currency 2 3 2 2 16 3" xfId="6956" xr:uid="{00000000-0005-0000-0000-0000A33C0000}"/>
    <cellStyle name="Currency 2 3 2 2 16 4" xfId="12472" xr:uid="{00000000-0005-0000-0000-0000A43C0000}"/>
    <cellStyle name="Currency 2 3 2 2 16 5" xfId="17988" xr:uid="{00000000-0005-0000-0000-0000A53C0000}"/>
    <cellStyle name="Currency 2 3 2 2 16 6" xfId="23504" xr:uid="{00000000-0005-0000-0000-0000A63C0000}"/>
    <cellStyle name="Currency 2 3 2 2 16 7" xfId="29020" xr:uid="{00000000-0005-0000-0000-0000A73C0000}"/>
    <cellStyle name="Currency 2 3 2 2 17" xfId="2819" xr:uid="{00000000-0005-0000-0000-0000A83C0000}"/>
    <cellStyle name="Currency 2 3 2 2 17 2" xfId="8335" xr:uid="{00000000-0005-0000-0000-0000A93C0000}"/>
    <cellStyle name="Currency 2 3 2 2 17 3" xfId="13851" xr:uid="{00000000-0005-0000-0000-0000AA3C0000}"/>
    <cellStyle name="Currency 2 3 2 2 17 4" xfId="19367" xr:uid="{00000000-0005-0000-0000-0000AB3C0000}"/>
    <cellStyle name="Currency 2 3 2 2 17 5" xfId="24883" xr:uid="{00000000-0005-0000-0000-0000AC3C0000}"/>
    <cellStyle name="Currency 2 3 2 2 17 6" xfId="30399" xr:uid="{00000000-0005-0000-0000-0000AD3C0000}"/>
    <cellStyle name="Currency 2 3 2 2 18" xfId="5577" xr:uid="{00000000-0005-0000-0000-0000AE3C0000}"/>
    <cellStyle name="Currency 2 3 2 2 19" xfId="11093" xr:uid="{00000000-0005-0000-0000-0000AF3C0000}"/>
    <cellStyle name="Currency 2 3 2 2 2" xfId="116" xr:uid="{00000000-0005-0000-0000-0000B03C0000}"/>
    <cellStyle name="Currency 2 3 2 2 2 10" xfId="27696" xr:uid="{00000000-0005-0000-0000-0000B13C0000}"/>
    <cellStyle name="Currency 2 3 2 2 2 2" xfId="1025" xr:uid="{00000000-0005-0000-0000-0000B23C0000}"/>
    <cellStyle name="Currency 2 3 2 2 2 2 2" xfId="2404" xr:uid="{00000000-0005-0000-0000-0000B33C0000}"/>
    <cellStyle name="Currency 2 3 2 2 2 2 2 2" xfId="5162" xr:uid="{00000000-0005-0000-0000-0000B43C0000}"/>
    <cellStyle name="Currency 2 3 2 2 2 2 2 2 2" xfId="10678" xr:uid="{00000000-0005-0000-0000-0000B53C0000}"/>
    <cellStyle name="Currency 2 3 2 2 2 2 2 2 3" xfId="16194" xr:uid="{00000000-0005-0000-0000-0000B63C0000}"/>
    <cellStyle name="Currency 2 3 2 2 2 2 2 2 4" xfId="21710" xr:uid="{00000000-0005-0000-0000-0000B73C0000}"/>
    <cellStyle name="Currency 2 3 2 2 2 2 2 2 5" xfId="27226" xr:uid="{00000000-0005-0000-0000-0000B83C0000}"/>
    <cellStyle name="Currency 2 3 2 2 2 2 2 2 6" xfId="32742" xr:uid="{00000000-0005-0000-0000-0000B93C0000}"/>
    <cellStyle name="Currency 2 3 2 2 2 2 2 3" xfId="7920" xr:uid="{00000000-0005-0000-0000-0000BA3C0000}"/>
    <cellStyle name="Currency 2 3 2 2 2 2 2 4" xfId="13436" xr:uid="{00000000-0005-0000-0000-0000BB3C0000}"/>
    <cellStyle name="Currency 2 3 2 2 2 2 2 5" xfId="18952" xr:uid="{00000000-0005-0000-0000-0000BC3C0000}"/>
    <cellStyle name="Currency 2 3 2 2 2 2 2 6" xfId="24468" xr:uid="{00000000-0005-0000-0000-0000BD3C0000}"/>
    <cellStyle name="Currency 2 3 2 2 2 2 2 7" xfId="29984" xr:uid="{00000000-0005-0000-0000-0000BE3C0000}"/>
    <cellStyle name="Currency 2 3 2 2 2 2 3" xfId="3783" xr:uid="{00000000-0005-0000-0000-0000BF3C0000}"/>
    <cellStyle name="Currency 2 3 2 2 2 2 3 2" xfId="9299" xr:uid="{00000000-0005-0000-0000-0000C03C0000}"/>
    <cellStyle name="Currency 2 3 2 2 2 2 3 3" xfId="14815" xr:uid="{00000000-0005-0000-0000-0000C13C0000}"/>
    <cellStyle name="Currency 2 3 2 2 2 2 3 4" xfId="20331" xr:uid="{00000000-0005-0000-0000-0000C23C0000}"/>
    <cellStyle name="Currency 2 3 2 2 2 2 3 5" xfId="25847" xr:uid="{00000000-0005-0000-0000-0000C33C0000}"/>
    <cellStyle name="Currency 2 3 2 2 2 2 3 6" xfId="31363" xr:uid="{00000000-0005-0000-0000-0000C43C0000}"/>
    <cellStyle name="Currency 2 3 2 2 2 2 4" xfId="6541" xr:uid="{00000000-0005-0000-0000-0000C53C0000}"/>
    <cellStyle name="Currency 2 3 2 2 2 2 5" xfId="12057" xr:uid="{00000000-0005-0000-0000-0000C63C0000}"/>
    <cellStyle name="Currency 2 3 2 2 2 2 6" xfId="17573" xr:uid="{00000000-0005-0000-0000-0000C73C0000}"/>
    <cellStyle name="Currency 2 3 2 2 2 2 7" xfId="23089" xr:uid="{00000000-0005-0000-0000-0000C83C0000}"/>
    <cellStyle name="Currency 2 3 2 2 2 2 8" xfId="28605" xr:uid="{00000000-0005-0000-0000-0000C93C0000}"/>
    <cellStyle name="Currency 2 3 2 2 2 3" xfId="665" xr:uid="{00000000-0005-0000-0000-0000CA3C0000}"/>
    <cellStyle name="Currency 2 3 2 2 2 3 2" xfId="2044" xr:uid="{00000000-0005-0000-0000-0000CB3C0000}"/>
    <cellStyle name="Currency 2 3 2 2 2 3 2 2" xfId="4802" xr:uid="{00000000-0005-0000-0000-0000CC3C0000}"/>
    <cellStyle name="Currency 2 3 2 2 2 3 2 2 2" xfId="10318" xr:uid="{00000000-0005-0000-0000-0000CD3C0000}"/>
    <cellStyle name="Currency 2 3 2 2 2 3 2 2 3" xfId="15834" xr:uid="{00000000-0005-0000-0000-0000CE3C0000}"/>
    <cellStyle name="Currency 2 3 2 2 2 3 2 2 4" xfId="21350" xr:uid="{00000000-0005-0000-0000-0000CF3C0000}"/>
    <cellStyle name="Currency 2 3 2 2 2 3 2 2 5" xfId="26866" xr:uid="{00000000-0005-0000-0000-0000D03C0000}"/>
    <cellStyle name="Currency 2 3 2 2 2 3 2 2 6" xfId="32382" xr:uid="{00000000-0005-0000-0000-0000D13C0000}"/>
    <cellStyle name="Currency 2 3 2 2 2 3 2 3" xfId="7560" xr:uid="{00000000-0005-0000-0000-0000D23C0000}"/>
    <cellStyle name="Currency 2 3 2 2 2 3 2 4" xfId="13076" xr:uid="{00000000-0005-0000-0000-0000D33C0000}"/>
    <cellStyle name="Currency 2 3 2 2 2 3 2 5" xfId="18592" xr:uid="{00000000-0005-0000-0000-0000D43C0000}"/>
    <cellStyle name="Currency 2 3 2 2 2 3 2 6" xfId="24108" xr:uid="{00000000-0005-0000-0000-0000D53C0000}"/>
    <cellStyle name="Currency 2 3 2 2 2 3 2 7" xfId="29624" xr:uid="{00000000-0005-0000-0000-0000D63C0000}"/>
    <cellStyle name="Currency 2 3 2 2 2 3 3" xfId="3423" xr:uid="{00000000-0005-0000-0000-0000D73C0000}"/>
    <cellStyle name="Currency 2 3 2 2 2 3 3 2" xfId="8939" xr:uid="{00000000-0005-0000-0000-0000D83C0000}"/>
    <cellStyle name="Currency 2 3 2 2 2 3 3 3" xfId="14455" xr:uid="{00000000-0005-0000-0000-0000D93C0000}"/>
    <cellStyle name="Currency 2 3 2 2 2 3 3 4" xfId="19971" xr:uid="{00000000-0005-0000-0000-0000DA3C0000}"/>
    <cellStyle name="Currency 2 3 2 2 2 3 3 5" xfId="25487" xr:uid="{00000000-0005-0000-0000-0000DB3C0000}"/>
    <cellStyle name="Currency 2 3 2 2 2 3 3 6" xfId="31003" xr:uid="{00000000-0005-0000-0000-0000DC3C0000}"/>
    <cellStyle name="Currency 2 3 2 2 2 3 4" xfId="6181" xr:uid="{00000000-0005-0000-0000-0000DD3C0000}"/>
    <cellStyle name="Currency 2 3 2 2 2 3 5" xfId="11697" xr:uid="{00000000-0005-0000-0000-0000DE3C0000}"/>
    <cellStyle name="Currency 2 3 2 2 2 3 6" xfId="17213" xr:uid="{00000000-0005-0000-0000-0000DF3C0000}"/>
    <cellStyle name="Currency 2 3 2 2 2 3 7" xfId="22729" xr:uid="{00000000-0005-0000-0000-0000E03C0000}"/>
    <cellStyle name="Currency 2 3 2 2 2 3 8" xfId="28245" xr:uid="{00000000-0005-0000-0000-0000E13C0000}"/>
    <cellStyle name="Currency 2 3 2 2 2 4" xfId="1495" xr:uid="{00000000-0005-0000-0000-0000E23C0000}"/>
    <cellStyle name="Currency 2 3 2 2 2 4 2" xfId="4253" xr:uid="{00000000-0005-0000-0000-0000E33C0000}"/>
    <cellStyle name="Currency 2 3 2 2 2 4 2 2" xfId="9769" xr:uid="{00000000-0005-0000-0000-0000E43C0000}"/>
    <cellStyle name="Currency 2 3 2 2 2 4 2 3" xfId="15285" xr:uid="{00000000-0005-0000-0000-0000E53C0000}"/>
    <cellStyle name="Currency 2 3 2 2 2 4 2 4" xfId="20801" xr:uid="{00000000-0005-0000-0000-0000E63C0000}"/>
    <cellStyle name="Currency 2 3 2 2 2 4 2 5" xfId="26317" xr:uid="{00000000-0005-0000-0000-0000E73C0000}"/>
    <cellStyle name="Currency 2 3 2 2 2 4 2 6" xfId="31833" xr:uid="{00000000-0005-0000-0000-0000E83C0000}"/>
    <cellStyle name="Currency 2 3 2 2 2 4 3" xfId="7011" xr:uid="{00000000-0005-0000-0000-0000E93C0000}"/>
    <cellStyle name="Currency 2 3 2 2 2 4 4" xfId="12527" xr:uid="{00000000-0005-0000-0000-0000EA3C0000}"/>
    <cellStyle name="Currency 2 3 2 2 2 4 5" xfId="18043" xr:uid="{00000000-0005-0000-0000-0000EB3C0000}"/>
    <cellStyle name="Currency 2 3 2 2 2 4 6" xfId="23559" xr:uid="{00000000-0005-0000-0000-0000EC3C0000}"/>
    <cellStyle name="Currency 2 3 2 2 2 4 7" xfId="29075" xr:uid="{00000000-0005-0000-0000-0000ED3C0000}"/>
    <cellStyle name="Currency 2 3 2 2 2 5" xfId="2874" xr:uid="{00000000-0005-0000-0000-0000EE3C0000}"/>
    <cellStyle name="Currency 2 3 2 2 2 5 2" xfId="8390" xr:uid="{00000000-0005-0000-0000-0000EF3C0000}"/>
    <cellStyle name="Currency 2 3 2 2 2 5 3" xfId="13906" xr:uid="{00000000-0005-0000-0000-0000F03C0000}"/>
    <cellStyle name="Currency 2 3 2 2 2 5 4" xfId="19422" xr:uid="{00000000-0005-0000-0000-0000F13C0000}"/>
    <cellStyle name="Currency 2 3 2 2 2 5 5" xfId="24938" xr:uid="{00000000-0005-0000-0000-0000F23C0000}"/>
    <cellStyle name="Currency 2 3 2 2 2 5 6" xfId="30454" xr:uid="{00000000-0005-0000-0000-0000F33C0000}"/>
    <cellStyle name="Currency 2 3 2 2 2 6" xfId="5632" xr:uid="{00000000-0005-0000-0000-0000F43C0000}"/>
    <cellStyle name="Currency 2 3 2 2 2 7" xfId="11148" xr:uid="{00000000-0005-0000-0000-0000F53C0000}"/>
    <cellStyle name="Currency 2 3 2 2 2 8" xfId="16664" xr:uid="{00000000-0005-0000-0000-0000F63C0000}"/>
    <cellStyle name="Currency 2 3 2 2 2 9" xfId="22180" xr:uid="{00000000-0005-0000-0000-0000F73C0000}"/>
    <cellStyle name="Currency 2 3 2 2 20" xfId="16609" xr:uid="{00000000-0005-0000-0000-0000F83C0000}"/>
    <cellStyle name="Currency 2 3 2 2 21" xfId="22125" xr:uid="{00000000-0005-0000-0000-0000F93C0000}"/>
    <cellStyle name="Currency 2 3 2 2 22" xfId="27641" xr:uid="{00000000-0005-0000-0000-0000FA3C0000}"/>
    <cellStyle name="Currency 2 3 2 2 3" xfId="171" xr:uid="{00000000-0005-0000-0000-0000FB3C0000}"/>
    <cellStyle name="Currency 2 3 2 2 3 10" xfId="27751" xr:uid="{00000000-0005-0000-0000-0000FC3C0000}"/>
    <cellStyle name="Currency 2 3 2 2 3 2" xfId="1061" xr:uid="{00000000-0005-0000-0000-0000FD3C0000}"/>
    <cellStyle name="Currency 2 3 2 2 3 2 2" xfId="2440" xr:uid="{00000000-0005-0000-0000-0000FE3C0000}"/>
    <cellStyle name="Currency 2 3 2 2 3 2 2 2" xfId="5198" xr:uid="{00000000-0005-0000-0000-0000FF3C0000}"/>
    <cellStyle name="Currency 2 3 2 2 3 2 2 2 2" xfId="10714" xr:uid="{00000000-0005-0000-0000-0000003D0000}"/>
    <cellStyle name="Currency 2 3 2 2 3 2 2 2 3" xfId="16230" xr:uid="{00000000-0005-0000-0000-0000013D0000}"/>
    <cellStyle name="Currency 2 3 2 2 3 2 2 2 4" xfId="21746" xr:uid="{00000000-0005-0000-0000-0000023D0000}"/>
    <cellStyle name="Currency 2 3 2 2 3 2 2 2 5" xfId="27262" xr:uid="{00000000-0005-0000-0000-0000033D0000}"/>
    <cellStyle name="Currency 2 3 2 2 3 2 2 2 6" xfId="32778" xr:uid="{00000000-0005-0000-0000-0000043D0000}"/>
    <cellStyle name="Currency 2 3 2 2 3 2 2 3" xfId="7956" xr:uid="{00000000-0005-0000-0000-0000053D0000}"/>
    <cellStyle name="Currency 2 3 2 2 3 2 2 4" xfId="13472" xr:uid="{00000000-0005-0000-0000-0000063D0000}"/>
    <cellStyle name="Currency 2 3 2 2 3 2 2 5" xfId="18988" xr:uid="{00000000-0005-0000-0000-0000073D0000}"/>
    <cellStyle name="Currency 2 3 2 2 3 2 2 6" xfId="24504" xr:uid="{00000000-0005-0000-0000-0000083D0000}"/>
    <cellStyle name="Currency 2 3 2 2 3 2 2 7" xfId="30020" xr:uid="{00000000-0005-0000-0000-0000093D0000}"/>
    <cellStyle name="Currency 2 3 2 2 3 2 3" xfId="3819" xr:uid="{00000000-0005-0000-0000-00000A3D0000}"/>
    <cellStyle name="Currency 2 3 2 2 3 2 3 2" xfId="9335" xr:uid="{00000000-0005-0000-0000-00000B3D0000}"/>
    <cellStyle name="Currency 2 3 2 2 3 2 3 3" xfId="14851" xr:uid="{00000000-0005-0000-0000-00000C3D0000}"/>
    <cellStyle name="Currency 2 3 2 2 3 2 3 4" xfId="20367" xr:uid="{00000000-0005-0000-0000-00000D3D0000}"/>
    <cellStyle name="Currency 2 3 2 2 3 2 3 5" xfId="25883" xr:uid="{00000000-0005-0000-0000-00000E3D0000}"/>
    <cellStyle name="Currency 2 3 2 2 3 2 3 6" xfId="31399" xr:uid="{00000000-0005-0000-0000-00000F3D0000}"/>
    <cellStyle name="Currency 2 3 2 2 3 2 4" xfId="6577" xr:uid="{00000000-0005-0000-0000-0000103D0000}"/>
    <cellStyle name="Currency 2 3 2 2 3 2 5" xfId="12093" xr:uid="{00000000-0005-0000-0000-0000113D0000}"/>
    <cellStyle name="Currency 2 3 2 2 3 2 6" xfId="17609" xr:uid="{00000000-0005-0000-0000-0000123D0000}"/>
    <cellStyle name="Currency 2 3 2 2 3 2 7" xfId="23125" xr:uid="{00000000-0005-0000-0000-0000133D0000}"/>
    <cellStyle name="Currency 2 3 2 2 3 2 8" xfId="28641" xr:uid="{00000000-0005-0000-0000-0000143D0000}"/>
    <cellStyle name="Currency 2 3 2 2 3 3" xfId="701" xr:uid="{00000000-0005-0000-0000-0000153D0000}"/>
    <cellStyle name="Currency 2 3 2 2 3 3 2" xfId="2080" xr:uid="{00000000-0005-0000-0000-0000163D0000}"/>
    <cellStyle name="Currency 2 3 2 2 3 3 2 2" xfId="4838" xr:uid="{00000000-0005-0000-0000-0000173D0000}"/>
    <cellStyle name="Currency 2 3 2 2 3 3 2 2 2" xfId="10354" xr:uid="{00000000-0005-0000-0000-0000183D0000}"/>
    <cellStyle name="Currency 2 3 2 2 3 3 2 2 3" xfId="15870" xr:uid="{00000000-0005-0000-0000-0000193D0000}"/>
    <cellStyle name="Currency 2 3 2 2 3 3 2 2 4" xfId="21386" xr:uid="{00000000-0005-0000-0000-00001A3D0000}"/>
    <cellStyle name="Currency 2 3 2 2 3 3 2 2 5" xfId="26902" xr:uid="{00000000-0005-0000-0000-00001B3D0000}"/>
    <cellStyle name="Currency 2 3 2 2 3 3 2 2 6" xfId="32418" xr:uid="{00000000-0005-0000-0000-00001C3D0000}"/>
    <cellStyle name="Currency 2 3 2 2 3 3 2 3" xfId="7596" xr:uid="{00000000-0005-0000-0000-00001D3D0000}"/>
    <cellStyle name="Currency 2 3 2 2 3 3 2 4" xfId="13112" xr:uid="{00000000-0005-0000-0000-00001E3D0000}"/>
    <cellStyle name="Currency 2 3 2 2 3 3 2 5" xfId="18628" xr:uid="{00000000-0005-0000-0000-00001F3D0000}"/>
    <cellStyle name="Currency 2 3 2 2 3 3 2 6" xfId="24144" xr:uid="{00000000-0005-0000-0000-0000203D0000}"/>
    <cellStyle name="Currency 2 3 2 2 3 3 2 7" xfId="29660" xr:uid="{00000000-0005-0000-0000-0000213D0000}"/>
    <cellStyle name="Currency 2 3 2 2 3 3 3" xfId="3459" xr:uid="{00000000-0005-0000-0000-0000223D0000}"/>
    <cellStyle name="Currency 2 3 2 2 3 3 3 2" xfId="8975" xr:uid="{00000000-0005-0000-0000-0000233D0000}"/>
    <cellStyle name="Currency 2 3 2 2 3 3 3 3" xfId="14491" xr:uid="{00000000-0005-0000-0000-0000243D0000}"/>
    <cellStyle name="Currency 2 3 2 2 3 3 3 4" xfId="20007" xr:uid="{00000000-0005-0000-0000-0000253D0000}"/>
    <cellStyle name="Currency 2 3 2 2 3 3 3 5" xfId="25523" xr:uid="{00000000-0005-0000-0000-0000263D0000}"/>
    <cellStyle name="Currency 2 3 2 2 3 3 3 6" xfId="31039" xr:uid="{00000000-0005-0000-0000-0000273D0000}"/>
    <cellStyle name="Currency 2 3 2 2 3 3 4" xfId="6217" xr:uid="{00000000-0005-0000-0000-0000283D0000}"/>
    <cellStyle name="Currency 2 3 2 2 3 3 5" xfId="11733" xr:uid="{00000000-0005-0000-0000-0000293D0000}"/>
    <cellStyle name="Currency 2 3 2 2 3 3 6" xfId="17249" xr:uid="{00000000-0005-0000-0000-00002A3D0000}"/>
    <cellStyle name="Currency 2 3 2 2 3 3 7" xfId="22765" xr:uid="{00000000-0005-0000-0000-00002B3D0000}"/>
    <cellStyle name="Currency 2 3 2 2 3 3 8" xfId="28281" xr:uid="{00000000-0005-0000-0000-00002C3D0000}"/>
    <cellStyle name="Currency 2 3 2 2 3 4" xfId="1550" xr:uid="{00000000-0005-0000-0000-00002D3D0000}"/>
    <cellStyle name="Currency 2 3 2 2 3 4 2" xfId="4308" xr:uid="{00000000-0005-0000-0000-00002E3D0000}"/>
    <cellStyle name="Currency 2 3 2 2 3 4 2 2" xfId="9824" xr:uid="{00000000-0005-0000-0000-00002F3D0000}"/>
    <cellStyle name="Currency 2 3 2 2 3 4 2 3" xfId="15340" xr:uid="{00000000-0005-0000-0000-0000303D0000}"/>
    <cellStyle name="Currency 2 3 2 2 3 4 2 4" xfId="20856" xr:uid="{00000000-0005-0000-0000-0000313D0000}"/>
    <cellStyle name="Currency 2 3 2 2 3 4 2 5" xfId="26372" xr:uid="{00000000-0005-0000-0000-0000323D0000}"/>
    <cellStyle name="Currency 2 3 2 2 3 4 2 6" xfId="31888" xr:uid="{00000000-0005-0000-0000-0000333D0000}"/>
    <cellStyle name="Currency 2 3 2 2 3 4 3" xfId="7066" xr:uid="{00000000-0005-0000-0000-0000343D0000}"/>
    <cellStyle name="Currency 2 3 2 2 3 4 4" xfId="12582" xr:uid="{00000000-0005-0000-0000-0000353D0000}"/>
    <cellStyle name="Currency 2 3 2 2 3 4 5" xfId="18098" xr:uid="{00000000-0005-0000-0000-0000363D0000}"/>
    <cellStyle name="Currency 2 3 2 2 3 4 6" xfId="23614" xr:uid="{00000000-0005-0000-0000-0000373D0000}"/>
    <cellStyle name="Currency 2 3 2 2 3 4 7" xfId="29130" xr:uid="{00000000-0005-0000-0000-0000383D0000}"/>
    <cellStyle name="Currency 2 3 2 2 3 5" xfId="2929" xr:uid="{00000000-0005-0000-0000-0000393D0000}"/>
    <cellStyle name="Currency 2 3 2 2 3 5 2" xfId="8445" xr:uid="{00000000-0005-0000-0000-00003A3D0000}"/>
    <cellStyle name="Currency 2 3 2 2 3 5 3" xfId="13961" xr:uid="{00000000-0005-0000-0000-00003B3D0000}"/>
    <cellStyle name="Currency 2 3 2 2 3 5 4" xfId="19477" xr:uid="{00000000-0005-0000-0000-00003C3D0000}"/>
    <cellStyle name="Currency 2 3 2 2 3 5 5" xfId="24993" xr:uid="{00000000-0005-0000-0000-00003D3D0000}"/>
    <cellStyle name="Currency 2 3 2 2 3 5 6" xfId="30509" xr:uid="{00000000-0005-0000-0000-00003E3D0000}"/>
    <cellStyle name="Currency 2 3 2 2 3 6" xfId="5687" xr:uid="{00000000-0005-0000-0000-00003F3D0000}"/>
    <cellStyle name="Currency 2 3 2 2 3 7" xfId="11203" xr:uid="{00000000-0005-0000-0000-0000403D0000}"/>
    <cellStyle name="Currency 2 3 2 2 3 8" xfId="16719" xr:uid="{00000000-0005-0000-0000-0000413D0000}"/>
    <cellStyle name="Currency 2 3 2 2 3 9" xfId="22235" xr:uid="{00000000-0005-0000-0000-0000423D0000}"/>
    <cellStyle name="Currency 2 3 2 2 4" xfId="207" xr:uid="{00000000-0005-0000-0000-0000433D0000}"/>
    <cellStyle name="Currency 2 3 2 2 4 10" xfId="27787" xr:uid="{00000000-0005-0000-0000-0000443D0000}"/>
    <cellStyle name="Currency 2 3 2 2 4 2" xfId="1097" xr:uid="{00000000-0005-0000-0000-0000453D0000}"/>
    <cellStyle name="Currency 2 3 2 2 4 2 2" xfId="2476" xr:uid="{00000000-0005-0000-0000-0000463D0000}"/>
    <cellStyle name="Currency 2 3 2 2 4 2 2 2" xfId="5234" xr:uid="{00000000-0005-0000-0000-0000473D0000}"/>
    <cellStyle name="Currency 2 3 2 2 4 2 2 2 2" xfId="10750" xr:uid="{00000000-0005-0000-0000-0000483D0000}"/>
    <cellStyle name="Currency 2 3 2 2 4 2 2 2 3" xfId="16266" xr:uid="{00000000-0005-0000-0000-0000493D0000}"/>
    <cellStyle name="Currency 2 3 2 2 4 2 2 2 4" xfId="21782" xr:uid="{00000000-0005-0000-0000-00004A3D0000}"/>
    <cellStyle name="Currency 2 3 2 2 4 2 2 2 5" xfId="27298" xr:uid="{00000000-0005-0000-0000-00004B3D0000}"/>
    <cellStyle name="Currency 2 3 2 2 4 2 2 2 6" xfId="32814" xr:uid="{00000000-0005-0000-0000-00004C3D0000}"/>
    <cellStyle name="Currency 2 3 2 2 4 2 2 3" xfId="7992" xr:uid="{00000000-0005-0000-0000-00004D3D0000}"/>
    <cellStyle name="Currency 2 3 2 2 4 2 2 4" xfId="13508" xr:uid="{00000000-0005-0000-0000-00004E3D0000}"/>
    <cellStyle name="Currency 2 3 2 2 4 2 2 5" xfId="19024" xr:uid="{00000000-0005-0000-0000-00004F3D0000}"/>
    <cellStyle name="Currency 2 3 2 2 4 2 2 6" xfId="24540" xr:uid="{00000000-0005-0000-0000-0000503D0000}"/>
    <cellStyle name="Currency 2 3 2 2 4 2 2 7" xfId="30056" xr:uid="{00000000-0005-0000-0000-0000513D0000}"/>
    <cellStyle name="Currency 2 3 2 2 4 2 3" xfId="3855" xr:uid="{00000000-0005-0000-0000-0000523D0000}"/>
    <cellStyle name="Currency 2 3 2 2 4 2 3 2" xfId="9371" xr:uid="{00000000-0005-0000-0000-0000533D0000}"/>
    <cellStyle name="Currency 2 3 2 2 4 2 3 3" xfId="14887" xr:uid="{00000000-0005-0000-0000-0000543D0000}"/>
    <cellStyle name="Currency 2 3 2 2 4 2 3 4" xfId="20403" xr:uid="{00000000-0005-0000-0000-0000553D0000}"/>
    <cellStyle name="Currency 2 3 2 2 4 2 3 5" xfId="25919" xr:uid="{00000000-0005-0000-0000-0000563D0000}"/>
    <cellStyle name="Currency 2 3 2 2 4 2 3 6" xfId="31435" xr:uid="{00000000-0005-0000-0000-0000573D0000}"/>
    <cellStyle name="Currency 2 3 2 2 4 2 4" xfId="6613" xr:uid="{00000000-0005-0000-0000-0000583D0000}"/>
    <cellStyle name="Currency 2 3 2 2 4 2 5" xfId="12129" xr:uid="{00000000-0005-0000-0000-0000593D0000}"/>
    <cellStyle name="Currency 2 3 2 2 4 2 6" xfId="17645" xr:uid="{00000000-0005-0000-0000-00005A3D0000}"/>
    <cellStyle name="Currency 2 3 2 2 4 2 7" xfId="23161" xr:uid="{00000000-0005-0000-0000-00005B3D0000}"/>
    <cellStyle name="Currency 2 3 2 2 4 2 8" xfId="28677" xr:uid="{00000000-0005-0000-0000-00005C3D0000}"/>
    <cellStyle name="Currency 2 3 2 2 4 3" xfId="737" xr:uid="{00000000-0005-0000-0000-00005D3D0000}"/>
    <cellStyle name="Currency 2 3 2 2 4 3 2" xfId="2116" xr:uid="{00000000-0005-0000-0000-00005E3D0000}"/>
    <cellStyle name="Currency 2 3 2 2 4 3 2 2" xfId="4874" xr:uid="{00000000-0005-0000-0000-00005F3D0000}"/>
    <cellStyle name="Currency 2 3 2 2 4 3 2 2 2" xfId="10390" xr:uid="{00000000-0005-0000-0000-0000603D0000}"/>
    <cellStyle name="Currency 2 3 2 2 4 3 2 2 3" xfId="15906" xr:uid="{00000000-0005-0000-0000-0000613D0000}"/>
    <cellStyle name="Currency 2 3 2 2 4 3 2 2 4" xfId="21422" xr:uid="{00000000-0005-0000-0000-0000623D0000}"/>
    <cellStyle name="Currency 2 3 2 2 4 3 2 2 5" xfId="26938" xr:uid="{00000000-0005-0000-0000-0000633D0000}"/>
    <cellStyle name="Currency 2 3 2 2 4 3 2 2 6" xfId="32454" xr:uid="{00000000-0005-0000-0000-0000643D0000}"/>
    <cellStyle name="Currency 2 3 2 2 4 3 2 3" xfId="7632" xr:uid="{00000000-0005-0000-0000-0000653D0000}"/>
    <cellStyle name="Currency 2 3 2 2 4 3 2 4" xfId="13148" xr:uid="{00000000-0005-0000-0000-0000663D0000}"/>
    <cellStyle name="Currency 2 3 2 2 4 3 2 5" xfId="18664" xr:uid="{00000000-0005-0000-0000-0000673D0000}"/>
    <cellStyle name="Currency 2 3 2 2 4 3 2 6" xfId="24180" xr:uid="{00000000-0005-0000-0000-0000683D0000}"/>
    <cellStyle name="Currency 2 3 2 2 4 3 2 7" xfId="29696" xr:uid="{00000000-0005-0000-0000-0000693D0000}"/>
    <cellStyle name="Currency 2 3 2 2 4 3 3" xfId="3495" xr:uid="{00000000-0005-0000-0000-00006A3D0000}"/>
    <cellStyle name="Currency 2 3 2 2 4 3 3 2" xfId="9011" xr:uid="{00000000-0005-0000-0000-00006B3D0000}"/>
    <cellStyle name="Currency 2 3 2 2 4 3 3 3" xfId="14527" xr:uid="{00000000-0005-0000-0000-00006C3D0000}"/>
    <cellStyle name="Currency 2 3 2 2 4 3 3 4" xfId="20043" xr:uid="{00000000-0005-0000-0000-00006D3D0000}"/>
    <cellStyle name="Currency 2 3 2 2 4 3 3 5" xfId="25559" xr:uid="{00000000-0005-0000-0000-00006E3D0000}"/>
    <cellStyle name="Currency 2 3 2 2 4 3 3 6" xfId="31075" xr:uid="{00000000-0005-0000-0000-00006F3D0000}"/>
    <cellStyle name="Currency 2 3 2 2 4 3 4" xfId="6253" xr:uid="{00000000-0005-0000-0000-0000703D0000}"/>
    <cellStyle name="Currency 2 3 2 2 4 3 5" xfId="11769" xr:uid="{00000000-0005-0000-0000-0000713D0000}"/>
    <cellStyle name="Currency 2 3 2 2 4 3 6" xfId="17285" xr:uid="{00000000-0005-0000-0000-0000723D0000}"/>
    <cellStyle name="Currency 2 3 2 2 4 3 7" xfId="22801" xr:uid="{00000000-0005-0000-0000-0000733D0000}"/>
    <cellStyle name="Currency 2 3 2 2 4 3 8" xfId="28317" xr:uid="{00000000-0005-0000-0000-0000743D0000}"/>
    <cellStyle name="Currency 2 3 2 2 4 4" xfId="1586" xr:uid="{00000000-0005-0000-0000-0000753D0000}"/>
    <cellStyle name="Currency 2 3 2 2 4 4 2" xfId="4344" xr:uid="{00000000-0005-0000-0000-0000763D0000}"/>
    <cellStyle name="Currency 2 3 2 2 4 4 2 2" xfId="9860" xr:uid="{00000000-0005-0000-0000-0000773D0000}"/>
    <cellStyle name="Currency 2 3 2 2 4 4 2 3" xfId="15376" xr:uid="{00000000-0005-0000-0000-0000783D0000}"/>
    <cellStyle name="Currency 2 3 2 2 4 4 2 4" xfId="20892" xr:uid="{00000000-0005-0000-0000-0000793D0000}"/>
    <cellStyle name="Currency 2 3 2 2 4 4 2 5" xfId="26408" xr:uid="{00000000-0005-0000-0000-00007A3D0000}"/>
    <cellStyle name="Currency 2 3 2 2 4 4 2 6" xfId="31924" xr:uid="{00000000-0005-0000-0000-00007B3D0000}"/>
    <cellStyle name="Currency 2 3 2 2 4 4 3" xfId="7102" xr:uid="{00000000-0005-0000-0000-00007C3D0000}"/>
    <cellStyle name="Currency 2 3 2 2 4 4 4" xfId="12618" xr:uid="{00000000-0005-0000-0000-00007D3D0000}"/>
    <cellStyle name="Currency 2 3 2 2 4 4 5" xfId="18134" xr:uid="{00000000-0005-0000-0000-00007E3D0000}"/>
    <cellStyle name="Currency 2 3 2 2 4 4 6" xfId="23650" xr:uid="{00000000-0005-0000-0000-00007F3D0000}"/>
    <cellStyle name="Currency 2 3 2 2 4 4 7" xfId="29166" xr:uid="{00000000-0005-0000-0000-0000803D0000}"/>
    <cellStyle name="Currency 2 3 2 2 4 5" xfId="2965" xr:uid="{00000000-0005-0000-0000-0000813D0000}"/>
    <cellStyle name="Currency 2 3 2 2 4 5 2" xfId="8481" xr:uid="{00000000-0005-0000-0000-0000823D0000}"/>
    <cellStyle name="Currency 2 3 2 2 4 5 3" xfId="13997" xr:uid="{00000000-0005-0000-0000-0000833D0000}"/>
    <cellStyle name="Currency 2 3 2 2 4 5 4" xfId="19513" xr:uid="{00000000-0005-0000-0000-0000843D0000}"/>
    <cellStyle name="Currency 2 3 2 2 4 5 5" xfId="25029" xr:uid="{00000000-0005-0000-0000-0000853D0000}"/>
    <cellStyle name="Currency 2 3 2 2 4 5 6" xfId="30545" xr:uid="{00000000-0005-0000-0000-0000863D0000}"/>
    <cellStyle name="Currency 2 3 2 2 4 6" xfId="5723" xr:uid="{00000000-0005-0000-0000-0000873D0000}"/>
    <cellStyle name="Currency 2 3 2 2 4 7" xfId="11239" xr:uid="{00000000-0005-0000-0000-0000883D0000}"/>
    <cellStyle name="Currency 2 3 2 2 4 8" xfId="16755" xr:uid="{00000000-0005-0000-0000-0000893D0000}"/>
    <cellStyle name="Currency 2 3 2 2 4 9" xfId="22271" xr:uid="{00000000-0005-0000-0000-00008A3D0000}"/>
    <cellStyle name="Currency 2 3 2 2 5" xfId="262" xr:uid="{00000000-0005-0000-0000-00008B3D0000}"/>
    <cellStyle name="Currency 2 3 2 2 5 10" xfId="27842" xr:uid="{00000000-0005-0000-0000-00008C3D0000}"/>
    <cellStyle name="Currency 2 3 2 2 5 2" xfId="1133" xr:uid="{00000000-0005-0000-0000-00008D3D0000}"/>
    <cellStyle name="Currency 2 3 2 2 5 2 2" xfId="2512" xr:uid="{00000000-0005-0000-0000-00008E3D0000}"/>
    <cellStyle name="Currency 2 3 2 2 5 2 2 2" xfId="5270" xr:uid="{00000000-0005-0000-0000-00008F3D0000}"/>
    <cellStyle name="Currency 2 3 2 2 5 2 2 2 2" xfId="10786" xr:uid="{00000000-0005-0000-0000-0000903D0000}"/>
    <cellStyle name="Currency 2 3 2 2 5 2 2 2 3" xfId="16302" xr:uid="{00000000-0005-0000-0000-0000913D0000}"/>
    <cellStyle name="Currency 2 3 2 2 5 2 2 2 4" xfId="21818" xr:uid="{00000000-0005-0000-0000-0000923D0000}"/>
    <cellStyle name="Currency 2 3 2 2 5 2 2 2 5" xfId="27334" xr:uid="{00000000-0005-0000-0000-0000933D0000}"/>
    <cellStyle name="Currency 2 3 2 2 5 2 2 2 6" xfId="32850" xr:uid="{00000000-0005-0000-0000-0000943D0000}"/>
    <cellStyle name="Currency 2 3 2 2 5 2 2 3" xfId="8028" xr:uid="{00000000-0005-0000-0000-0000953D0000}"/>
    <cellStyle name="Currency 2 3 2 2 5 2 2 4" xfId="13544" xr:uid="{00000000-0005-0000-0000-0000963D0000}"/>
    <cellStyle name="Currency 2 3 2 2 5 2 2 5" xfId="19060" xr:uid="{00000000-0005-0000-0000-0000973D0000}"/>
    <cellStyle name="Currency 2 3 2 2 5 2 2 6" xfId="24576" xr:uid="{00000000-0005-0000-0000-0000983D0000}"/>
    <cellStyle name="Currency 2 3 2 2 5 2 2 7" xfId="30092" xr:uid="{00000000-0005-0000-0000-0000993D0000}"/>
    <cellStyle name="Currency 2 3 2 2 5 2 3" xfId="3891" xr:uid="{00000000-0005-0000-0000-00009A3D0000}"/>
    <cellStyle name="Currency 2 3 2 2 5 2 3 2" xfId="9407" xr:uid="{00000000-0005-0000-0000-00009B3D0000}"/>
    <cellStyle name="Currency 2 3 2 2 5 2 3 3" xfId="14923" xr:uid="{00000000-0005-0000-0000-00009C3D0000}"/>
    <cellStyle name="Currency 2 3 2 2 5 2 3 4" xfId="20439" xr:uid="{00000000-0005-0000-0000-00009D3D0000}"/>
    <cellStyle name="Currency 2 3 2 2 5 2 3 5" xfId="25955" xr:uid="{00000000-0005-0000-0000-00009E3D0000}"/>
    <cellStyle name="Currency 2 3 2 2 5 2 3 6" xfId="31471" xr:uid="{00000000-0005-0000-0000-00009F3D0000}"/>
    <cellStyle name="Currency 2 3 2 2 5 2 4" xfId="6649" xr:uid="{00000000-0005-0000-0000-0000A03D0000}"/>
    <cellStyle name="Currency 2 3 2 2 5 2 5" xfId="12165" xr:uid="{00000000-0005-0000-0000-0000A13D0000}"/>
    <cellStyle name="Currency 2 3 2 2 5 2 6" xfId="17681" xr:uid="{00000000-0005-0000-0000-0000A23D0000}"/>
    <cellStyle name="Currency 2 3 2 2 5 2 7" xfId="23197" xr:uid="{00000000-0005-0000-0000-0000A33D0000}"/>
    <cellStyle name="Currency 2 3 2 2 5 2 8" xfId="28713" xr:uid="{00000000-0005-0000-0000-0000A43D0000}"/>
    <cellStyle name="Currency 2 3 2 2 5 3" xfId="773" xr:uid="{00000000-0005-0000-0000-0000A53D0000}"/>
    <cellStyle name="Currency 2 3 2 2 5 3 2" xfId="2152" xr:uid="{00000000-0005-0000-0000-0000A63D0000}"/>
    <cellStyle name="Currency 2 3 2 2 5 3 2 2" xfId="4910" xr:uid="{00000000-0005-0000-0000-0000A73D0000}"/>
    <cellStyle name="Currency 2 3 2 2 5 3 2 2 2" xfId="10426" xr:uid="{00000000-0005-0000-0000-0000A83D0000}"/>
    <cellStyle name="Currency 2 3 2 2 5 3 2 2 3" xfId="15942" xr:uid="{00000000-0005-0000-0000-0000A93D0000}"/>
    <cellStyle name="Currency 2 3 2 2 5 3 2 2 4" xfId="21458" xr:uid="{00000000-0005-0000-0000-0000AA3D0000}"/>
    <cellStyle name="Currency 2 3 2 2 5 3 2 2 5" xfId="26974" xr:uid="{00000000-0005-0000-0000-0000AB3D0000}"/>
    <cellStyle name="Currency 2 3 2 2 5 3 2 2 6" xfId="32490" xr:uid="{00000000-0005-0000-0000-0000AC3D0000}"/>
    <cellStyle name="Currency 2 3 2 2 5 3 2 3" xfId="7668" xr:uid="{00000000-0005-0000-0000-0000AD3D0000}"/>
    <cellStyle name="Currency 2 3 2 2 5 3 2 4" xfId="13184" xr:uid="{00000000-0005-0000-0000-0000AE3D0000}"/>
    <cellStyle name="Currency 2 3 2 2 5 3 2 5" xfId="18700" xr:uid="{00000000-0005-0000-0000-0000AF3D0000}"/>
    <cellStyle name="Currency 2 3 2 2 5 3 2 6" xfId="24216" xr:uid="{00000000-0005-0000-0000-0000B03D0000}"/>
    <cellStyle name="Currency 2 3 2 2 5 3 2 7" xfId="29732" xr:uid="{00000000-0005-0000-0000-0000B13D0000}"/>
    <cellStyle name="Currency 2 3 2 2 5 3 3" xfId="3531" xr:uid="{00000000-0005-0000-0000-0000B23D0000}"/>
    <cellStyle name="Currency 2 3 2 2 5 3 3 2" xfId="9047" xr:uid="{00000000-0005-0000-0000-0000B33D0000}"/>
    <cellStyle name="Currency 2 3 2 2 5 3 3 3" xfId="14563" xr:uid="{00000000-0005-0000-0000-0000B43D0000}"/>
    <cellStyle name="Currency 2 3 2 2 5 3 3 4" xfId="20079" xr:uid="{00000000-0005-0000-0000-0000B53D0000}"/>
    <cellStyle name="Currency 2 3 2 2 5 3 3 5" xfId="25595" xr:uid="{00000000-0005-0000-0000-0000B63D0000}"/>
    <cellStyle name="Currency 2 3 2 2 5 3 3 6" xfId="31111" xr:uid="{00000000-0005-0000-0000-0000B73D0000}"/>
    <cellStyle name="Currency 2 3 2 2 5 3 4" xfId="6289" xr:uid="{00000000-0005-0000-0000-0000B83D0000}"/>
    <cellStyle name="Currency 2 3 2 2 5 3 5" xfId="11805" xr:uid="{00000000-0005-0000-0000-0000B93D0000}"/>
    <cellStyle name="Currency 2 3 2 2 5 3 6" xfId="17321" xr:uid="{00000000-0005-0000-0000-0000BA3D0000}"/>
    <cellStyle name="Currency 2 3 2 2 5 3 7" xfId="22837" xr:uid="{00000000-0005-0000-0000-0000BB3D0000}"/>
    <cellStyle name="Currency 2 3 2 2 5 3 8" xfId="28353" xr:uid="{00000000-0005-0000-0000-0000BC3D0000}"/>
    <cellStyle name="Currency 2 3 2 2 5 4" xfId="1641" xr:uid="{00000000-0005-0000-0000-0000BD3D0000}"/>
    <cellStyle name="Currency 2 3 2 2 5 4 2" xfId="4399" xr:uid="{00000000-0005-0000-0000-0000BE3D0000}"/>
    <cellStyle name="Currency 2 3 2 2 5 4 2 2" xfId="9915" xr:uid="{00000000-0005-0000-0000-0000BF3D0000}"/>
    <cellStyle name="Currency 2 3 2 2 5 4 2 3" xfId="15431" xr:uid="{00000000-0005-0000-0000-0000C03D0000}"/>
    <cellStyle name="Currency 2 3 2 2 5 4 2 4" xfId="20947" xr:uid="{00000000-0005-0000-0000-0000C13D0000}"/>
    <cellStyle name="Currency 2 3 2 2 5 4 2 5" xfId="26463" xr:uid="{00000000-0005-0000-0000-0000C23D0000}"/>
    <cellStyle name="Currency 2 3 2 2 5 4 2 6" xfId="31979" xr:uid="{00000000-0005-0000-0000-0000C33D0000}"/>
    <cellStyle name="Currency 2 3 2 2 5 4 3" xfId="7157" xr:uid="{00000000-0005-0000-0000-0000C43D0000}"/>
    <cellStyle name="Currency 2 3 2 2 5 4 4" xfId="12673" xr:uid="{00000000-0005-0000-0000-0000C53D0000}"/>
    <cellStyle name="Currency 2 3 2 2 5 4 5" xfId="18189" xr:uid="{00000000-0005-0000-0000-0000C63D0000}"/>
    <cellStyle name="Currency 2 3 2 2 5 4 6" xfId="23705" xr:uid="{00000000-0005-0000-0000-0000C73D0000}"/>
    <cellStyle name="Currency 2 3 2 2 5 4 7" xfId="29221" xr:uid="{00000000-0005-0000-0000-0000C83D0000}"/>
    <cellStyle name="Currency 2 3 2 2 5 5" xfId="3020" xr:uid="{00000000-0005-0000-0000-0000C93D0000}"/>
    <cellStyle name="Currency 2 3 2 2 5 5 2" xfId="8536" xr:uid="{00000000-0005-0000-0000-0000CA3D0000}"/>
    <cellStyle name="Currency 2 3 2 2 5 5 3" xfId="14052" xr:uid="{00000000-0005-0000-0000-0000CB3D0000}"/>
    <cellStyle name="Currency 2 3 2 2 5 5 4" xfId="19568" xr:uid="{00000000-0005-0000-0000-0000CC3D0000}"/>
    <cellStyle name="Currency 2 3 2 2 5 5 5" xfId="25084" xr:uid="{00000000-0005-0000-0000-0000CD3D0000}"/>
    <cellStyle name="Currency 2 3 2 2 5 5 6" xfId="30600" xr:uid="{00000000-0005-0000-0000-0000CE3D0000}"/>
    <cellStyle name="Currency 2 3 2 2 5 6" xfId="5778" xr:uid="{00000000-0005-0000-0000-0000CF3D0000}"/>
    <cellStyle name="Currency 2 3 2 2 5 7" xfId="11294" xr:uid="{00000000-0005-0000-0000-0000D03D0000}"/>
    <cellStyle name="Currency 2 3 2 2 5 8" xfId="16810" xr:uid="{00000000-0005-0000-0000-0000D13D0000}"/>
    <cellStyle name="Currency 2 3 2 2 5 9" xfId="22326" xr:uid="{00000000-0005-0000-0000-0000D23D0000}"/>
    <cellStyle name="Currency 2 3 2 2 6" xfId="317" xr:uid="{00000000-0005-0000-0000-0000D33D0000}"/>
    <cellStyle name="Currency 2 3 2 2 6 10" xfId="27897" xr:uid="{00000000-0005-0000-0000-0000D43D0000}"/>
    <cellStyle name="Currency 2 3 2 2 6 2" xfId="1169" xr:uid="{00000000-0005-0000-0000-0000D53D0000}"/>
    <cellStyle name="Currency 2 3 2 2 6 2 2" xfId="2548" xr:uid="{00000000-0005-0000-0000-0000D63D0000}"/>
    <cellStyle name="Currency 2 3 2 2 6 2 2 2" xfId="5306" xr:uid="{00000000-0005-0000-0000-0000D73D0000}"/>
    <cellStyle name="Currency 2 3 2 2 6 2 2 2 2" xfId="10822" xr:uid="{00000000-0005-0000-0000-0000D83D0000}"/>
    <cellStyle name="Currency 2 3 2 2 6 2 2 2 3" xfId="16338" xr:uid="{00000000-0005-0000-0000-0000D93D0000}"/>
    <cellStyle name="Currency 2 3 2 2 6 2 2 2 4" xfId="21854" xr:uid="{00000000-0005-0000-0000-0000DA3D0000}"/>
    <cellStyle name="Currency 2 3 2 2 6 2 2 2 5" xfId="27370" xr:uid="{00000000-0005-0000-0000-0000DB3D0000}"/>
    <cellStyle name="Currency 2 3 2 2 6 2 2 2 6" xfId="32886" xr:uid="{00000000-0005-0000-0000-0000DC3D0000}"/>
    <cellStyle name="Currency 2 3 2 2 6 2 2 3" xfId="8064" xr:uid="{00000000-0005-0000-0000-0000DD3D0000}"/>
    <cellStyle name="Currency 2 3 2 2 6 2 2 4" xfId="13580" xr:uid="{00000000-0005-0000-0000-0000DE3D0000}"/>
    <cellStyle name="Currency 2 3 2 2 6 2 2 5" xfId="19096" xr:uid="{00000000-0005-0000-0000-0000DF3D0000}"/>
    <cellStyle name="Currency 2 3 2 2 6 2 2 6" xfId="24612" xr:uid="{00000000-0005-0000-0000-0000E03D0000}"/>
    <cellStyle name="Currency 2 3 2 2 6 2 2 7" xfId="30128" xr:uid="{00000000-0005-0000-0000-0000E13D0000}"/>
    <cellStyle name="Currency 2 3 2 2 6 2 3" xfId="3927" xr:uid="{00000000-0005-0000-0000-0000E23D0000}"/>
    <cellStyle name="Currency 2 3 2 2 6 2 3 2" xfId="9443" xr:uid="{00000000-0005-0000-0000-0000E33D0000}"/>
    <cellStyle name="Currency 2 3 2 2 6 2 3 3" xfId="14959" xr:uid="{00000000-0005-0000-0000-0000E43D0000}"/>
    <cellStyle name="Currency 2 3 2 2 6 2 3 4" xfId="20475" xr:uid="{00000000-0005-0000-0000-0000E53D0000}"/>
    <cellStyle name="Currency 2 3 2 2 6 2 3 5" xfId="25991" xr:uid="{00000000-0005-0000-0000-0000E63D0000}"/>
    <cellStyle name="Currency 2 3 2 2 6 2 3 6" xfId="31507" xr:uid="{00000000-0005-0000-0000-0000E73D0000}"/>
    <cellStyle name="Currency 2 3 2 2 6 2 4" xfId="6685" xr:uid="{00000000-0005-0000-0000-0000E83D0000}"/>
    <cellStyle name="Currency 2 3 2 2 6 2 5" xfId="12201" xr:uid="{00000000-0005-0000-0000-0000E93D0000}"/>
    <cellStyle name="Currency 2 3 2 2 6 2 6" xfId="17717" xr:uid="{00000000-0005-0000-0000-0000EA3D0000}"/>
    <cellStyle name="Currency 2 3 2 2 6 2 7" xfId="23233" xr:uid="{00000000-0005-0000-0000-0000EB3D0000}"/>
    <cellStyle name="Currency 2 3 2 2 6 2 8" xfId="28749" xr:uid="{00000000-0005-0000-0000-0000EC3D0000}"/>
    <cellStyle name="Currency 2 3 2 2 6 3" xfId="809" xr:uid="{00000000-0005-0000-0000-0000ED3D0000}"/>
    <cellStyle name="Currency 2 3 2 2 6 3 2" xfId="2188" xr:uid="{00000000-0005-0000-0000-0000EE3D0000}"/>
    <cellStyle name="Currency 2 3 2 2 6 3 2 2" xfId="4946" xr:uid="{00000000-0005-0000-0000-0000EF3D0000}"/>
    <cellStyle name="Currency 2 3 2 2 6 3 2 2 2" xfId="10462" xr:uid="{00000000-0005-0000-0000-0000F03D0000}"/>
    <cellStyle name="Currency 2 3 2 2 6 3 2 2 3" xfId="15978" xr:uid="{00000000-0005-0000-0000-0000F13D0000}"/>
    <cellStyle name="Currency 2 3 2 2 6 3 2 2 4" xfId="21494" xr:uid="{00000000-0005-0000-0000-0000F23D0000}"/>
    <cellStyle name="Currency 2 3 2 2 6 3 2 2 5" xfId="27010" xr:uid="{00000000-0005-0000-0000-0000F33D0000}"/>
    <cellStyle name="Currency 2 3 2 2 6 3 2 2 6" xfId="32526" xr:uid="{00000000-0005-0000-0000-0000F43D0000}"/>
    <cellStyle name="Currency 2 3 2 2 6 3 2 3" xfId="7704" xr:uid="{00000000-0005-0000-0000-0000F53D0000}"/>
    <cellStyle name="Currency 2 3 2 2 6 3 2 4" xfId="13220" xr:uid="{00000000-0005-0000-0000-0000F63D0000}"/>
    <cellStyle name="Currency 2 3 2 2 6 3 2 5" xfId="18736" xr:uid="{00000000-0005-0000-0000-0000F73D0000}"/>
    <cellStyle name="Currency 2 3 2 2 6 3 2 6" xfId="24252" xr:uid="{00000000-0005-0000-0000-0000F83D0000}"/>
    <cellStyle name="Currency 2 3 2 2 6 3 2 7" xfId="29768" xr:uid="{00000000-0005-0000-0000-0000F93D0000}"/>
    <cellStyle name="Currency 2 3 2 2 6 3 3" xfId="3567" xr:uid="{00000000-0005-0000-0000-0000FA3D0000}"/>
    <cellStyle name="Currency 2 3 2 2 6 3 3 2" xfId="9083" xr:uid="{00000000-0005-0000-0000-0000FB3D0000}"/>
    <cellStyle name="Currency 2 3 2 2 6 3 3 3" xfId="14599" xr:uid="{00000000-0005-0000-0000-0000FC3D0000}"/>
    <cellStyle name="Currency 2 3 2 2 6 3 3 4" xfId="20115" xr:uid="{00000000-0005-0000-0000-0000FD3D0000}"/>
    <cellStyle name="Currency 2 3 2 2 6 3 3 5" xfId="25631" xr:uid="{00000000-0005-0000-0000-0000FE3D0000}"/>
    <cellStyle name="Currency 2 3 2 2 6 3 3 6" xfId="31147" xr:uid="{00000000-0005-0000-0000-0000FF3D0000}"/>
    <cellStyle name="Currency 2 3 2 2 6 3 4" xfId="6325" xr:uid="{00000000-0005-0000-0000-0000003E0000}"/>
    <cellStyle name="Currency 2 3 2 2 6 3 5" xfId="11841" xr:uid="{00000000-0005-0000-0000-0000013E0000}"/>
    <cellStyle name="Currency 2 3 2 2 6 3 6" xfId="17357" xr:uid="{00000000-0005-0000-0000-0000023E0000}"/>
    <cellStyle name="Currency 2 3 2 2 6 3 7" xfId="22873" xr:uid="{00000000-0005-0000-0000-0000033E0000}"/>
    <cellStyle name="Currency 2 3 2 2 6 3 8" xfId="28389" xr:uid="{00000000-0005-0000-0000-0000043E0000}"/>
    <cellStyle name="Currency 2 3 2 2 6 4" xfId="1696" xr:uid="{00000000-0005-0000-0000-0000053E0000}"/>
    <cellStyle name="Currency 2 3 2 2 6 4 2" xfId="4454" xr:uid="{00000000-0005-0000-0000-0000063E0000}"/>
    <cellStyle name="Currency 2 3 2 2 6 4 2 2" xfId="9970" xr:uid="{00000000-0005-0000-0000-0000073E0000}"/>
    <cellStyle name="Currency 2 3 2 2 6 4 2 3" xfId="15486" xr:uid="{00000000-0005-0000-0000-0000083E0000}"/>
    <cellStyle name="Currency 2 3 2 2 6 4 2 4" xfId="21002" xr:uid="{00000000-0005-0000-0000-0000093E0000}"/>
    <cellStyle name="Currency 2 3 2 2 6 4 2 5" xfId="26518" xr:uid="{00000000-0005-0000-0000-00000A3E0000}"/>
    <cellStyle name="Currency 2 3 2 2 6 4 2 6" xfId="32034" xr:uid="{00000000-0005-0000-0000-00000B3E0000}"/>
    <cellStyle name="Currency 2 3 2 2 6 4 3" xfId="7212" xr:uid="{00000000-0005-0000-0000-00000C3E0000}"/>
    <cellStyle name="Currency 2 3 2 2 6 4 4" xfId="12728" xr:uid="{00000000-0005-0000-0000-00000D3E0000}"/>
    <cellStyle name="Currency 2 3 2 2 6 4 5" xfId="18244" xr:uid="{00000000-0005-0000-0000-00000E3E0000}"/>
    <cellStyle name="Currency 2 3 2 2 6 4 6" xfId="23760" xr:uid="{00000000-0005-0000-0000-00000F3E0000}"/>
    <cellStyle name="Currency 2 3 2 2 6 4 7" xfId="29276" xr:uid="{00000000-0005-0000-0000-0000103E0000}"/>
    <cellStyle name="Currency 2 3 2 2 6 5" xfId="3075" xr:uid="{00000000-0005-0000-0000-0000113E0000}"/>
    <cellStyle name="Currency 2 3 2 2 6 5 2" xfId="8591" xr:uid="{00000000-0005-0000-0000-0000123E0000}"/>
    <cellStyle name="Currency 2 3 2 2 6 5 3" xfId="14107" xr:uid="{00000000-0005-0000-0000-0000133E0000}"/>
    <cellStyle name="Currency 2 3 2 2 6 5 4" xfId="19623" xr:uid="{00000000-0005-0000-0000-0000143E0000}"/>
    <cellStyle name="Currency 2 3 2 2 6 5 5" xfId="25139" xr:uid="{00000000-0005-0000-0000-0000153E0000}"/>
    <cellStyle name="Currency 2 3 2 2 6 5 6" xfId="30655" xr:uid="{00000000-0005-0000-0000-0000163E0000}"/>
    <cellStyle name="Currency 2 3 2 2 6 6" xfId="5833" xr:uid="{00000000-0005-0000-0000-0000173E0000}"/>
    <cellStyle name="Currency 2 3 2 2 6 7" xfId="11349" xr:uid="{00000000-0005-0000-0000-0000183E0000}"/>
    <cellStyle name="Currency 2 3 2 2 6 8" xfId="16865" xr:uid="{00000000-0005-0000-0000-0000193E0000}"/>
    <cellStyle name="Currency 2 3 2 2 6 9" xfId="22381" xr:uid="{00000000-0005-0000-0000-00001A3E0000}"/>
    <cellStyle name="Currency 2 3 2 2 7" xfId="373" xr:uid="{00000000-0005-0000-0000-00001B3E0000}"/>
    <cellStyle name="Currency 2 3 2 2 7 10" xfId="27953" xr:uid="{00000000-0005-0000-0000-00001C3E0000}"/>
    <cellStyle name="Currency 2 3 2 2 7 2" xfId="1205" xr:uid="{00000000-0005-0000-0000-00001D3E0000}"/>
    <cellStyle name="Currency 2 3 2 2 7 2 2" xfId="2584" xr:uid="{00000000-0005-0000-0000-00001E3E0000}"/>
    <cellStyle name="Currency 2 3 2 2 7 2 2 2" xfId="5342" xr:uid="{00000000-0005-0000-0000-00001F3E0000}"/>
    <cellStyle name="Currency 2 3 2 2 7 2 2 2 2" xfId="10858" xr:uid="{00000000-0005-0000-0000-0000203E0000}"/>
    <cellStyle name="Currency 2 3 2 2 7 2 2 2 3" xfId="16374" xr:uid="{00000000-0005-0000-0000-0000213E0000}"/>
    <cellStyle name="Currency 2 3 2 2 7 2 2 2 4" xfId="21890" xr:uid="{00000000-0005-0000-0000-0000223E0000}"/>
    <cellStyle name="Currency 2 3 2 2 7 2 2 2 5" xfId="27406" xr:uid="{00000000-0005-0000-0000-0000233E0000}"/>
    <cellStyle name="Currency 2 3 2 2 7 2 2 2 6" xfId="32922" xr:uid="{00000000-0005-0000-0000-0000243E0000}"/>
    <cellStyle name="Currency 2 3 2 2 7 2 2 3" xfId="8100" xr:uid="{00000000-0005-0000-0000-0000253E0000}"/>
    <cellStyle name="Currency 2 3 2 2 7 2 2 4" xfId="13616" xr:uid="{00000000-0005-0000-0000-0000263E0000}"/>
    <cellStyle name="Currency 2 3 2 2 7 2 2 5" xfId="19132" xr:uid="{00000000-0005-0000-0000-0000273E0000}"/>
    <cellStyle name="Currency 2 3 2 2 7 2 2 6" xfId="24648" xr:uid="{00000000-0005-0000-0000-0000283E0000}"/>
    <cellStyle name="Currency 2 3 2 2 7 2 2 7" xfId="30164" xr:uid="{00000000-0005-0000-0000-0000293E0000}"/>
    <cellStyle name="Currency 2 3 2 2 7 2 3" xfId="3963" xr:uid="{00000000-0005-0000-0000-00002A3E0000}"/>
    <cellStyle name="Currency 2 3 2 2 7 2 3 2" xfId="9479" xr:uid="{00000000-0005-0000-0000-00002B3E0000}"/>
    <cellStyle name="Currency 2 3 2 2 7 2 3 3" xfId="14995" xr:uid="{00000000-0005-0000-0000-00002C3E0000}"/>
    <cellStyle name="Currency 2 3 2 2 7 2 3 4" xfId="20511" xr:uid="{00000000-0005-0000-0000-00002D3E0000}"/>
    <cellStyle name="Currency 2 3 2 2 7 2 3 5" xfId="26027" xr:uid="{00000000-0005-0000-0000-00002E3E0000}"/>
    <cellStyle name="Currency 2 3 2 2 7 2 3 6" xfId="31543" xr:uid="{00000000-0005-0000-0000-00002F3E0000}"/>
    <cellStyle name="Currency 2 3 2 2 7 2 4" xfId="6721" xr:uid="{00000000-0005-0000-0000-0000303E0000}"/>
    <cellStyle name="Currency 2 3 2 2 7 2 5" xfId="12237" xr:uid="{00000000-0005-0000-0000-0000313E0000}"/>
    <cellStyle name="Currency 2 3 2 2 7 2 6" xfId="17753" xr:uid="{00000000-0005-0000-0000-0000323E0000}"/>
    <cellStyle name="Currency 2 3 2 2 7 2 7" xfId="23269" xr:uid="{00000000-0005-0000-0000-0000333E0000}"/>
    <cellStyle name="Currency 2 3 2 2 7 2 8" xfId="28785" xr:uid="{00000000-0005-0000-0000-0000343E0000}"/>
    <cellStyle name="Currency 2 3 2 2 7 3" xfId="845" xr:uid="{00000000-0005-0000-0000-0000353E0000}"/>
    <cellStyle name="Currency 2 3 2 2 7 3 2" xfId="2224" xr:uid="{00000000-0005-0000-0000-0000363E0000}"/>
    <cellStyle name="Currency 2 3 2 2 7 3 2 2" xfId="4982" xr:uid="{00000000-0005-0000-0000-0000373E0000}"/>
    <cellStyle name="Currency 2 3 2 2 7 3 2 2 2" xfId="10498" xr:uid="{00000000-0005-0000-0000-0000383E0000}"/>
    <cellStyle name="Currency 2 3 2 2 7 3 2 2 3" xfId="16014" xr:uid="{00000000-0005-0000-0000-0000393E0000}"/>
    <cellStyle name="Currency 2 3 2 2 7 3 2 2 4" xfId="21530" xr:uid="{00000000-0005-0000-0000-00003A3E0000}"/>
    <cellStyle name="Currency 2 3 2 2 7 3 2 2 5" xfId="27046" xr:uid="{00000000-0005-0000-0000-00003B3E0000}"/>
    <cellStyle name="Currency 2 3 2 2 7 3 2 2 6" xfId="32562" xr:uid="{00000000-0005-0000-0000-00003C3E0000}"/>
    <cellStyle name="Currency 2 3 2 2 7 3 2 3" xfId="7740" xr:uid="{00000000-0005-0000-0000-00003D3E0000}"/>
    <cellStyle name="Currency 2 3 2 2 7 3 2 4" xfId="13256" xr:uid="{00000000-0005-0000-0000-00003E3E0000}"/>
    <cellStyle name="Currency 2 3 2 2 7 3 2 5" xfId="18772" xr:uid="{00000000-0005-0000-0000-00003F3E0000}"/>
    <cellStyle name="Currency 2 3 2 2 7 3 2 6" xfId="24288" xr:uid="{00000000-0005-0000-0000-0000403E0000}"/>
    <cellStyle name="Currency 2 3 2 2 7 3 2 7" xfId="29804" xr:uid="{00000000-0005-0000-0000-0000413E0000}"/>
    <cellStyle name="Currency 2 3 2 2 7 3 3" xfId="3603" xr:uid="{00000000-0005-0000-0000-0000423E0000}"/>
    <cellStyle name="Currency 2 3 2 2 7 3 3 2" xfId="9119" xr:uid="{00000000-0005-0000-0000-0000433E0000}"/>
    <cellStyle name="Currency 2 3 2 2 7 3 3 3" xfId="14635" xr:uid="{00000000-0005-0000-0000-0000443E0000}"/>
    <cellStyle name="Currency 2 3 2 2 7 3 3 4" xfId="20151" xr:uid="{00000000-0005-0000-0000-0000453E0000}"/>
    <cellStyle name="Currency 2 3 2 2 7 3 3 5" xfId="25667" xr:uid="{00000000-0005-0000-0000-0000463E0000}"/>
    <cellStyle name="Currency 2 3 2 2 7 3 3 6" xfId="31183" xr:uid="{00000000-0005-0000-0000-0000473E0000}"/>
    <cellStyle name="Currency 2 3 2 2 7 3 4" xfId="6361" xr:uid="{00000000-0005-0000-0000-0000483E0000}"/>
    <cellStyle name="Currency 2 3 2 2 7 3 5" xfId="11877" xr:uid="{00000000-0005-0000-0000-0000493E0000}"/>
    <cellStyle name="Currency 2 3 2 2 7 3 6" xfId="17393" xr:uid="{00000000-0005-0000-0000-00004A3E0000}"/>
    <cellStyle name="Currency 2 3 2 2 7 3 7" xfId="22909" xr:uid="{00000000-0005-0000-0000-00004B3E0000}"/>
    <cellStyle name="Currency 2 3 2 2 7 3 8" xfId="28425" xr:uid="{00000000-0005-0000-0000-00004C3E0000}"/>
    <cellStyle name="Currency 2 3 2 2 7 4" xfId="1752" xr:uid="{00000000-0005-0000-0000-00004D3E0000}"/>
    <cellStyle name="Currency 2 3 2 2 7 4 2" xfId="4510" xr:uid="{00000000-0005-0000-0000-00004E3E0000}"/>
    <cellStyle name="Currency 2 3 2 2 7 4 2 2" xfId="10026" xr:uid="{00000000-0005-0000-0000-00004F3E0000}"/>
    <cellStyle name="Currency 2 3 2 2 7 4 2 3" xfId="15542" xr:uid="{00000000-0005-0000-0000-0000503E0000}"/>
    <cellStyle name="Currency 2 3 2 2 7 4 2 4" xfId="21058" xr:uid="{00000000-0005-0000-0000-0000513E0000}"/>
    <cellStyle name="Currency 2 3 2 2 7 4 2 5" xfId="26574" xr:uid="{00000000-0005-0000-0000-0000523E0000}"/>
    <cellStyle name="Currency 2 3 2 2 7 4 2 6" xfId="32090" xr:uid="{00000000-0005-0000-0000-0000533E0000}"/>
    <cellStyle name="Currency 2 3 2 2 7 4 3" xfId="7268" xr:uid="{00000000-0005-0000-0000-0000543E0000}"/>
    <cellStyle name="Currency 2 3 2 2 7 4 4" xfId="12784" xr:uid="{00000000-0005-0000-0000-0000553E0000}"/>
    <cellStyle name="Currency 2 3 2 2 7 4 5" xfId="18300" xr:uid="{00000000-0005-0000-0000-0000563E0000}"/>
    <cellStyle name="Currency 2 3 2 2 7 4 6" xfId="23816" xr:uid="{00000000-0005-0000-0000-0000573E0000}"/>
    <cellStyle name="Currency 2 3 2 2 7 4 7" xfId="29332" xr:uid="{00000000-0005-0000-0000-0000583E0000}"/>
    <cellStyle name="Currency 2 3 2 2 7 5" xfId="3131" xr:uid="{00000000-0005-0000-0000-0000593E0000}"/>
    <cellStyle name="Currency 2 3 2 2 7 5 2" xfId="8647" xr:uid="{00000000-0005-0000-0000-00005A3E0000}"/>
    <cellStyle name="Currency 2 3 2 2 7 5 3" xfId="14163" xr:uid="{00000000-0005-0000-0000-00005B3E0000}"/>
    <cellStyle name="Currency 2 3 2 2 7 5 4" xfId="19679" xr:uid="{00000000-0005-0000-0000-00005C3E0000}"/>
    <cellStyle name="Currency 2 3 2 2 7 5 5" xfId="25195" xr:uid="{00000000-0005-0000-0000-00005D3E0000}"/>
    <cellStyle name="Currency 2 3 2 2 7 5 6" xfId="30711" xr:uid="{00000000-0005-0000-0000-00005E3E0000}"/>
    <cellStyle name="Currency 2 3 2 2 7 6" xfId="5889" xr:uid="{00000000-0005-0000-0000-00005F3E0000}"/>
    <cellStyle name="Currency 2 3 2 2 7 7" xfId="11405" xr:uid="{00000000-0005-0000-0000-0000603E0000}"/>
    <cellStyle name="Currency 2 3 2 2 7 8" xfId="16921" xr:uid="{00000000-0005-0000-0000-0000613E0000}"/>
    <cellStyle name="Currency 2 3 2 2 7 9" xfId="22437" xr:uid="{00000000-0005-0000-0000-0000623E0000}"/>
    <cellStyle name="Currency 2 3 2 2 8" xfId="428" xr:uid="{00000000-0005-0000-0000-0000633E0000}"/>
    <cellStyle name="Currency 2 3 2 2 8 10" xfId="28008" xr:uid="{00000000-0005-0000-0000-0000643E0000}"/>
    <cellStyle name="Currency 2 3 2 2 8 2" xfId="1241" xr:uid="{00000000-0005-0000-0000-0000653E0000}"/>
    <cellStyle name="Currency 2 3 2 2 8 2 2" xfId="2620" xr:uid="{00000000-0005-0000-0000-0000663E0000}"/>
    <cellStyle name="Currency 2 3 2 2 8 2 2 2" xfId="5378" xr:uid="{00000000-0005-0000-0000-0000673E0000}"/>
    <cellStyle name="Currency 2 3 2 2 8 2 2 2 2" xfId="10894" xr:uid="{00000000-0005-0000-0000-0000683E0000}"/>
    <cellStyle name="Currency 2 3 2 2 8 2 2 2 3" xfId="16410" xr:uid="{00000000-0005-0000-0000-0000693E0000}"/>
    <cellStyle name="Currency 2 3 2 2 8 2 2 2 4" xfId="21926" xr:uid="{00000000-0005-0000-0000-00006A3E0000}"/>
    <cellStyle name="Currency 2 3 2 2 8 2 2 2 5" xfId="27442" xr:uid="{00000000-0005-0000-0000-00006B3E0000}"/>
    <cellStyle name="Currency 2 3 2 2 8 2 2 2 6" xfId="32958" xr:uid="{00000000-0005-0000-0000-00006C3E0000}"/>
    <cellStyle name="Currency 2 3 2 2 8 2 2 3" xfId="8136" xr:uid="{00000000-0005-0000-0000-00006D3E0000}"/>
    <cellStyle name="Currency 2 3 2 2 8 2 2 4" xfId="13652" xr:uid="{00000000-0005-0000-0000-00006E3E0000}"/>
    <cellStyle name="Currency 2 3 2 2 8 2 2 5" xfId="19168" xr:uid="{00000000-0005-0000-0000-00006F3E0000}"/>
    <cellStyle name="Currency 2 3 2 2 8 2 2 6" xfId="24684" xr:uid="{00000000-0005-0000-0000-0000703E0000}"/>
    <cellStyle name="Currency 2 3 2 2 8 2 2 7" xfId="30200" xr:uid="{00000000-0005-0000-0000-0000713E0000}"/>
    <cellStyle name="Currency 2 3 2 2 8 2 3" xfId="3999" xr:uid="{00000000-0005-0000-0000-0000723E0000}"/>
    <cellStyle name="Currency 2 3 2 2 8 2 3 2" xfId="9515" xr:uid="{00000000-0005-0000-0000-0000733E0000}"/>
    <cellStyle name="Currency 2 3 2 2 8 2 3 3" xfId="15031" xr:uid="{00000000-0005-0000-0000-0000743E0000}"/>
    <cellStyle name="Currency 2 3 2 2 8 2 3 4" xfId="20547" xr:uid="{00000000-0005-0000-0000-0000753E0000}"/>
    <cellStyle name="Currency 2 3 2 2 8 2 3 5" xfId="26063" xr:uid="{00000000-0005-0000-0000-0000763E0000}"/>
    <cellStyle name="Currency 2 3 2 2 8 2 3 6" xfId="31579" xr:uid="{00000000-0005-0000-0000-0000773E0000}"/>
    <cellStyle name="Currency 2 3 2 2 8 2 4" xfId="6757" xr:uid="{00000000-0005-0000-0000-0000783E0000}"/>
    <cellStyle name="Currency 2 3 2 2 8 2 5" xfId="12273" xr:uid="{00000000-0005-0000-0000-0000793E0000}"/>
    <cellStyle name="Currency 2 3 2 2 8 2 6" xfId="17789" xr:uid="{00000000-0005-0000-0000-00007A3E0000}"/>
    <cellStyle name="Currency 2 3 2 2 8 2 7" xfId="23305" xr:uid="{00000000-0005-0000-0000-00007B3E0000}"/>
    <cellStyle name="Currency 2 3 2 2 8 2 8" xfId="28821" xr:uid="{00000000-0005-0000-0000-00007C3E0000}"/>
    <cellStyle name="Currency 2 3 2 2 8 3" xfId="881" xr:uid="{00000000-0005-0000-0000-00007D3E0000}"/>
    <cellStyle name="Currency 2 3 2 2 8 3 2" xfId="2260" xr:uid="{00000000-0005-0000-0000-00007E3E0000}"/>
    <cellStyle name="Currency 2 3 2 2 8 3 2 2" xfId="5018" xr:uid="{00000000-0005-0000-0000-00007F3E0000}"/>
    <cellStyle name="Currency 2 3 2 2 8 3 2 2 2" xfId="10534" xr:uid="{00000000-0005-0000-0000-0000803E0000}"/>
    <cellStyle name="Currency 2 3 2 2 8 3 2 2 3" xfId="16050" xr:uid="{00000000-0005-0000-0000-0000813E0000}"/>
    <cellStyle name="Currency 2 3 2 2 8 3 2 2 4" xfId="21566" xr:uid="{00000000-0005-0000-0000-0000823E0000}"/>
    <cellStyle name="Currency 2 3 2 2 8 3 2 2 5" xfId="27082" xr:uid="{00000000-0005-0000-0000-0000833E0000}"/>
    <cellStyle name="Currency 2 3 2 2 8 3 2 2 6" xfId="32598" xr:uid="{00000000-0005-0000-0000-0000843E0000}"/>
    <cellStyle name="Currency 2 3 2 2 8 3 2 3" xfId="7776" xr:uid="{00000000-0005-0000-0000-0000853E0000}"/>
    <cellStyle name="Currency 2 3 2 2 8 3 2 4" xfId="13292" xr:uid="{00000000-0005-0000-0000-0000863E0000}"/>
    <cellStyle name="Currency 2 3 2 2 8 3 2 5" xfId="18808" xr:uid="{00000000-0005-0000-0000-0000873E0000}"/>
    <cellStyle name="Currency 2 3 2 2 8 3 2 6" xfId="24324" xr:uid="{00000000-0005-0000-0000-0000883E0000}"/>
    <cellStyle name="Currency 2 3 2 2 8 3 2 7" xfId="29840" xr:uid="{00000000-0005-0000-0000-0000893E0000}"/>
    <cellStyle name="Currency 2 3 2 2 8 3 3" xfId="3639" xr:uid="{00000000-0005-0000-0000-00008A3E0000}"/>
    <cellStyle name="Currency 2 3 2 2 8 3 3 2" xfId="9155" xr:uid="{00000000-0005-0000-0000-00008B3E0000}"/>
    <cellStyle name="Currency 2 3 2 2 8 3 3 3" xfId="14671" xr:uid="{00000000-0005-0000-0000-00008C3E0000}"/>
    <cellStyle name="Currency 2 3 2 2 8 3 3 4" xfId="20187" xr:uid="{00000000-0005-0000-0000-00008D3E0000}"/>
    <cellStyle name="Currency 2 3 2 2 8 3 3 5" xfId="25703" xr:uid="{00000000-0005-0000-0000-00008E3E0000}"/>
    <cellStyle name="Currency 2 3 2 2 8 3 3 6" xfId="31219" xr:uid="{00000000-0005-0000-0000-00008F3E0000}"/>
    <cellStyle name="Currency 2 3 2 2 8 3 4" xfId="6397" xr:uid="{00000000-0005-0000-0000-0000903E0000}"/>
    <cellStyle name="Currency 2 3 2 2 8 3 5" xfId="11913" xr:uid="{00000000-0005-0000-0000-0000913E0000}"/>
    <cellStyle name="Currency 2 3 2 2 8 3 6" xfId="17429" xr:uid="{00000000-0005-0000-0000-0000923E0000}"/>
    <cellStyle name="Currency 2 3 2 2 8 3 7" xfId="22945" xr:uid="{00000000-0005-0000-0000-0000933E0000}"/>
    <cellStyle name="Currency 2 3 2 2 8 3 8" xfId="28461" xr:uid="{00000000-0005-0000-0000-0000943E0000}"/>
    <cellStyle name="Currency 2 3 2 2 8 4" xfId="1807" xr:uid="{00000000-0005-0000-0000-0000953E0000}"/>
    <cellStyle name="Currency 2 3 2 2 8 4 2" xfId="4565" xr:uid="{00000000-0005-0000-0000-0000963E0000}"/>
    <cellStyle name="Currency 2 3 2 2 8 4 2 2" xfId="10081" xr:uid="{00000000-0005-0000-0000-0000973E0000}"/>
    <cellStyle name="Currency 2 3 2 2 8 4 2 3" xfId="15597" xr:uid="{00000000-0005-0000-0000-0000983E0000}"/>
    <cellStyle name="Currency 2 3 2 2 8 4 2 4" xfId="21113" xr:uid="{00000000-0005-0000-0000-0000993E0000}"/>
    <cellStyle name="Currency 2 3 2 2 8 4 2 5" xfId="26629" xr:uid="{00000000-0005-0000-0000-00009A3E0000}"/>
    <cellStyle name="Currency 2 3 2 2 8 4 2 6" xfId="32145" xr:uid="{00000000-0005-0000-0000-00009B3E0000}"/>
    <cellStyle name="Currency 2 3 2 2 8 4 3" xfId="7323" xr:uid="{00000000-0005-0000-0000-00009C3E0000}"/>
    <cellStyle name="Currency 2 3 2 2 8 4 4" xfId="12839" xr:uid="{00000000-0005-0000-0000-00009D3E0000}"/>
    <cellStyle name="Currency 2 3 2 2 8 4 5" xfId="18355" xr:uid="{00000000-0005-0000-0000-00009E3E0000}"/>
    <cellStyle name="Currency 2 3 2 2 8 4 6" xfId="23871" xr:uid="{00000000-0005-0000-0000-00009F3E0000}"/>
    <cellStyle name="Currency 2 3 2 2 8 4 7" xfId="29387" xr:uid="{00000000-0005-0000-0000-0000A03E0000}"/>
    <cellStyle name="Currency 2 3 2 2 8 5" xfId="3186" xr:uid="{00000000-0005-0000-0000-0000A13E0000}"/>
    <cellStyle name="Currency 2 3 2 2 8 5 2" xfId="8702" xr:uid="{00000000-0005-0000-0000-0000A23E0000}"/>
    <cellStyle name="Currency 2 3 2 2 8 5 3" xfId="14218" xr:uid="{00000000-0005-0000-0000-0000A33E0000}"/>
    <cellStyle name="Currency 2 3 2 2 8 5 4" xfId="19734" xr:uid="{00000000-0005-0000-0000-0000A43E0000}"/>
    <cellStyle name="Currency 2 3 2 2 8 5 5" xfId="25250" xr:uid="{00000000-0005-0000-0000-0000A53E0000}"/>
    <cellStyle name="Currency 2 3 2 2 8 5 6" xfId="30766" xr:uid="{00000000-0005-0000-0000-0000A63E0000}"/>
    <cellStyle name="Currency 2 3 2 2 8 6" xfId="5944" xr:uid="{00000000-0005-0000-0000-0000A73E0000}"/>
    <cellStyle name="Currency 2 3 2 2 8 7" xfId="11460" xr:uid="{00000000-0005-0000-0000-0000A83E0000}"/>
    <cellStyle name="Currency 2 3 2 2 8 8" xfId="16976" xr:uid="{00000000-0005-0000-0000-0000A93E0000}"/>
    <cellStyle name="Currency 2 3 2 2 8 9" xfId="22492" xr:uid="{00000000-0005-0000-0000-0000AA3E0000}"/>
    <cellStyle name="Currency 2 3 2 2 9" xfId="483" xr:uid="{00000000-0005-0000-0000-0000AB3E0000}"/>
    <cellStyle name="Currency 2 3 2 2 9 10" xfId="28063" xr:uid="{00000000-0005-0000-0000-0000AC3E0000}"/>
    <cellStyle name="Currency 2 3 2 2 9 2" xfId="1277" xr:uid="{00000000-0005-0000-0000-0000AD3E0000}"/>
    <cellStyle name="Currency 2 3 2 2 9 2 2" xfId="2656" xr:uid="{00000000-0005-0000-0000-0000AE3E0000}"/>
    <cellStyle name="Currency 2 3 2 2 9 2 2 2" xfId="5414" xr:uid="{00000000-0005-0000-0000-0000AF3E0000}"/>
    <cellStyle name="Currency 2 3 2 2 9 2 2 2 2" xfId="10930" xr:uid="{00000000-0005-0000-0000-0000B03E0000}"/>
    <cellStyle name="Currency 2 3 2 2 9 2 2 2 3" xfId="16446" xr:uid="{00000000-0005-0000-0000-0000B13E0000}"/>
    <cellStyle name="Currency 2 3 2 2 9 2 2 2 4" xfId="21962" xr:uid="{00000000-0005-0000-0000-0000B23E0000}"/>
    <cellStyle name="Currency 2 3 2 2 9 2 2 2 5" xfId="27478" xr:uid="{00000000-0005-0000-0000-0000B33E0000}"/>
    <cellStyle name="Currency 2 3 2 2 9 2 2 2 6" xfId="32994" xr:uid="{00000000-0005-0000-0000-0000B43E0000}"/>
    <cellStyle name="Currency 2 3 2 2 9 2 2 3" xfId="8172" xr:uid="{00000000-0005-0000-0000-0000B53E0000}"/>
    <cellStyle name="Currency 2 3 2 2 9 2 2 4" xfId="13688" xr:uid="{00000000-0005-0000-0000-0000B63E0000}"/>
    <cellStyle name="Currency 2 3 2 2 9 2 2 5" xfId="19204" xr:uid="{00000000-0005-0000-0000-0000B73E0000}"/>
    <cellStyle name="Currency 2 3 2 2 9 2 2 6" xfId="24720" xr:uid="{00000000-0005-0000-0000-0000B83E0000}"/>
    <cellStyle name="Currency 2 3 2 2 9 2 2 7" xfId="30236" xr:uid="{00000000-0005-0000-0000-0000B93E0000}"/>
    <cellStyle name="Currency 2 3 2 2 9 2 3" xfId="4035" xr:uid="{00000000-0005-0000-0000-0000BA3E0000}"/>
    <cellStyle name="Currency 2 3 2 2 9 2 3 2" xfId="9551" xr:uid="{00000000-0005-0000-0000-0000BB3E0000}"/>
    <cellStyle name="Currency 2 3 2 2 9 2 3 3" xfId="15067" xr:uid="{00000000-0005-0000-0000-0000BC3E0000}"/>
    <cellStyle name="Currency 2 3 2 2 9 2 3 4" xfId="20583" xr:uid="{00000000-0005-0000-0000-0000BD3E0000}"/>
    <cellStyle name="Currency 2 3 2 2 9 2 3 5" xfId="26099" xr:uid="{00000000-0005-0000-0000-0000BE3E0000}"/>
    <cellStyle name="Currency 2 3 2 2 9 2 3 6" xfId="31615" xr:uid="{00000000-0005-0000-0000-0000BF3E0000}"/>
    <cellStyle name="Currency 2 3 2 2 9 2 4" xfId="6793" xr:uid="{00000000-0005-0000-0000-0000C03E0000}"/>
    <cellStyle name="Currency 2 3 2 2 9 2 5" xfId="12309" xr:uid="{00000000-0005-0000-0000-0000C13E0000}"/>
    <cellStyle name="Currency 2 3 2 2 9 2 6" xfId="17825" xr:uid="{00000000-0005-0000-0000-0000C23E0000}"/>
    <cellStyle name="Currency 2 3 2 2 9 2 7" xfId="23341" xr:uid="{00000000-0005-0000-0000-0000C33E0000}"/>
    <cellStyle name="Currency 2 3 2 2 9 2 8" xfId="28857" xr:uid="{00000000-0005-0000-0000-0000C43E0000}"/>
    <cellStyle name="Currency 2 3 2 2 9 3" xfId="917" xr:uid="{00000000-0005-0000-0000-0000C53E0000}"/>
    <cellStyle name="Currency 2 3 2 2 9 3 2" xfId="2296" xr:uid="{00000000-0005-0000-0000-0000C63E0000}"/>
    <cellStyle name="Currency 2 3 2 2 9 3 2 2" xfId="5054" xr:uid="{00000000-0005-0000-0000-0000C73E0000}"/>
    <cellStyle name="Currency 2 3 2 2 9 3 2 2 2" xfId="10570" xr:uid="{00000000-0005-0000-0000-0000C83E0000}"/>
    <cellStyle name="Currency 2 3 2 2 9 3 2 2 3" xfId="16086" xr:uid="{00000000-0005-0000-0000-0000C93E0000}"/>
    <cellStyle name="Currency 2 3 2 2 9 3 2 2 4" xfId="21602" xr:uid="{00000000-0005-0000-0000-0000CA3E0000}"/>
    <cellStyle name="Currency 2 3 2 2 9 3 2 2 5" xfId="27118" xr:uid="{00000000-0005-0000-0000-0000CB3E0000}"/>
    <cellStyle name="Currency 2 3 2 2 9 3 2 2 6" xfId="32634" xr:uid="{00000000-0005-0000-0000-0000CC3E0000}"/>
    <cellStyle name="Currency 2 3 2 2 9 3 2 3" xfId="7812" xr:uid="{00000000-0005-0000-0000-0000CD3E0000}"/>
    <cellStyle name="Currency 2 3 2 2 9 3 2 4" xfId="13328" xr:uid="{00000000-0005-0000-0000-0000CE3E0000}"/>
    <cellStyle name="Currency 2 3 2 2 9 3 2 5" xfId="18844" xr:uid="{00000000-0005-0000-0000-0000CF3E0000}"/>
    <cellStyle name="Currency 2 3 2 2 9 3 2 6" xfId="24360" xr:uid="{00000000-0005-0000-0000-0000D03E0000}"/>
    <cellStyle name="Currency 2 3 2 2 9 3 2 7" xfId="29876" xr:uid="{00000000-0005-0000-0000-0000D13E0000}"/>
    <cellStyle name="Currency 2 3 2 2 9 3 3" xfId="3675" xr:uid="{00000000-0005-0000-0000-0000D23E0000}"/>
    <cellStyle name="Currency 2 3 2 2 9 3 3 2" xfId="9191" xr:uid="{00000000-0005-0000-0000-0000D33E0000}"/>
    <cellStyle name="Currency 2 3 2 2 9 3 3 3" xfId="14707" xr:uid="{00000000-0005-0000-0000-0000D43E0000}"/>
    <cellStyle name="Currency 2 3 2 2 9 3 3 4" xfId="20223" xr:uid="{00000000-0005-0000-0000-0000D53E0000}"/>
    <cellStyle name="Currency 2 3 2 2 9 3 3 5" xfId="25739" xr:uid="{00000000-0005-0000-0000-0000D63E0000}"/>
    <cellStyle name="Currency 2 3 2 2 9 3 3 6" xfId="31255" xr:uid="{00000000-0005-0000-0000-0000D73E0000}"/>
    <cellStyle name="Currency 2 3 2 2 9 3 4" xfId="6433" xr:uid="{00000000-0005-0000-0000-0000D83E0000}"/>
    <cellStyle name="Currency 2 3 2 2 9 3 5" xfId="11949" xr:uid="{00000000-0005-0000-0000-0000D93E0000}"/>
    <cellStyle name="Currency 2 3 2 2 9 3 6" xfId="17465" xr:uid="{00000000-0005-0000-0000-0000DA3E0000}"/>
    <cellStyle name="Currency 2 3 2 2 9 3 7" xfId="22981" xr:uid="{00000000-0005-0000-0000-0000DB3E0000}"/>
    <cellStyle name="Currency 2 3 2 2 9 3 8" xfId="28497" xr:uid="{00000000-0005-0000-0000-0000DC3E0000}"/>
    <cellStyle name="Currency 2 3 2 2 9 4" xfId="1862" xr:uid="{00000000-0005-0000-0000-0000DD3E0000}"/>
    <cellStyle name="Currency 2 3 2 2 9 4 2" xfId="4620" xr:uid="{00000000-0005-0000-0000-0000DE3E0000}"/>
    <cellStyle name="Currency 2 3 2 2 9 4 2 2" xfId="10136" xr:uid="{00000000-0005-0000-0000-0000DF3E0000}"/>
    <cellStyle name="Currency 2 3 2 2 9 4 2 3" xfId="15652" xr:uid="{00000000-0005-0000-0000-0000E03E0000}"/>
    <cellStyle name="Currency 2 3 2 2 9 4 2 4" xfId="21168" xr:uid="{00000000-0005-0000-0000-0000E13E0000}"/>
    <cellStyle name="Currency 2 3 2 2 9 4 2 5" xfId="26684" xr:uid="{00000000-0005-0000-0000-0000E23E0000}"/>
    <cellStyle name="Currency 2 3 2 2 9 4 2 6" xfId="32200" xr:uid="{00000000-0005-0000-0000-0000E33E0000}"/>
    <cellStyle name="Currency 2 3 2 2 9 4 3" xfId="7378" xr:uid="{00000000-0005-0000-0000-0000E43E0000}"/>
    <cellStyle name="Currency 2 3 2 2 9 4 4" xfId="12894" xr:uid="{00000000-0005-0000-0000-0000E53E0000}"/>
    <cellStyle name="Currency 2 3 2 2 9 4 5" xfId="18410" xr:uid="{00000000-0005-0000-0000-0000E63E0000}"/>
    <cellStyle name="Currency 2 3 2 2 9 4 6" xfId="23926" xr:uid="{00000000-0005-0000-0000-0000E73E0000}"/>
    <cellStyle name="Currency 2 3 2 2 9 4 7" xfId="29442" xr:uid="{00000000-0005-0000-0000-0000E83E0000}"/>
    <cellStyle name="Currency 2 3 2 2 9 5" xfId="3241" xr:uid="{00000000-0005-0000-0000-0000E93E0000}"/>
    <cellStyle name="Currency 2 3 2 2 9 5 2" xfId="8757" xr:uid="{00000000-0005-0000-0000-0000EA3E0000}"/>
    <cellStyle name="Currency 2 3 2 2 9 5 3" xfId="14273" xr:uid="{00000000-0005-0000-0000-0000EB3E0000}"/>
    <cellStyle name="Currency 2 3 2 2 9 5 4" xfId="19789" xr:uid="{00000000-0005-0000-0000-0000EC3E0000}"/>
    <cellStyle name="Currency 2 3 2 2 9 5 5" xfId="25305" xr:uid="{00000000-0005-0000-0000-0000ED3E0000}"/>
    <cellStyle name="Currency 2 3 2 2 9 5 6" xfId="30821" xr:uid="{00000000-0005-0000-0000-0000EE3E0000}"/>
    <cellStyle name="Currency 2 3 2 2 9 6" xfId="5999" xr:uid="{00000000-0005-0000-0000-0000EF3E0000}"/>
    <cellStyle name="Currency 2 3 2 2 9 7" xfId="11515" xr:uid="{00000000-0005-0000-0000-0000F03E0000}"/>
    <cellStyle name="Currency 2 3 2 2 9 8" xfId="17031" xr:uid="{00000000-0005-0000-0000-0000F13E0000}"/>
    <cellStyle name="Currency 2 3 2 2 9 9" xfId="22547" xr:uid="{00000000-0005-0000-0000-0000F23E0000}"/>
    <cellStyle name="Currency 2 3 2 20" xfId="11057" xr:uid="{00000000-0005-0000-0000-0000F33E0000}"/>
    <cellStyle name="Currency 2 3 2 21" xfId="16573" xr:uid="{00000000-0005-0000-0000-0000F43E0000}"/>
    <cellStyle name="Currency 2 3 2 22" xfId="22089" xr:uid="{00000000-0005-0000-0000-0000F53E0000}"/>
    <cellStyle name="Currency 2 3 2 23" xfId="27605" xr:uid="{00000000-0005-0000-0000-0000F63E0000}"/>
    <cellStyle name="Currency 2 3 2 3" xfId="44" xr:uid="{00000000-0005-0000-0000-0000F73E0000}"/>
    <cellStyle name="Currency 2 3 2 3 10" xfId="576" xr:uid="{00000000-0005-0000-0000-0000F83E0000}"/>
    <cellStyle name="Currency 2 3 2 3 10 2" xfId="1955" xr:uid="{00000000-0005-0000-0000-0000F93E0000}"/>
    <cellStyle name="Currency 2 3 2 3 10 2 2" xfId="4713" xr:uid="{00000000-0005-0000-0000-0000FA3E0000}"/>
    <cellStyle name="Currency 2 3 2 3 10 2 2 2" xfId="10229" xr:uid="{00000000-0005-0000-0000-0000FB3E0000}"/>
    <cellStyle name="Currency 2 3 2 3 10 2 2 3" xfId="15745" xr:uid="{00000000-0005-0000-0000-0000FC3E0000}"/>
    <cellStyle name="Currency 2 3 2 3 10 2 2 4" xfId="21261" xr:uid="{00000000-0005-0000-0000-0000FD3E0000}"/>
    <cellStyle name="Currency 2 3 2 3 10 2 2 5" xfId="26777" xr:uid="{00000000-0005-0000-0000-0000FE3E0000}"/>
    <cellStyle name="Currency 2 3 2 3 10 2 2 6" xfId="32293" xr:uid="{00000000-0005-0000-0000-0000FF3E0000}"/>
    <cellStyle name="Currency 2 3 2 3 10 2 3" xfId="7471" xr:uid="{00000000-0005-0000-0000-0000003F0000}"/>
    <cellStyle name="Currency 2 3 2 3 10 2 4" xfId="12987" xr:uid="{00000000-0005-0000-0000-0000013F0000}"/>
    <cellStyle name="Currency 2 3 2 3 10 2 5" xfId="18503" xr:uid="{00000000-0005-0000-0000-0000023F0000}"/>
    <cellStyle name="Currency 2 3 2 3 10 2 6" xfId="24019" xr:uid="{00000000-0005-0000-0000-0000033F0000}"/>
    <cellStyle name="Currency 2 3 2 3 10 2 7" xfId="29535" xr:uid="{00000000-0005-0000-0000-0000043F0000}"/>
    <cellStyle name="Currency 2 3 2 3 10 3" xfId="3334" xr:uid="{00000000-0005-0000-0000-0000053F0000}"/>
    <cellStyle name="Currency 2 3 2 3 10 3 2" xfId="8850" xr:uid="{00000000-0005-0000-0000-0000063F0000}"/>
    <cellStyle name="Currency 2 3 2 3 10 3 3" xfId="14366" xr:uid="{00000000-0005-0000-0000-0000073F0000}"/>
    <cellStyle name="Currency 2 3 2 3 10 3 4" xfId="19882" xr:uid="{00000000-0005-0000-0000-0000083F0000}"/>
    <cellStyle name="Currency 2 3 2 3 10 3 5" xfId="25398" xr:uid="{00000000-0005-0000-0000-0000093F0000}"/>
    <cellStyle name="Currency 2 3 2 3 10 3 6" xfId="30914" xr:uid="{00000000-0005-0000-0000-00000A3F0000}"/>
    <cellStyle name="Currency 2 3 2 3 10 4" xfId="6092" xr:uid="{00000000-0005-0000-0000-00000B3F0000}"/>
    <cellStyle name="Currency 2 3 2 3 10 5" xfId="11608" xr:uid="{00000000-0005-0000-0000-00000C3F0000}"/>
    <cellStyle name="Currency 2 3 2 3 10 6" xfId="17124" xr:uid="{00000000-0005-0000-0000-00000D3F0000}"/>
    <cellStyle name="Currency 2 3 2 3 10 7" xfId="22640" xr:uid="{00000000-0005-0000-0000-00000E3F0000}"/>
    <cellStyle name="Currency 2 3 2 3 10 8" xfId="28156" xr:uid="{00000000-0005-0000-0000-00000F3F0000}"/>
    <cellStyle name="Currency 2 3 2 3 11" xfId="648" xr:uid="{00000000-0005-0000-0000-0000103F0000}"/>
    <cellStyle name="Currency 2 3 2 3 11 2" xfId="2027" xr:uid="{00000000-0005-0000-0000-0000113F0000}"/>
    <cellStyle name="Currency 2 3 2 3 11 2 2" xfId="4785" xr:uid="{00000000-0005-0000-0000-0000123F0000}"/>
    <cellStyle name="Currency 2 3 2 3 11 2 2 2" xfId="10301" xr:uid="{00000000-0005-0000-0000-0000133F0000}"/>
    <cellStyle name="Currency 2 3 2 3 11 2 2 3" xfId="15817" xr:uid="{00000000-0005-0000-0000-0000143F0000}"/>
    <cellStyle name="Currency 2 3 2 3 11 2 2 4" xfId="21333" xr:uid="{00000000-0005-0000-0000-0000153F0000}"/>
    <cellStyle name="Currency 2 3 2 3 11 2 2 5" xfId="26849" xr:uid="{00000000-0005-0000-0000-0000163F0000}"/>
    <cellStyle name="Currency 2 3 2 3 11 2 2 6" xfId="32365" xr:uid="{00000000-0005-0000-0000-0000173F0000}"/>
    <cellStyle name="Currency 2 3 2 3 11 2 3" xfId="7543" xr:uid="{00000000-0005-0000-0000-0000183F0000}"/>
    <cellStyle name="Currency 2 3 2 3 11 2 4" xfId="13059" xr:uid="{00000000-0005-0000-0000-0000193F0000}"/>
    <cellStyle name="Currency 2 3 2 3 11 2 5" xfId="18575" xr:uid="{00000000-0005-0000-0000-00001A3F0000}"/>
    <cellStyle name="Currency 2 3 2 3 11 2 6" xfId="24091" xr:uid="{00000000-0005-0000-0000-00001B3F0000}"/>
    <cellStyle name="Currency 2 3 2 3 11 2 7" xfId="29607" xr:uid="{00000000-0005-0000-0000-00001C3F0000}"/>
    <cellStyle name="Currency 2 3 2 3 11 3" xfId="3406" xr:uid="{00000000-0005-0000-0000-00001D3F0000}"/>
    <cellStyle name="Currency 2 3 2 3 11 3 2" xfId="8922" xr:uid="{00000000-0005-0000-0000-00001E3F0000}"/>
    <cellStyle name="Currency 2 3 2 3 11 3 3" xfId="14438" xr:uid="{00000000-0005-0000-0000-00001F3F0000}"/>
    <cellStyle name="Currency 2 3 2 3 11 3 4" xfId="19954" xr:uid="{00000000-0005-0000-0000-0000203F0000}"/>
    <cellStyle name="Currency 2 3 2 3 11 3 5" xfId="25470" xr:uid="{00000000-0005-0000-0000-0000213F0000}"/>
    <cellStyle name="Currency 2 3 2 3 11 3 6" xfId="30986" xr:uid="{00000000-0005-0000-0000-0000223F0000}"/>
    <cellStyle name="Currency 2 3 2 3 11 4" xfId="6164" xr:uid="{00000000-0005-0000-0000-0000233F0000}"/>
    <cellStyle name="Currency 2 3 2 3 11 5" xfId="11680" xr:uid="{00000000-0005-0000-0000-0000243F0000}"/>
    <cellStyle name="Currency 2 3 2 3 11 6" xfId="17196" xr:uid="{00000000-0005-0000-0000-0000253F0000}"/>
    <cellStyle name="Currency 2 3 2 3 11 7" xfId="22712" xr:uid="{00000000-0005-0000-0000-0000263F0000}"/>
    <cellStyle name="Currency 2 3 2 3 11 8" xfId="28228" xr:uid="{00000000-0005-0000-0000-0000273F0000}"/>
    <cellStyle name="Currency 2 3 2 3 12" xfId="1423" xr:uid="{00000000-0005-0000-0000-0000283F0000}"/>
    <cellStyle name="Currency 2 3 2 3 12 2" xfId="4181" xr:uid="{00000000-0005-0000-0000-0000293F0000}"/>
    <cellStyle name="Currency 2 3 2 3 12 2 2" xfId="9697" xr:uid="{00000000-0005-0000-0000-00002A3F0000}"/>
    <cellStyle name="Currency 2 3 2 3 12 2 3" xfId="15213" xr:uid="{00000000-0005-0000-0000-00002B3F0000}"/>
    <cellStyle name="Currency 2 3 2 3 12 2 4" xfId="20729" xr:uid="{00000000-0005-0000-0000-00002C3F0000}"/>
    <cellStyle name="Currency 2 3 2 3 12 2 5" xfId="26245" xr:uid="{00000000-0005-0000-0000-00002D3F0000}"/>
    <cellStyle name="Currency 2 3 2 3 12 2 6" xfId="31761" xr:uid="{00000000-0005-0000-0000-00002E3F0000}"/>
    <cellStyle name="Currency 2 3 2 3 12 3" xfId="6939" xr:uid="{00000000-0005-0000-0000-00002F3F0000}"/>
    <cellStyle name="Currency 2 3 2 3 12 4" xfId="12455" xr:uid="{00000000-0005-0000-0000-0000303F0000}"/>
    <cellStyle name="Currency 2 3 2 3 12 5" xfId="17971" xr:uid="{00000000-0005-0000-0000-0000313F0000}"/>
    <cellStyle name="Currency 2 3 2 3 12 6" xfId="23487" xr:uid="{00000000-0005-0000-0000-0000323F0000}"/>
    <cellStyle name="Currency 2 3 2 3 12 7" xfId="29003" xr:uid="{00000000-0005-0000-0000-0000333F0000}"/>
    <cellStyle name="Currency 2 3 2 3 13" xfId="2802" xr:uid="{00000000-0005-0000-0000-0000343F0000}"/>
    <cellStyle name="Currency 2 3 2 3 13 2" xfId="8318" xr:uid="{00000000-0005-0000-0000-0000353F0000}"/>
    <cellStyle name="Currency 2 3 2 3 13 3" xfId="13834" xr:uid="{00000000-0005-0000-0000-0000363F0000}"/>
    <cellStyle name="Currency 2 3 2 3 13 4" xfId="19350" xr:uid="{00000000-0005-0000-0000-0000373F0000}"/>
    <cellStyle name="Currency 2 3 2 3 13 5" xfId="24866" xr:uid="{00000000-0005-0000-0000-0000383F0000}"/>
    <cellStyle name="Currency 2 3 2 3 13 6" xfId="30382" xr:uid="{00000000-0005-0000-0000-0000393F0000}"/>
    <cellStyle name="Currency 2 3 2 3 14" xfId="5560" xr:uid="{00000000-0005-0000-0000-00003A3F0000}"/>
    <cellStyle name="Currency 2 3 2 3 15" xfId="11076" xr:uid="{00000000-0005-0000-0000-00003B3F0000}"/>
    <cellStyle name="Currency 2 3 2 3 16" xfId="16592" xr:uid="{00000000-0005-0000-0000-00003C3F0000}"/>
    <cellStyle name="Currency 2 3 2 3 17" xfId="22108" xr:uid="{00000000-0005-0000-0000-00003D3F0000}"/>
    <cellStyle name="Currency 2 3 2 3 18" xfId="27624" xr:uid="{00000000-0005-0000-0000-00003E3F0000}"/>
    <cellStyle name="Currency 2 3 2 3 2" xfId="99" xr:uid="{00000000-0005-0000-0000-00003F3F0000}"/>
    <cellStyle name="Currency 2 3 2 3 2 2" xfId="1008" xr:uid="{00000000-0005-0000-0000-0000403F0000}"/>
    <cellStyle name="Currency 2 3 2 3 2 2 2" xfId="2387" xr:uid="{00000000-0005-0000-0000-0000413F0000}"/>
    <cellStyle name="Currency 2 3 2 3 2 2 2 2" xfId="5145" xr:uid="{00000000-0005-0000-0000-0000423F0000}"/>
    <cellStyle name="Currency 2 3 2 3 2 2 2 2 2" xfId="10661" xr:uid="{00000000-0005-0000-0000-0000433F0000}"/>
    <cellStyle name="Currency 2 3 2 3 2 2 2 2 3" xfId="16177" xr:uid="{00000000-0005-0000-0000-0000443F0000}"/>
    <cellStyle name="Currency 2 3 2 3 2 2 2 2 4" xfId="21693" xr:uid="{00000000-0005-0000-0000-0000453F0000}"/>
    <cellStyle name="Currency 2 3 2 3 2 2 2 2 5" xfId="27209" xr:uid="{00000000-0005-0000-0000-0000463F0000}"/>
    <cellStyle name="Currency 2 3 2 3 2 2 2 2 6" xfId="32725" xr:uid="{00000000-0005-0000-0000-0000473F0000}"/>
    <cellStyle name="Currency 2 3 2 3 2 2 2 3" xfId="7903" xr:uid="{00000000-0005-0000-0000-0000483F0000}"/>
    <cellStyle name="Currency 2 3 2 3 2 2 2 4" xfId="13419" xr:uid="{00000000-0005-0000-0000-0000493F0000}"/>
    <cellStyle name="Currency 2 3 2 3 2 2 2 5" xfId="18935" xr:uid="{00000000-0005-0000-0000-00004A3F0000}"/>
    <cellStyle name="Currency 2 3 2 3 2 2 2 6" xfId="24451" xr:uid="{00000000-0005-0000-0000-00004B3F0000}"/>
    <cellStyle name="Currency 2 3 2 3 2 2 2 7" xfId="29967" xr:uid="{00000000-0005-0000-0000-00004C3F0000}"/>
    <cellStyle name="Currency 2 3 2 3 2 2 3" xfId="3766" xr:uid="{00000000-0005-0000-0000-00004D3F0000}"/>
    <cellStyle name="Currency 2 3 2 3 2 2 3 2" xfId="9282" xr:uid="{00000000-0005-0000-0000-00004E3F0000}"/>
    <cellStyle name="Currency 2 3 2 3 2 2 3 3" xfId="14798" xr:uid="{00000000-0005-0000-0000-00004F3F0000}"/>
    <cellStyle name="Currency 2 3 2 3 2 2 3 4" xfId="20314" xr:uid="{00000000-0005-0000-0000-0000503F0000}"/>
    <cellStyle name="Currency 2 3 2 3 2 2 3 5" xfId="25830" xr:uid="{00000000-0005-0000-0000-0000513F0000}"/>
    <cellStyle name="Currency 2 3 2 3 2 2 3 6" xfId="31346" xr:uid="{00000000-0005-0000-0000-0000523F0000}"/>
    <cellStyle name="Currency 2 3 2 3 2 2 4" xfId="6524" xr:uid="{00000000-0005-0000-0000-0000533F0000}"/>
    <cellStyle name="Currency 2 3 2 3 2 2 5" xfId="12040" xr:uid="{00000000-0005-0000-0000-0000543F0000}"/>
    <cellStyle name="Currency 2 3 2 3 2 2 6" xfId="17556" xr:uid="{00000000-0005-0000-0000-0000553F0000}"/>
    <cellStyle name="Currency 2 3 2 3 2 2 7" xfId="23072" xr:uid="{00000000-0005-0000-0000-0000563F0000}"/>
    <cellStyle name="Currency 2 3 2 3 2 2 8" xfId="28588" xr:uid="{00000000-0005-0000-0000-0000573F0000}"/>
    <cellStyle name="Currency 2 3 2 3 2 3" xfId="1478" xr:uid="{00000000-0005-0000-0000-0000583F0000}"/>
    <cellStyle name="Currency 2 3 2 3 2 3 2" xfId="4236" xr:uid="{00000000-0005-0000-0000-0000593F0000}"/>
    <cellStyle name="Currency 2 3 2 3 2 3 2 2" xfId="9752" xr:uid="{00000000-0005-0000-0000-00005A3F0000}"/>
    <cellStyle name="Currency 2 3 2 3 2 3 2 3" xfId="15268" xr:uid="{00000000-0005-0000-0000-00005B3F0000}"/>
    <cellStyle name="Currency 2 3 2 3 2 3 2 4" xfId="20784" xr:uid="{00000000-0005-0000-0000-00005C3F0000}"/>
    <cellStyle name="Currency 2 3 2 3 2 3 2 5" xfId="26300" xr:uid="{00000000-0005-0000-0000-00005D3F0000}"/>
    <cellStyle name="Currency 2 3 2 3 2 3 2 6" xfId="31816" xr:uid="{00000000-0005-0000-0000-00005E3F0000}"/>
    <cellStyle name="Currency 2 3 2 3 2 3 3" xfId="6994" xr:uid="{00000000-0005-0000-0000-00005F3F0000}"/>
    <cellStyle name="Currency 2 3 2 3 2 3 4" xfId="12510" xr:uid="{00000000-0005-0000-0000-0000603F0000}"/>
    <cellStyle name="Currency 2 3 2 3 2 3 5" xfId="18026" xr:uid="{00000000-0005-0000-0000-0000613F0000}"/>
    <cellStyle name="Currency 2 3 2 3 2 3 6" xfId="23542" xr:uid="{00000000-0005-0000-0000-0000623F0000}"/>
    <cellStyle name="Currency 2 3 2 3 2 3 7" xfId="29058" xr:uid="{00000000-0005-0000-0000-0000633F0000}"/>
    <cellStyle name="Currency 2 3 2 3 2 4" xfId="2857" xr:uid="{00000000-0005-0000-0000-0000643F0000}"/>
    <cellStyle name="Currency 2 3 2 3 2 4 2" xfId="8373" xr:uid="{00000000-0005-0000-0000-0000653F0000}"/>
    <cellStyle name="Currency 2 3 2 3 2 4 3" xfId="13889" xr:uid="{00000000-0005-0000-0000-0000663F0000}"/>
    <cellStyle name="Currency 2 3 2 3 2 4 4" xfId="19405" xr:uid="{00000000-0005-0000-0000-0000673F0000}"/>
    <cellStyle name="Currency 2 3 2 3 2 4 5" xfId="24921" xr:uid="{00000000-0005-0000-0000-0000683F0000}"/>
    <cellStyle name="Currency 2 3 2 3 2 4 6" xfId="30437" xr:uid="{00000000-0005-0000-0000-0000693F0000}"/>
    <cellStyle name="Currency 2 3 2 3 2 5" xfId="5615" xr:uid="{00000000-0005-0000-0000-00006A3F0000}"/>
    <cellStyle name="Currency 2 3 2 3 2 6" xfId="11131" xr:uid="{00000000-0005-0000-0000-00006B3F0000}"/>
    <cellStyle name="Currency 2 3 2 3 2 7" xfId="16647" xr:uid="{00000000-0005-0000-0000-00006C3F0000}"/>
    <cellStyle name="Currency 2 3 2 3 2 8" xfId="22163" xr:uid="{00000000-0005-0000-0000-00006D3F0000}"/>
    <cellStyle name="Currency 2 3 2 3 2 9" xfId="27679" xr:uid="{00000000-0005-0000-0000-00006E3F0000}"/>
    <cellStyle name="Currency 2 3 2 3 3" xfId="154" xr:uid="{00000000-0005-0000-0000-00006F3F0000}"/>
    <cellStyle name="Currency 2 3 2 3 3 2" xfId="1533" xr:uid="{00000000-0005-0000-0000-0000703F0000}"/>
    <cellStyle name="Currency 2 3 2 3 3 2 2" xfId="4291" xr:uid="{00000000-0005-0000-0000-0000713F0000}"/>
    <cellStyle name="Currency 2 3 2 3 3 2 2 2" xfId="9807" xr:uid="{00000000-0005-0000-0000-0000723F0000}"/>
    <cellStyle name="Currency 2 3 2 3 3 2 2 3" xfId="15323" xr:uid="{00000000-0005-0000-0000-0000733F0000}"/>
    <cellStyle name="Currency 2 3 2 3 3 2 2 4" xfId="20839" xr:uid="{00000000-0005-0000-0000-0000743F0000}"/>
    <cellStyle name="Currency 2 3 2 3 3 2 2 5" xfId="26355" xr:uid="{00000000-0005-0000-0000-0000753F0000}"/>
    <cellStyle name="Currency 2 3 2 3 3 2 2 6" xfId="31871" xr:uid="{00000000-0005-0000-0000-0000763F0000}"/>
    <cellStyle name="Currency 2 3 2 3 3 2 3" xfId="7049" xr:uid="{00000000-0005-0000-0000-0000773F0000}"/>
    <cellStyle name="Currency 2 3 2 3 3 2 4" xfId="12565" xr:uid="{00000000-0005-0000-0000-0000783F0000}"/>
    <cellStyle name="Currency 2 3 2 3 3 2 5" xfId="18081" xr:uid="{00000000-0005-0000-0000-0000793F0000}"/>
    <cellStyle name="Currency 2 3 2 3 3 2 6" xfId="23597" xr:uid="{00000000-0005-0000-0000-00007A3F0000}"/>
    <cellStyle name="Currency 2 3 2 3 3 2 7" xfId="29113" xr:uid="{00000000-0005-0000-0000-00007B3F0000}"/>
    <cellStyle name="Currency 2 3 2 3 3 3" xfId="2912" xr:uid="{00000000-0005-0000-0000-00007C3F0000}"/>
    <cellStyle name="Currency 2 3 2 3 3 3 2" xfId="8428" xr:uid="{00000000-0005-0000-0000-00007D3F0000}"/>
    <cellStyle name="Currency 2 3 2 3 3 3 3" xfId="13944" xr:uid="{00000000-0005-0000-0000-00007E3F0000}"/>
    <cellStyle name="Currency 2 3 2 3 3 3 4" xfId="19460" xr:uid="{00000000-0005-0000-0000-00007F3F0000}"/>
    <cellStyle name="Currency 2 3 2 3 3 3 5" xfId="24976" xr:uid="{00000000-0005-0000-0000-0000803F0000}"/>
    <cellStyle name="Currency 2 3 2 3 3 3 6" xfId="30492" xr:uid="{00000000-0005-0000-0000-0000813F0000}"/>
    <cellStyle name="Currency 2 3 2 3 3 4" xfId="5670" xr:uid="{00000000-0005-0000-0000-0000823F0000}"/>
    <cellStyle name="Currency 2 3 2 3 3 5" xfId="11186" xr:uid="{00000000-0005-0000-0000-0000833F0000}"/>
    <cellStyle name="Currency 2 3 2 3 3 6" xfId="16702" xr:uid="{00000000-0005-0000-0000-0000843F0000}"/>
    <cellStyle name="Currency 2 3 2 3 3 7" xfId="22218" xr:uid="{00000000-0005-0000-0000-0000853F0000}"/>
    <cellStyle name="Currency 2 3 2 3 3 8" xfId="27734" xr:uid="{00000000-0005-0000-0000-0000863F0000}"/>
    <cellStyle name="Currency 2 3 2 3 4" xfId="245" xr:uid="{00000000-0005-0000-0000-0000873F0000}"/>
    <cellStyle name="Currency 2 3 2 3 4 2" xfId="1624" xr:uid="{00000000-0005-0000-0000-0000883F0000}"/>
    <cellStyle name="Currency 2 3 2 3 4 2 2" xfId="4382" xr:uid="{00000000-0005-0000-0000-0000893F0000}"/>
    <cellStyle name="Currency 2 3 2 3 4 2 2 2" xfId="9898" xr:uid="{00000000-0005-0000-0000-00008A3F0000}"/>
    <cellStyle name="Currency 2 3 2 3 4 2 2 3" xfId="15414" xr:uid="{00000000-0005-0000-0000-00008B3F0000}"/>
    <cellStyle name="Currency 2 3 2 3 4 2 2 4" xfId="20930" xr:uid="{00000000-0005-0000-0000-00008C3F0000}"/>
    <cellStyle name="Currency 2 3 2 3 4 2 2 5" xfId="26446" xr:uid="{00000000-0005-0000-0000-00008D3F0000}"/>
    <cellStyle name="Currency 2 3 2 3 4 2 2 6" xfId="31962" xr:uid="{00000000-0005-0000-0000-00008E3F0000}"/>
    <cellStyle name="Currency 2 3 2 3 4 2 3" xfId="7140" xr:uid="{00000000-0005-0000-0000-00008F3F0000}"/>
    <cellStyle name="Currency 2 3 2 3 4 2 4" xfId="12656" xr:uid="{00000000-0005-0000-0000-0000903F0000}"/>
    <cellStyle name="Currency 2 3 2 3 4 2 5" xfId="18172" xr:uid="{00000000-0005-0000-0000-0000913F0000}"/>
    <cellStyle name="Currency 2 3 2 3 4 2 6" xfId="23688" xr:uid="{00000000-0005-0000-0000-0000923F0000}"/>
    <cellStyle name="Currency 2 3 2 3 4 2 7" xfId="29204" xr:uid="{00000000-0005-0000-0000-0000933F0000}"/>
    <cellStyle name="Currency 2 3 2 3 4 3" xfId="3003" xr:uid="{00000000-0005-0000-0000-0000943F0000}"/>
    <cellStyle name="Currency 2 3 2 3 4 3 2" xfId="8519" xr:uid="{00000000-0005-0000-0000-0000953F0000}"/>
    <cellStyle name="Currency 2 3 2 3 4 3 3" xfId="14035" xr:uid="{00000000-0005-0000-0000-0000963F0000}"/>
    <cellStyle name="Currency 2 3 2 3 4 3 4" xfId="19551" xr:uid="{00000000-0005-0000-0000-0000973F0000}"/>
    <cellStyle name="Currency 2 3 2 3 4 3 5" xfId="25067" xr:uid="{00000000-0005-0000-0000-0000983F0000}"/>
    <cellStyle name="Currency 2 3 2 3 4 3 6" xfId="30583" xr:uid="{00000000-0005-0000-0000-0000993F0000}"/>
    <cellStyle name="Currency 2 3 2 3 4 4" xfId="5761" xr:uid="{00000000-0005-0000-0000-00009A3F0000}"/>
    <cellStyle name="Currency 2 3 2 3 4 5" xfId="11277" xr:uid="{00000000-0005-0000-0000-00009B3F0000}"/>
    <cellStyle name="Currency 2 3 2 3 4 6" xfId="16793" xr:uid="{00000000-0005-0000-0000-00009C3F0000}"/>
    <cellStyle name="Currency 2 3 2 3 4 7" xfId="22309" xr:uid="{00000000-0005-0000-0000-00009D3F0000}"/>
    <cellStyle name="Currency 2 3 2 3 4 8" xfId="27825" xr:uid="{00000000-0005-0000-0000-00009E3F0000}"/>
    <cellStyle name="Currency 2 3 2 3 5" xfId="300" xr:uid="{00000000-0005-0000-0000-00009F3F0000}"/>
    <cellStyle name="Currency 2 3 2 3 5 2" xfId="1679" xr:uid="{00000000-0005-0000-0000-0000A03F0000}"/>
    <cellStyle name="Currency 2 3 2 3 5 2 2" xfId="4437" xr:uid="{00000000-0005-0000-0000-0000A13F0000}"/>
    <cellStyle name="Currency 2 3 2 3 5 2 2 2" xfId="9953" xr:uid="{00000000-0005-0000-0000-0000A23F0000}"/>
    <cellStyle name="Currency 2 3 2 3 5 2 2 3" xfId="15469" xr:uid="{00000000-0005-0000-0000-0000A33F0000}"/>
    <cellStyle name="Currency 2 3 2 3 5 2 2 4" xfId="20985" xr:uid="{00000000-0005-0000-0000-0000A43F0000}"/>
    <cellStyle name="Currency 2 3 2 3 5 2 2 5" xfId="26501" xr:uid="{00000000-0005-0000-0000-0000A53F0000}"/>
    <cellStyle name="Currency 2 3 2 3 5 2 2 6" xfId="32017" xr:uid="{00000000-0005-0000-0000-0000A63F0000}"/>
    <cellStyle name="Currency 2 3 2 3 5 2 3" xfId="7195" xr:uid="{00000000-0005-0000-0000-0000A73F0000}"/>
    <cellStyle name="Currency 2 3 2 3 5 2 4" xfId="12711" xr:uid="{00000000-0005-0000-0000-0000A83F0000}"/>
    <cellStyle name="Currency 2 3 2 3 5 2 5" xfId="18227" xr:uid="{00000000-0005-0000-0000-0000A93F0000}"/>
    <cellStyle name="Currency 2 3 2 3 5 2 6" xfId="23743" xr:uid="{00000000-0005-0000-0000-0000AA3F0000}"/>
    <cellStyle name="Currency 2 3 2 3 5 2 7" xfId="29259" xr:uid="{00000000-0005-0000-0000-0000AB3F0000}"/>
    <cellStyle name="Currency 2 3 2 3 5 3" xfId="3058" xr:uid="{00000000-0005-0000-0000-0000AC3F0000}"/>
    <cellStyle name="Currency 2 3 2 3 5 3 2" xfId="8574" xr:uid="{00000000-0005-0000-0000-0000AD3F0000}"/>
    <cellStyle name="Currency 2 3 2 3 5 3 3" xfId="14090" xr:uid="{00000000-0005-0000-0000-0000AE3F0000}"/>
    <cellStyle name="Currency 2 3 2 3 5 3 4" xfId="19606" xr:uid="{00000000-0005-0000-0000-0000AF3F0000}"/>
    <cellStyle name="Currency 2 3 2 3 5 3 5" xfId="25122" xr:uid="{00000000-0005-0000-0000-0000B03F0000}"/>
    <cellStyle name="Currency 2 3 2 3 5 3 6" xfId="30638" xr:uid="{00000000-0005-0000-0000-0000B13F0000}"/>
    <cellStyle name="Currency 2 3 2 3 5 4" xfId="5816" xr:uid="{00000000-0005-0000-0000-0000B23F0000}"/>
    <cellStyle name="Currency 2 3 2 3 5 5" xfId="11332" xr:uid="{00000000-0005-0000-0000-0000B33F0000}"/>
    <cellStyle name="Currency 2 3 2 3 5 6" xfId="16848" xr:uid="{00000000-0005-0000-0000-0000B43F0000}"/>
    <cellStyle name="Currency 2 3 2 3 5 7" xfId="22364" xr:uid="{00000000-0005-0000-0000-0000B53F0000}"/>
    <cellStyle name="Currency 2 3 2 3 5 8" xfId="27880" xr:uid="{00000000-0005-0000-0000-0000B63F0000}"/>
    <cellStyle name="Currency 2 3 2 3 6" xfId="356" xr:uid="{00000000-0005-0000-0000-0000B73F0000}"/>
    <cellStyle name="Currency 2 3 2 3 6 2" xfId="1735" xr:uid="{00000000-0005-0000-0000-0000B83F0000}"/>
    <cellStyle name="Currency 2 3 2 3 6 2 2" xfId="4493" xr:uid="{00000000-0005-0000-0000-0000B93F0000}"/>
    <cellStyle name="Currency 2 3 2 3 6 2 2 2" xfId="10009" xr:uid="{00000000-0005-0000-0000-0000BA3F0000}"/>
    <cellStyle name="Currency 2 3 2 3 6 2 2 3" xfId="15525" xr:uid="{00000000-0005-0000-0000-0000BB3F0000}"/>
    <cellStyle name="Currency 2 3 2 3 6 2 2 4" xfId="21041" xr:uid="{00000000-0005-0000-0000-0000BC3F0000}"/>
    <cellStyle name="Currency 2 3 2 3 6 2 2 5" xfId="26557" xr:uid="{00000000-0005-0000-0000-0000BD3F0000}"/>
    <cellStyle name="Currency 2 3 2 3 6 2 2 6" xfId="32073" xr:uid="{00000000-0005-0000-0000-0000BE3F0000}"/>
    <cellStyle name="Currency 2 3 2 3 6 2 3" xfId="7251" xr:uid="{00000000-0005-0000-0000-0000BF3F0000}"/>
    <cellStyle name="Currency 2 3 2 3 6 2 4" xfId="12767" xr:uid="{00000000-0005-0000-0000-0000C03F0000}"/>
    <cellStyle name="Currency 2 3 2 3 6 2 5" xfId="18283" xr:uid="{00000000-0005-0000-0000-0000C13F0000}"/>
    <cellStyle name="Currency 2 3 2 3 6 2 6" xfId="23799" xr:uid="{00000000-0005-0000-0000-0000C23F0000}"/>
    <cellStyle name="Currency 2 3 2 3 6 2 7" xfId="29315" xr:uid="{00000000-0005-0000-0000-0000C33F0000}"/>
    <cellStyle name="Currency 2 3 2 3 6 3" xfId="3114" xr:uid="{00000000-0005-0000-0000-0000C43F0000}"/>
    <cellStyle name="Currency 2 3 2 3 6 3 2" xfId="8630" xr:uid="{00000000-0005-0000-0000-0000C53F0000}"/>
    <cellStyle name="Currency 2 3 2 3 6 3 3" xfId="14146" xr:uid="{00000000-0005-0000-0000-0000C63F0000}"/>
    <cellStyle name="Currency 2 3 2 3 6 3 4" xfId="19662" xr:uid="{00000000-0005-0000-0000-0000C73F0000}"/>
    <cellStyle name="Currency 2 3 2 3 6 3 5" xfId="25178" xr:uid="{00000000-0005-0000-0000-0000C83F0000}"/>
    <cellStyle name="Currency 2 3 2 3 6 3 6" xfId="30694" xr:uid="{00000000-0005-0000-0000-0000C93F0000}"/>
    <cellStyle name="Currency 2 3 2 3 6 4" xfId="5872" xr:uid="{00000000-0005-0000-0000-0000CA3F0000}"/>
    <cellStyle name="Currency 2 3 2 3 6 5" xfId="11388" xr:uid="{00000000-0005-0000-0000-0000CB3F0000}"/>
    <cellStyle name="Currency 2 3 2 3 6 6" xfId="16904" xr:uid="{00000000-0005-0000-0000-0000CC3F0000}"/>
    <cellStyle name="Currency 2 3 2 3 6 7" xfId="22420" xr:uid="{00000000-0005-0000-0000-0000CD3F0000}"/>
    <cellStyle name="Currency 2 3 2 3 6 8" xfId="27936" xr:uid="{00000000-0005-0000-0000-0000CE3F0000}"/>
    <cellStyle name="Currency 2 3 2 3 7" xfId="411" xr:uid="{00000000-0005-0000-0000-0000CF3F0000}"/>
    <cellStyle name="Currency 2 3 2 3 7 2" xfId="1790" xr:uid="{00000000-0005-0000-0000-0000D03F0000}"/>
    <cellStyle name="Currency 2 3 2 3 7 2 2" xfId="4548" xr:uid="{00000000-0005-0000-0000-0000D13F0000}"/>
    <cellStyle name="Currency 2 3 2 3 7 2 2 2" xfId="10064" xr:uid="{00000000-0005-0000-0000-0000D23F0000}"/>
    <cellStyle name="Currency 2 3 2 3 7 2 2 3" xfId="15580" xr:uid="{00000000-0005-0000-0000-0000D33F0000}"/>
    <cellStyle name="Currency 2 3 2 3 7 2 2 4" xfId="21096" xr:uid="{00000000-0005-0000-0000-0000D43F0000}"/>
    <cellStyle name="Currency 2 3 2 3 7 2 2 5" xfId="26612" xr:uid="{00000000-0005-0000-0000-0000D53F0000}"/>
    <cellStyle name="Currency 2 3 2 3 7 2 2 6" xfId="32128" xr:uid="{00000000-0005-0000-0000-0000D63F0000}"/>
    <cellStyle name="Currency 2 3 2 3 7 2 3" xfId="7306" xr:uid="{00000000-0005-0000-0000-0000D73F0000}"/>
    <cellStyle name="Currency 2 3 2 3 7 2 4" xfId="12822" xr:uid="{00000000-0005-0000-0000-0000D83F0000}"/>
    <cellStyle name="Currency 2 3 2 3 7 2 5" xfId="18338" xr:uid="{00000000-0005-0000-0000-0000D93F0000}"/>
    <cellStyle name="Currency 2 3 2 3 7 2 6" xfId="23854" xr:uid="{00000000-0005-0000-0000-0000DA3F0000}"/>
    <cellStyle name="Currency 2 3 2 3 7 2 7" xfId="29370" xr:uid="{00000000-0005-0000-0000-0000DB3F0000}"/>
    <cellStyle name="Currency 2 3 2 3 7 3" xfId="3169" xr:uid="{00000000-0005-0000-0000-0000DC3F0000}"/>
    <cellStyle name="Currency 2 3 2 3 7 3 2" xfId="8685" xr:uid="{00000000-0005-0000-0000-0000DD3F0000}"/>
    <cellStyle name="Currency 2 3 2 3 7 3 3" xfId="14201" xr:uid="{00000000-0005-0000-0000-0000DE3F0000}"/>
    <cellStyle name="Currency 2 3 2 3 7 3 4" xfId="19717" xr:uid="{00000000-0005-0000-0000-0000DF3F0000}"/>
    <cellStyle name="Currency 2 3 2 3 7 3 5" xfId="25233" xr:uid="{00000000-0005-0000-0000-0000E03F0000}"/>
    <cellStyle name="Currency 2 3 2 3 7 3 6" xfId="30749" xr:uid="{00000000-0005-0000-0000-0000E13F0000}"/>
    <cellStyle name="Currency 2 3 2 3 7 4" xfId="5927" xr:uid="{00000000-0005-0000-0000-0000E23F0000}"/>
    <cellStyle name="Currency 2 3 2 3 7 5" xfId="11443" xr:uid="{00000000-0005-0000-0000-0000E33F0000}"/>
    <cellStyle name="Currency 2 3 2 3 7 6" xfId="16959" xr:uid="{00000000-0005-0000-0000-0000E43F0000}"/>
    <cellStyle name="Currency 2 3 2 3 7 7" xfId="22475" xr:uid="{00000000-0005-0000-0000-0000E53F0000}"/>
    <cellStyle name="Currency 2 3 2 3 7 8" xfId="27991" xr:uid="{00000000-0005-0000-0000-0000E63F0000}"/>
    <cellStyle name="Currency 2 3 2 3 8" xfId="466" xr:uid="{00000000-0005-0000-0000-0000E73F0000}"/>
    <cellStyle name="Currency 2 3 2 3 8 2" xfId="1845" xr:uid="{00000000-0005-0000-0000-0000E83F0000}"/>
    <cellStyle name="Currency 2 3 2 3 8 2 2" xfId="4603" xr:uid="{00000000-0005-0000-0000-0000E93F0000}"/>
    <cellStyle name="Currency 2 3 2 3 8 2 2 2" xfId="10119" xr:uid="{00000000-0005-0000-0000-0000EA3F0000}"/>
    <cellStyle name="Currency 2 3 2 3 8 2 2 3" xfId="15635" xr:uid="{00000000-0005-0000-0000-0000EB3F0000}"/>
    <cellStyle name="Currency 2 3 2 3 8 2 2 4" xfId="21151" xr:uid="{00000000-0005-0000-0000-0000EC3F0000}"/>
    <cellStyle name="Currency 2 3 2 3 8 2 2 5" xfId="26667" xr:uid="{00000000-0005-0000-0000-0000ED3F0000}"/>
    <cellStyle name="Currency 2 3 2 3 8 2 2 6" xfId="32183" xr:uid="{00000000-0005-0000-0000-0000EE3F0000}"/>
    <cellStyle name="Currency 2 3 2 3 8 2 3" xfId="7361" xr:uid="{00000000-0005-0000-0000-0000EF3F0000}"/>
    <cellStyle name="Currency 2 3 2 3 8 2 4" xfId="12877" xr:uid="{00000000-0005-0000-0000-0000F03F0000}"/>
    <cellStyle name="Currency 2 3 2 3 8 2 5" xfId="18393" xr:uid="{00000000-0005-0000-0000-0000F13F0000}"/>
    <cellStyle name="Currency 2 3 2 3 8 2 6" xfId="23909" xr:uid="{00000000-0005-0000-0000-0000F23F0000}"/>
    <cellStyle name="Currency 2 3 2 3 8 2 7" xfId="29425" xr:uid="{00000000-0005-0000-0000-0000F33F0000}"/>
    <cellStyle name="Currency 2 3 2 3 8 3" xfId="3224" xr:uid="{00000000-0005-0000-0000-0000F43F0000}"/>
    <cellStyle name="Currency 2 3 2 3 8 3 2" xfId="8740" xr:uid="{00000000-0005-0000-0000-0000F53F0000}"/>
    <cellStyle name="Currency 2 3 2 3 8 3 3" xfId="14256" xr:uid="{00000000-0005-0000-0000-0000F63F0000}"/>
    <cellStyle name="Currency 2 3 2 3 8 3 4" xfId="19772" xr:uid="{00000000-0005-0000-0000-0000F73F0000}"/>
    <cellStyle name="Currency 2 3 2 3 8 3 5" xfId="25288" xr:uid="{00000000-0005-0000-0000-0000F83F0000}"/>
    <cellStyle name="Currency 2 3 2 3 8 3 6" xfId="30804" xr:uid="{00000000-0005-0000-0000-0000F93F0000}"/>
    <cellStyle name="Currency 2 3 2 3 8 4" xfId="5982" xr:uid="{00000000-0005-0000-0000-0000FA3F0000}"/>
    <cellStyle name="Currency 2 3 2 3 8 5" xfId="11498" xr:uid="{00000000-0005-0000-0000-0000FB3F0000}"/>
    <cellStyle name="Currency 2 3 2 3 8 6" xfId="17014" xr:uid="{00000000-0005-0000-0000-0000FC3F0000}"/>
    <cellStyle name="Currency 2 3 2 3 8 7" xfId="22530" xr:uid="{00000000-0005-0000-0000-0000FD3F0000}"/>
    <cellStyle name="Currency 2 3 2 3 8 8" xfId="28046" xr:uid="{00000000-0005-0000-0000-0000FE3F0000}"/>
    <cellStyle name="Currency 2 3 2 3 9" xfId="521" xr:uid="{00000000-0005-0000-0000-0000FF3F0000}"/>
    <cellStyle name="Currency 2 3 2 3 9 2" xfId="1900" xr:uid="{00000000-0005-0000-0000-000000400000}"/>
    <cellStyle name="Currency 2 3 2 3 9 2 2" xfId="4658" xr:uid="{00000000-0005-0000-0000-000001400000}"/>
    <cellStyle name="Currency 2 3 2 3 9 2 2 2" xfId="10174" xr:uid="{00000000-0005-0000-0000-000002400000}"/>
    <cellStyle name="Currency 2 3 2 3 9 2 2 3" xfId="15690" xr:uid="{00000000-0005-0000-0000-000003400000}"/>
    <cellStyle name="Currency 2 3 2 3 9 2 2 4" xfId="21206" xr:uid="{00000000-0005-0000-0000-000004400000}"/>
    <cellStyle name="Currency 2 3 2 3 9 2 2 5" xfId="26722" xr:uid="{00000000-0005-0000-0000-000005400000}"/>
    <cellStyle name="Currency 2 3 2 3 9 2 2 6" xfId="32238" xr:uid="{00000000-0005-0000-0000-000006400000}"/>
    <cellStyle name="Currency 2 3 2 3 9 2 3" xfId="7416" xr:uid="{00000000-0005-0000-0000-000007400000}"/>
    <cellStyle name="Currency 2 3 2 3 9 2 4" xfId="12932" xr:uid="{00000000-0005-0000-0000-000008400000}"/>
    <cellStyle name="Currency 2 3 2 3 9 2 5" xfId="18448" xr:uid="{00000000-0005-0000-0000-000009400000}"/>
    <cellStyle name="Currency 2 3 2 3 9 2 6" xfId="23964" xr:uid="{00000000-0005-0000-0000-00000A400000}"/>
    <cellStyle name="Currency 2 3 2 3 9 2 7" xfId="29480" xr:uid="{00000000-0005-0000-0000-00000B400000}"/>
    <cellStyle name="Currency 2 3 2 3 9 3" xfId="3279" xr:uid="{00000000-0005-0000-0000-00000C400000}"/>
    <cellStyle name="Currency 2 3 2 3 9 3 2" xfId="8795" xr:uid="{00000000-0005-0000-0000-00000D400000}"/>
    <cellStyle name="Currency 2 3 2 3 9 3 3" xfId="14311" xr:uid="{00000000-0005-0000-0000-00000E400000}"/>
    <cellStyle name="Currency 2 3 2 3 9 3 4" xfId="19827" xr:uid="{00000000-0005-0000-0000-00000F400000}"/>
    <cellStyle name="Currency 2 3 2 3 9 3 5" xfId="25343" xr:uid="{00000000-0005-0000-0000-000010400000}"/>
    <cellStyle name="Currency 2 3 2 3 9 3 6" xfId="30859" xr:uid="{00000000-0005-0000-0000-000011400000}"/>
    <cellStyle name="Currency 2 3 2 3 9 4" xfId="6037" xr:uid="{00000000-0005-0000-0000-000012400000}"/>
    <cellStyle name="Currency 2 3 2 3 9 5" xfId="11553" xr:uid="{00000000-0005-0000-0000-000013400000}"/>
    <cellStyle name="Currency 2 3 2 3 9 6" xfId="17069" xr:uid="{00000000-0005-0000-0000-000014400000}"/>
    <cellStyle name="Currency 2 3 2 3 9 7" xfId="22585" xr:uid="{00000000-0005-0000-0000-000015400000}"/>
    <cellStyle name="Currency 2 3 2 3 9 8" xfId="28101" xr:uid="{00000000-0005-0000-0000-000016400000}"/>
    <cellStyle name="Currency 2 3 2 4" xfId="80" xr:uid="{00000000-0005-0000-0000-000017400000}"/>
    <cellStyle name="Currency 2 3 2 4 10" xfId="27660" xr:uid="{00000000-0005-0000-0000-000018400000}"/>
    <cellStyle name="Currency 2 3 2 4 2" xfId="1044" xr:uid="{00000000-0005-0000-0000-000019400000}"/>
    <cellStyle name="Currency 2 3 2 4 2 2" xfId="2423" xr:uid="{00000000-0005-0000-0000-00001A400000}"/>
    <cellStyle name="Currency 2 3 2 4 2 2 2" xfId="5181" xr:uid="{00000000-0005-0000-0000-00001B400000}"/>
    <cellStyle name="Currency 2 3 2 4 2 2 2 2" xfId="10697" xr:uid="{00000000-0005-0000-0000-00001C400000}"/>
    <cellStyle name="Currency 2 3 2 4 2 2 2 3" xfId="16213" xr:uid="{00000000-0005-0000-0000-00001D400000}"/>
    <cellStyle name="Currency 2 3 2 4 2 2 2 4" xfId="21729" xr:uid="{00000000-0005-0000-0000-00001E400000}"/>
    <cellStyle name="Currency 2 3 2 4 2 2 2 5" xfId="27245" xr:uid="{00000000-0005-0000-0000-00001F400000}"/>
    <cellStyle name="Currency 2 3 2 4 2 2 2 6" xfId="32761" xr:uid="{00000000-0005-0000-0000-000020400000}"/>
    <cellStyle name="Currency 2 3 2 4 2 2 3" xfId="7939" xr:uid="{00000000-0005-0000-0000-000021400000}"/>
    <cellStyle name="Currency 2 3 2 4 2 2 4" xfId="13455" xr:uid="{00000000-0005-0000-0000-000022400000}"/>
    <cellStyle name="Currency 2 3 2 4 2 2 5" xfId="18971" xr:uid="{00000000-0005-0000-0000-000023400000}"/>
    <cellStyle name="Currency 2 3 2 4 2 2 6" xfId="24487" xr:uid="{00000000-0005-0000-0000-000024400000}"/>
    <cellStyle name="Currency 2 3 2 4 2 2 7" xfId="30003" xr:uid="{00000000-0005-0000-0000-000025400000}"/>
    <cellStyle name="Currency 2 3 2 4 2 3" xfId="3802" xr:uid="{00000000-0005-0000-0000-000026400000}"/>
    <cellStyle name="Currency 2 3 2 4 2 3 2" xfId="9318" xr:uid="{00000000-0005-0000-0000-000027400000}"/>
    <cellStyle name="Currency 2 3 2 4 2 3 3" xfId="14834" xr:uid="{00000000-0005-0000-0000-000028400000}"/>
    <cellStyle name="Currency 2 3 2 4 2 3 4" xfId="20350" xr:uid="{00000000-0005-0000-0000-000029400000}"/>
    <cellStyle name="Currency 2 3 2 4 2 3 5" xfId="25866" xr:uid="{00000000-0005-0000-0000-00002A400000}"/>
    <cellStyle name="Currency 2 3 2 4 2 3 6" xfId="31382" xr:uid="{00000000-0005-0000-0000-00002B400000}"/>
    <cellStyle name="Currency 2 3 2 4 2 4" xfId="6560" xr:uid="{00000000-0005-0000-0000-00002C400000}"/>
    <cellStyle name="Currency 2 3 2 4 2 5" xfId="12076" xr:uid="{00000000-0005-0000-0000-00002D400000}"/>
    <cellStyle name="Currency 2 3 2 4 2 6" xfId="17592" xr:uid="{00000000-0005-0000-0000-00002E400000}"/>
    <cellStyle name="Currency 2 3 2 4 2 7" xfId="23108" xr:uid="{00000000-0005-0000-0000-00002F400000}"/>
    <cellStyle name="Currency 2 3 2 4 2 8" xfId="28624" xr:uid="{00000000-0005-0000-0000-000030400000}"/>
    <cellStyle name="Currency 2 3 2 4 3" xfId="684" xr:uid="{00000000-0005-0000-0000-000031400000}"/>
    <cellStyle name="Currency 2 3 2 4 3 2" xfId="2063" xr:uid="{00000000-0005-0000-0000-000032400000}"/>
    <cellStyle name="Currency 2 3 2 4 3 2 2" xfId="4821" xr:uid="{00000000-0005-0000-0000-000033400000}"/>
    <cellStyle name="Currency 2 3 2 4 3 2 2 2" xfId="10337" xr:uid="{00000000-0005-0000-0000-000034400000}"/>
    <cellStyle name="Currency 2 3 2 4 3 2 2 3" xfId="15853" xr:uid="{00000000-0005-0000-0000-000035400000}"/>
    <cellStyle name="Currency 2 3 2 4 3 2 2 4" xfId="21369" xr:uid="{00000000-0005-0000-0000-000036400000}"/>
    <cellStyle name="Currency 2 3 2 4 3 2 2 5" xfId="26885" xr:uid="{00000000-0005-0000-0000-000037400000}"/>
    <cellStyle name="Currency 2 3 2 4 3 2 2 6" xfId="32401" xr:uid="{00000000-0005-0000-0000-000038400000}"/>
    <cellStyle name="Currency 2 3 2 4 3 2 3" xfId="7579" xr:uid="{00000000-0005-0000-0000-000039400000}"/>
    <cellStyle name="Currency 2 3 2 4 3 2 4" xfId="13095" xr:uid="{00000000-0005-0000-0000-00003A400000}"/>
    <cellStyle name="Currency 2 3 2 4 3 2 5" xfId="18611" xr:uid="{00000000-0005-0000-0000-00003B400000}"/>
    <cellStyle name="Currency 2 3 2 4 3 2 6" xfId="24127" xr:uid="{00000000-0005-0000-0000-00003C400000}"/>
    <cellStyle name="Currency 2 3 2 4 3 2 7" xfId="29643" xr:uid="{00000000-0005-0000-0000-00003D400000}"/>
    <cellStyle name="Currency 2 3 2 4 3 3" xfId="3442" xr:uid="{00000000-0005-0000-0000-00003E400000}"/>
    <cellStyle name="Currency 2 3 2 4 3 3 2" xfId="8958" xr:uid="{00000000-0005-0000-0000-00003F400000}"/>
    <cellStyle name="Currency 2 3 2 4 3 3 3" xfId="14474" xr:uid="{00000000-0005-0000-0000-000040400000}"/>
    <cellStyle name="Currency 2 3 2 4 3 3 4" xfId="19990" xr:uid="{00000000-0005-0000-0000-000041400000}"/>
    <cellStyle name="Currency 2 3 2 4 3 3 5" xfId="25506" xr:uid="{00000000-0005-0000-0000-000042400000}"/>
    <cellStyle name="Currency 2 3 2 4 3 3 6" xfId="31022" xr:uid="{00000000-0005-0000-0000-000043400000}"/>
    <cellStyle name="Currency 2 3 2 4 3 4" xfId="6200" xr:uid="{00000000-0005-0000-0000-000044400000}"/>
    <cellStyle name="Currency 2 3 2 4 3 5" xfId="11716" xr:uid="{00000000-0005-0000-0000-000045400000}"/>
    <cellStyle name="Currency 2 3 2 4 3 6" xfId="17232" xr:uid="{00000000-0005-0000-0000-000046400000}"/>
    <cellStyle name="Currency 2 3 2 4 3 7" xfId="22748" xr:uid="{00000000-0005-0000-0000-000047400000}"/>
    <cellStyle name="Currency 2 3 2 4 3 8" xfId="28264" xr:uid="{00000000-0005-0000-0000-000048400000}"/>
    <cellStyle name="Currency 2 3 2 4 4" xfId="1459" xr:uid="{00000000-0005-0000-0000-000049400000}"/>
    <cellStyle name="Currency 2 3 2 4 4 2" xfId="4217" xr:uid="{00000000-0005-0000-0000-00004A400000}"/>
    <cellStyle name="Currency 2 3 2 4 4 2 2" xfId="9733" xr:uid="{00000000-0005-0000-0000-00004B400000}"/>
    <cellStyle name="Currency 2 3 2 4 4 2 3" xfId="15249" xr:uid="{00000000-0005-0000-0000-00004C400000}"/>
    <cellStyle name="Currency 2 3 2 4 4 2 4" xfId="20765" xr:uid="{00000000-0005-0000-0000-00004D400000}"/>
    <cellStyle name="Currency 2 3 2 4 4 2 5" xfId="26281" xr:uid="{00000000-0005-0000-0000-00004E400000}"/>
    <cellStyle name="Currency 2 3 2 4 4 2 6" xfId="31797" xr:uid="{00000000-0005-0000-0000-00004F400000}"/>
    <cellStyle name="Currency 2 3 2 4 4 3" xfId="6975" xr:uid="{00000000-0005-0000-0000-000050400000}"/>
    <cellStyle name="Currency 2 3 2 4 4 4" xfId="12491" xr:uid="{00000000-0005-0000-0000-000051400000}"/>
    <cellStyle name="Currency 2 3 2 4 4 5" xfId="18007" xr:uid="{00000000-0005-0000-0000-000052400000}"/>
    <cellStyle name="Currency 2 3 2 4 4 6" xfId="23523" xr:uid="{00000000-0005-0000-0000-000053400000}"/>
    <cellStyle name="Currency 2 3 2 4 4 7" xfId="29039" xr:uid="{00000000-0005-0000-0000-000054400000}"/>
    <cellStyle name="Currency 2 3 2 4 5" xfId="2838" xr:uid="{00000000-0005-0000-0000-000055400000}"/>
    <cellStyle name="Currency 2 3 2 4 5 2" xfId="8354" xr:uid="{00000000-0005-0000-0000-000056400000}"/>
    <cellStyle name="Currency 2 3 2 4 5 3" xfId="13870" xr:uid="{00000000-0005-0000-0000-000057400000}"/>
    <cellStyle name="Currency 2 3 2 4 5 4" xfId="19386" xr:uid="{00000000-0005-0000-0000-000058400000}"/>
    <cellStyle name="Currency 2 3 2 4 5 5" xfId="24902" xr:uid="{00000000-0005-0000-0000-000059400000}"/>
    <cellStyle name="Currency 2 3 2 4 5 6" xfId="30418" xr:uid="{00000000-0005-0000-0000-00005A400000}"/>
    <cellStyle name="Currency 2 3 2 4 6" xfId="5596" xr:uid="{00000000-0005-0000-0000-00005B400000}"/>
    <cellStyle name="Currency 2 3 2 4 7" xfId="11112" xr:uid="{00000000-0005-0000-0000-00005C400000}"/>
    <cellStyle name="Currency 2 3 2 4 8" xfId="16628" xr:uid="{00000000-0005-0000-0000-00005D400000}"/>
    <cellStyle name="Currency 2 3 2 4 9" xfId="22144" xr:uid="{00000000-0005-0000-0000-00005E400000}"/>
    <cellStyle name="Currency 2 3 2 5" xfId="135" xr:uid="{00000000-0005-0000-0000-00005F400000}"/>
    <cellStyle name="Currency 2 3 2 5 10" xfId="27715" xr:uid="{00000000-0005-0000-0000-000060400000}"/>
    <cellStyle name="Currency 2 3 2 5 2" xfId="1080" xr:uid="{00000000-0005-0000-0000-000061400000}"/>
    <cellStyle name="Currency 2 3 2 5 2 2" xfId="2459" xr:uid="{00000000-0005-0000-0000-000062400000}"/>
    <cellStyle name="Currency 2 3 2 5 2 2 2" xfId="5217" xr:uid="{00000000-0005-0000-0000-000063400000}"/>
    <cellStyle name="Currency 2 3 2 5 2 2 2 2" xfId="10733" xr:uid="{00000000-0005-0000-0000-000064400000}"/>
    <cellStyle name="Currency 2 3 2 5 2 2 2 3" xfId="16249" xr:uid="{00000000-0005-0000-0000-000065400000}"/>
    <cellStyle name="Currency 2 3 2 5 2 2 2 4" xfId="21765" xr:uid="{00000000-0005-0000-0000-000066400000}"/>
    <cellStyle name="Currency 2 3 2 5 2 2 2 5" xfId="27281" xr:uid="{00000000-0005-0000-0000-000067400000}"/>
    <cellStyle name="Currency 2 3 2 5 2 2 2 6" xfId="32797" xr:uid="{00000000-0005-0000-0000-000068400000}"/>
    <cellStyle name="Currency 2 3 2 5 2 2 3" xfId="7975" xr:uid="{00000000-0005-0000-0000-000069400000}"/>
    <cellStyle name="Currency 2 3 2 5 2 2 4" xfId="13491" xr:uid="{00000000-0005-0000-0000-00006A400000}"/>
    <cellStyle name="Currency 2 3 2 5 2 2 5" xfId="19007" xr:uid="{00000000-0005-0000-0000-00006B400000}"/>
    <cellStyle name="Currency 2 3 2 5 2 2 6" xfId="24523" xr:uid="{00000000-0005-0000-0000-00006C400000}"/>
    <cellStyle name="Currency 2 3 2 5 2 2 7" xfId="30039" xr:uid="{00000000-0005-0000-0000-00006D400000}"/>
    <cellStyle name="Currency 2 3 2 5 2 3" xfId="3838" xr:uid="{00000000-0005-0000-0000-00006E400000}"/>
    <cellStyle name="Currency 2 3 2 5 2 3 2" xfId="9354" xr:uid="{00000000-0005-0000-0000-00006F400000}"/>
    <cellStyle name="Currency 2 3 2 5 2 3 3" xfId="14870" xr:uid="{00000000-0005-0000-0000-000070400000}"/>
    <cellStyle name="Currency 2 3 2 5 2 3 4" xfId="20386" xr:uid="{00000000-0005-0000-0000-000071400000}"/>
    <cellStyle name="Currency 2 3 2 5 2 3 5" xfId="25902" xr:uid="{00000000-0005-0000-0000-000072400000}"/>
    <cellStyle name="Currency 2 3 2 5 2 3 6" xfId="31418" xr:uid="{00000000-0005-0000-0000-000073400000}"/>
    <cellStyle name="Currency 2 3 2 5 2 4" xfId="6596" xr:uid="{00000000-0005-0000-0000-000074400000}"/>
    <cellStyle name="Currency 2 3 2 5 2 5" xfId="12112" xr:uid="{00000000-0005-0000-0000-000075400000}"/>
    <cellStyle name="Currency 2 3 2 5 2 6" xfId="17628" xr:uid="{00000000-0005-0000-0000-000076400000}"/>
    <cellStyle name="Currency 2 3 2 5 2 7" xfId="23144" xr:uid="{00000000-0005-0000-0000-000077400000}"/>
    <cellStyle name="Currency 2 3 2 5 2 8" xfId="28660" xr:uid="{00000000-0005-0000-0000-000078400000}"/>
    <cellStyle name="Currency 2 3 2 5 3" xfId="720" xr:uid="{00000000-0005-0000-0000-000079400000}"/>
    <cellStyle name="Currency 2 3 2 5 3 2" xfId="2099" xr:uid="{00000000-0005-0000-0000-00007A400000}"/>
    <cellStyle name="Currency 2 3 2 5 3 2 2" xfId="4857" xr:uid="{00000000-0005-0000-0000-00007B400000}"/>
    <cellStyle name="Currency 2 3 2 5 3 2 2 2" xfId="10373" xr:uid="{00000000-0005-0000-0000-00007C400000}"/>
    <cellStyle name="Currency 2 3 2 5 3 2 2 3" xfId="15889" xr:uid="{00000000-0005-0000-0000-00007D400000}"/>
    <cellStyle name="Currency 2 3 2 5 3 2 2 4" xfId="21405" xr:uid="{00000000-0005-0000-0000-00007E400000}"/>
    <cellStyle name="Currency 2 3 2 5 3 2 2 5" xfId="26921" xr:uid="{00000000-0005-0000-0000-00007F400000}"/>
    <cellStyle name="Currency 2 3 2 5 3 2 2 6" xfId="32437" xr:uid="{00000000-0005-0000-0000-000080400000}"/>
    <cellStyle name="Currency 2 3 2 5 3 2 3" xfId="7615" xr:uid="{00000000-0005-0000-0000-000081400000}"/>
    <cellStyle name="Currency 2 3 2 5 3 2 4" xfId="13131" xr:uid="{00000000-0005-0000-0000-000082400000}"/>
    <cellStyle name="Currency 2 3 2 5 3 2 5" xfId="18647" xr:uid="{00000000-0005-0000-0000-000083400000}"/>
    <cellStyle name="Currency 2 3 2 5 3 2 6" xfId="24163" xr:uid="{00000000-0005-0000-0000-000084400000}"/>
    <cellStyle name="Currency 2 3 2 5 3 2 7" xfId="29679" xr:uid="{00000000-0005-0000-0000-000085400000}"/>
    <cellStyle name="Currency 2 3 2 5 3 3" xfId="3478" xr:uid="{00000000-0005-0000-0000-000086400000}"/>
    <cellStyle name="Currency 2 3 2 5 3 3 2" xfId="8994" xr:uid="{00000000-0005-0000-0000-000087400000}"/>
    <cellStyle name="Currency 2 3 2 5 3 3 3" xfId="14510" xr:uid="{00000000-0005-0000-0000-000088400000}"/>
    <cellStyle name="Currency 2 3 2 5 3 3 4" xfId="20026" xr:uid="{00000000-0005-0000-0000-000089400000}"/>
    <cellStyle name="Currency 2 3 2 5 3 3 5" xfId="25542" xr:uid="{00000000-0005-0000-0000-00008A400000}"/>
    <cellStyle name="Currency 2 3 2 5 3 3 6" xfId="31058" xr:uid="{00000000-0005-0000-0000-00008B400000}"/>
    <cellStyle name="Currency 2 3 2 5 3 4" xfId="6236" xr:uid="{00000000-0005-0000-0000-00008C400000}"/>
    <cellStyle name="Currency 2 3 2 5 3 5" xfId="11752" xr:uid="{00000000-0005-0000-0000-00008D400000}"/>
    <cellStyle name="Currency 2 3 2 5 3 6" xfId="17268" xr:uid="{00000000-0005-0000-0000-00008E400000}"/>
    <cellStyle name="Currency 2 3 2 5 3 7" xfId="22784" xr:uid="{00000000-0005-0000-0000-00008F400000}"/>
    <cellStyle name="Currency 2 3 2 5 3 8" xfId="28300" xr:uid="{00000000-0005-0000-0000-000090400000}"/>
    <cellStyle name="Currency 2 3 2 5 4" xfId="1514" xr:uid="{00000000-0005-0000-0000-000091400000}"/>
    <cellStyle name="Currency 2 3 2 5 4 2" xfId="4272" xr:uid="{00000000-0005-0000-0000-000092400000}"/>
    <cellStyle name="Currency 2 3 2 5 4 2 2" xfId="9788" xr:uid="{00000000-0005-0000-0000-000093400000}"/>
    <cellStyle name="Currency 2 3 2 5 4 2 3" xfId="15304" xr:uid="{00000000-0005-0000-0000-000094400000}"/>
    <cellStyle name="Currency 2 3 2 5 4 2 4" xfId="20820" xr:uid="{00000000-0005-0000-0000-000095400000}"/>
    <cellStyle name="Currency 2 3 2 5 4 2 5" xfId="26336" xr:uid="{00000000-0005-0000-0000-000096400000}"/>
    <cellStyle name="Currency 2 3 2 5 4 2 6" xfId="31852" xr:uid="{00000000-0005-0000-0000-000097400000}"/>
    <cellStyle name="Currency 2 3 2 5 4 3" xfId="7030" xr:uid="{00000000-0005-0000-0000-000098400000}"/>
    <cellStyle name="Currency 2 3 2 5 4 4" xfId="12546" xr:uid="{00000000-0005-0000-0000-000099400000}"/>
    <cellStyle name="Currency 2 3 2 5 4 5" xfId="18062" xr:uid="{00000000-0005-0000-0000-00009A400000}"/>
    <cellStyle name="Currency 2 3 2 5 4 6" xfId="23578" xr:uid="{00000000-0005-0000-0000-00009B400000}"/>
    <cellStyle name="Currency 2 3 2 5 4 7" xfId="29094" xr:uid="{00000000-0005-0000-0000-00009C400000}"/>
    <cellStyle name="Currency 2 3 2 5 5" xfId="2893" xr:uid="{00000000-0005-0000-0000-00009D400000}"/>
    <cellStyle name="Currency 2 3 2 5 5 2" xfId="8409" xr:uid="{00000000-0005-0000-0000-00009E400000}"/>
    <cellStyle name="Currency 2 3 2 5 5 3" xfId="13925" xr:uid="{00000000-0005-0000-0000-00009F400000}"/>
    <cellStyle name="Currency 2 3 2 5 5 4" xfId="19441" xr:uid="{00000000-0005-0000-0000-0000A0400000}"/>
    <cellStyle name="Currency 2 3 2 5 5 5" xfId="24957" xr:uid="{00000000-0005-0000-0000-0000A1400000}"/>
    <cellStyle name="Currency 2 3 2 5 5 6" xfId="30473" xr:uid="{00000000-0005-0000-0000-0000A2400000}"/>
    <cellStyle name="Currency 2 3 2 5 6" xfId="5651" xr:uid="{00000000-0005-0000-0000-0000A3400000}"/>
    <cellStyle name="Currency 2 3 2 5 7" xfId="11167" xr:uid="{00000000-0005-0000-0000-0000A4400000}"/>
    <cellStyle name="Currency 2 3 2 5 8" xfId="16683" xr:uid="{00000000-0005-0000-0000-0000A5400000}"/>
    <cellStyle name="Currency 2 3 2 5 9" xfId="22199" xr:uid="{00000000-0005-0000-0000-0000A6400000}"/>
    <cellStyle name="Currency 2 3 2 6" xfId="190" xr:uid="{00000000-0005-0000-0000-0000A7400000}"/>
    <cellStyle name="Currency 2 3 2 6 10" xfId="27770" xr:uid="{00000000-0005-0000-0000-0000A8400000}"/>
    <cellStyle name="Currency 2 3 2 6 2" xfId="1116" xr:uid="{00000000-0005-0000-0000-0000A9400000}"/>
    <cellStyle name="Currency 2 3 2 6 2 2" xfId="2495" xr:uid="{00000000-0005-0000-0000-0000AA400000}"/>
    <cellStyle name="Currency 2 3 2 6 2 2 2" xfId="5253" xr:uid="{00000000-0005-0000-0000-0000AB400000}"/>
    <cellStyle name="Currency 2 3 2 6 2 2 2 2" xfId="10769" xr:uid="{00000000-0005-0000-0000-0000AC400000}"/>
    <cellStyle name="Currency 2 3 2 6 2 2 2 3" xfId="16285" xr:uid="{00000000-0005-0000-0000-0000AD400000}"/>
    <cellStyle name="Currency 2 3 2 6 2 2 2 4" xfId="21801" xr:uid="{00000000-0005-0000-0000-0000AE400000}"/>
    <cellStyle name="Currency 2 3 2 6 2 2 2 5" xfId="27317" xr:uid="{00000000-0005-0000-0000-0000AF400000}"/>
    <cellStyle name="Currency 2 3 2 6 2 2 2 6" xfId="32833" xr:uid="{00000000-0005-0000-0000-0000B0400000}"/>
    <cellStyle name="Currency 2 3 2 6 2 2 3" xfId="8011" xr:uid="{00000000-0005-0000-0000-0000B1400000}"/>
    <cellStyle name="Currency 2 3 2 6 2 2 4" xfId="13527" xr:uid="{00000000-0005-0000-0000-0000B2400000}"/>
    <cellStyle name="Currency 2 3 2 6 2 2 5" xfId="19043" xr:uid="{00000000-0005-0000-0000-0000B3400000}"/>
    <cellStyle name="Currency 2 3 2 6 2 2 6" xfId="24559" xr:uid="{00000000-0005-0000-0000-0000B4400000}"/>
    <cellStyle name="Currency 2 3 2 6 2 2 7" xfId="30075" xr:uid="{00000000-0005-0000-0000-0000B5400000}"/>
    <cellStyle name="Currency 2 3 2 6 2 3" xfId="3874" xr:uid="{00000000-0005-0000-0000-0000B6400000}"/>
    <cellStyle name="Currency 2 3 2 6 2 3 2" xfId="9390" xr:uid="{00000000-0005-0000-0000-0000B7400000}"/>
    <cellStyle name="Currency 2 3 2 6 2 3 3" xfId="14906" xr:uid="{00000000-0005-0000-0000-0000B8400000}"/>
    <cellStyle name="Currency 2 3 2 6 2 3 4" xfId="20422" xr:uid="{00000000-0005-0000-0000-0000B9400000}"/>
    <cellStyle name="Currency 2 3 2 6 2 3 5" xfId="25938" xr:uid="{00000000-0005-0000-0000-0000BA400000}"/>
    <cellStyle name="Currency 2 3 2 6 2 3 6" xfId="31454" xr:uid="{00000000-0005-0000-0000-0000BB400000}"/>
    <cellStyle name="Currency 2 3 2 6 2 4" xfId="6632" xr:uid="{00000000-0005-0000-0000-0000BC400000}"/>
    <cellStyle name="Currency 2 3 2 6 2 5" xfId="12148" xr:uid="{00000000-0005-0000-0000-0000BD400000}"/>
    <cellStyle name="Currency 2 3 2 6 2 6" xfId="17664" xr:uid="{00000000-0005-0000-0000-0000BE400000}"/>
    <cellStyle name="Currency 2 3 2 6 2 7" xfId="23180" xr:uid="{00000000-0005-0000-0000-0000BF400000}"/>
    <cellStyle name="Currency 2 3 2 6 2 8" xfId="28696" xr:uid="{00000000-0005-0000-0000-0000C0400000}"/>
    <cellStyle name="Currency 2 3 2 6 3" xfId="756" xr:uid="{00000000-0005-0000-0000-0000C1400000}"/>
    <cellStyle name="Currency 2 3 2 6 3 2" xfId="2135" xr:uid="{00000000-0005-0000-0000-0000C2400000}"/>
    <cellStyle name="Currency 2 3 2 6 3 2 2" xfId="4893" xr:uid="{00000000-0005-0000-0000-0000C3400000}"/>
    <cellStyle name="Currency 2 3 2 6 3 2 2 2" xfId="10409" xr:uid="{00000000-0005-0000-0000-0000C4400000}"/>
    <cellStyle name="Currency 2 3 2 6 3 2 2 3" xfId="15925" xr:uid="{00000000-0005-0000-0000-0000C5400000}"/>
    <cellStyle name="Currency 2 3 2 6 3 2 2 4" xfId="21441" xr:uid="{00000000-0005-0000-0000-0000C6400000}"/>
    <cellStyle name="Currency 2 3 2 6 3 2 2 5" xfId="26957" xr:uid="{00000000-0005-0000-0000-0000C7400000}"/>
    <cellStyle name="Currency 2 3 2 6 3 2 2 6" xfId="32473" xr:uid="{00000000-0005-0000-0000-0000C8400000}"/>
    <cellStyle name="Currency 2 3 2 6 3 2 3" xfId="7651" xr:uid="{00000000-0005-0000-0000-0000C9400000}"/>
    <cellStyle name="Currency 2 3 2 6 3 2 4" xfId="13167" xr:uid="{00000000-0005-0000-0000-0000CA400000}"/>
    <cellStyle name="Currency 2 3 2 6 3 2 5" xfId="18683" xr:uid="{00000000-0005-0000-0000-0000CB400000}"/>
    <cellStyle name="Currency 2 3 2 6 3 2 6" xfId="24199" xr:uid="{00000000-0005-0000-0000-0000CC400000}"/>
    <cellStyle name="Currency 2 3 2 6 3 2 7" xfId="29715" xr:uid="{00000000-0005-0000-0000-0000CD400000}"/>
    <cellStyle name="Currency 2 3 2 6 3 3" xfId="3514" xr:uid="{00000000-0005-0000-0000-0000CE400000}"/>
    <cellStyle name="Currency 2 3 2 6 3 3 2" xfId="9030" xr:uid="{00000000-0005-0000-0000-0000CF400000}"/>
    <cellStyle name="Currency 2 3 2 6 3 3 3" xfId="14546" xr:uid="{00000000-0005-0000-0000-0000D0400000}"/>
    <cellStyle name="Currency 2 3 2 6 3 3 4" xfId="20062" xr:uid="{00000000-0005-0000-0000-0000D1400000}"/>
    <cellStyle name="Currency 2 3 2 6 3 3 5" xfId="25578" xr:uid="{00000000-0005-0000-0000-0000D2400000}"/>
    <cellStyle name="Currency 2 3 2 6 3 3 6" xfId="31094" xr:uid="{00000000-0005-0000-0000-0000D3400000}"/>
    <cellStyle name="Currency 2 3 2 6 3 4" xfId="6272" xr:uid="{00000000-0005-0000-0000-0000D4400000}"/>
    <cellStyle name="Currency 2 3 2 6 3 5" xfId="11788" xr:uid="{00000000-0005-0000-0000-0000D5400000}"/>
    <cellStyle name="Currency 2 3 2 6 3 6" xfId="17304" xr:uid="{00000000-0005-0000-0000-0000D6400000}"/>
    <cellStyle name="Currency 2 3 2 6 3 7" xfId="22820" xr:uid="{00000000-0005-0000-0000-0000D7400000}"/>
    <cellStyle name="Currency 2 3 2 6 3 8" xfId="28336" xr:uid="{00000000-0005-0000-0000-0000D8400000}"/>
    <cellStyle name="Currency 2 3 2 6 4" xfId="1569" xr:uid="{00000000-0005-0000-0000-0000D9400000}"/>
    <cellStyle name="Currency 2 3 2 6 4 2" xfId="4327" xr:uid="{00000000-0005-0000-0000-0000DA400000}"/>
    <cellStyle name="Currency 2 3 2 6 4 2 2" xfId="9843" xr:uid="{00000000-0005-0000-0000-0000DB400000}"/>
    <cellStyle name="Currency 2 3 2 6 4 2 3" xfId="15359" xr:uid="{00000000-0005-0000-0000-0000DC400000}"/>
    <cellStyle name="Currency 2 3 2 6 4 2 4" xfId="20875" xr:uid="{00000000-0005-0000-0000-0000DD400000}"/>
    <cellStyle name="Currency 2 3 2 6 4 2 5" xfId="26391" xr:uid="{00000000-0005-0000-0000-0000DE400000}"/>
    <cellStyle name="Currency 2 3 2 6 4 2 6" xfId="31907" xr:uid="{00000000-0005-0000-0000-0000DF400000}"/>
    <cellStyle name="Currency 2 3 2 6 4 3" xfId="7085" xr:uid="{00000000-0005-0000-0000-0000E0400000}"/>
    <cellStyle name="Currency 2 3 2 6 4 4" xfId="12601" xr:uid="{00000000-0005-0000-0000-0000E1400000}"/>
    <cellStyle name="Currency 2 3 2 6 4 5" xfId="18117" xr:uid="{00000000-0005-0000-0000-0000E2400000}"/>
    <cellStyle name="Currency 2 3 2 6 4 6" xfId="23633" xr:uid="{00000000-0005-0000-0000-0000E3400000}"/>
    <cellStyle name="Currency 2 3 2 6 4 7" xfId="29149" xr:uid="{00000000-0005-0000-0000-0000E4400000}"/>
    <cellStyle name="Currency 2 3 2 6 5" xfId="2948" xr:uid="{00000000-0005-0000-0000-0000E5400000}"/>
    <cellStyle name="Currency 2 3 2 6 5 2" xfId="8464" xr:uid="{00000000-0005-0000-0000-0000E6400000}"/>
    <cellStyle name="Currency 2 3 2 6 5 3" xfId="13980" xr:uid="{00000000-0005-0000-0000-0000E7400000}"/>
    <cellStyle name="Currency 2 3 2 6 5 4" xfId="19496" xr:uid="{00000000-0005-0000-0000-0000E8400000}"/>
    <cellStyle name="Currency 2 3 2 6 5 5" xfId="25012" xr:uid="{00000000-0005-0000-0000-0000E9400000}"/>
    <cellStyle name="Currency 2 3 2 6 5 6" xfId="30528" xr:uid="{00000000-0005-0000-0000-0000EA400000}"/>
    <cellStyle name="Currency 2 3 2 6 6" xfId="5706" xr:uid="{00000000-0005-0000-0000-0000EB400000}"/>
    <cellStyle name="Currency 2 3 2 6 7" xfId="11222" xr:uid="{00000000-0005-0000-0000-0000EC400000}"/>
    <cellStyle name="Currency 2 3 2 6 8" xfId="16738" xr:uid="{00000000-0005-0000-0000-0000ED400000}"/>
    <cellStyle name="Currency 2 3 2 6 9" xfId="22254" xr:uid="{00000000-0005-0000-0000-0000EE400000}"/>
    <cellStyle name="Currency 2 3 2 7" xfId="226" xr:uid="{00000000-0005-0000-0000-0000EF400000}"/>
    <cellStyle name="Currency 2 3 2 7 10" xfId="27806" xr:uid="{00000000-0005-0000-0000-0000F0400000}"/>
    <cellStyle name="Currency 2 3 2 7 2" xfId="1152" xr:uid="{00000000-0005-0000-0000-0000F1400000}"/>
    <cellStyle name="Currency 2 3 2 7 2 2" xfId="2531" xr:uid="{00000000-0005-0000-0000-0000F2400000}"/>
    <cellStyle name="Currency 2 3 2 7 2 2 2" xfId="5289" xr:uid="{00000000-0005-0000-0000-0000F3400000}"/>
    <cellStyle name="Currency 2 3 2 7 2 2 2 2" xfId="10805" xr:uid="{00000000-0005-0000-0000-0000F4400000}"/>
    <cellStyle name="Currency 2 3 2 7 2 2 2 3" xfId="16321" xr:uid="{00000000-0005-0000-0000-0000F5400000}"/>
    <cellStyle name="Currency 2 3 2 7 2 2 2 4" xfId="21837" xr:uid="{00000000-0005-0000-0000-0000F6400000}"/>
    <cellStyle name="Currency 2 3 2 7 2 2 2 5" xfId="27353" xr:uid="{00000000-0005-0000-0000-0000F7400000}"/>
    <cellStyle name="Currency 2 3 2 7 2 2 2 6" xfId="32869" xr:uid="{00000000-0005-0000-0000-0000F8400000}"/>
    <cellStyle name="Currency 2 3 2 7 2 2 3" xfId="8047" xr:uid="{00000000-0005-0000-0000-0000F9400000}"/>
    <cellStyle name="Currency 2 3 2 7 2 2 4" xfId="13563" xr:uid="{00000000-0005-0000-0000-0000FA400000}"/>
    <cellStyle name="Currency 2 3 2 7 2 2 5" xfId="19079" xr:uid="{00000000-0005-0000-0000-0000FB400000}"/>
    <cellStyle name="Currency 2 3 2 7 2 2 6" xfId="24595" xr:uid="{00000000-0005-0000-0000-0000FC400000}"/>
    <cellStyle name="Currency 2 3 2 7 2 2 7" xfId="30111" xr:uid="{00000000-0005-0000-0000-0000FD400000}"/>
    <cellStyle name="Currency 2 3 2 7 2 3" xfId="3910" xr:uid="{00000000-0005-0000-0000-0000FE400000}"/>
    <cellStyle name="Currency 2 3 2 7 2 3 2" xfId="9426" xr:uid="{00000000-0005-0000-0000-0000FF400000}"/>
    <cellStyle name="Currency 2 3 2 7 2 3 3" xfId="14942" xr:uid="{00000000-0005-0000-0000-000000410000}"/>
    <cellStyle name="Currency 2 3 2 7 2 3 4" xfId="20458" xr:uid="{00000000-0005-0000-0000-000001410000}"/>
    <cellStyle name="Currency 2 3 2 7 2 3 5" xfId="25974" xr:uid="{00000000-0005-0000-0000-000002410000}"/>
    <cellStyle name="Currency 2 3 2 7 2 3 6" xfId="31490" xr:uid="{00000000-0005-0000-0000-000003410000}"/>
    <cellStyle name="Currency 2 3 2 7 2 4" xfId="6668" xr:uid="{00000000-0005-0000-0000-000004410000}"/>
    <cellStyle name="Currency 2 3 2 7 2 5" xfId="12184" xr:uid="{00000000-0005-0000-0000-000005410000}"/>
    <cellStyle name="Currency 2 3 2 7 2 6" xfId="17700" xr:uid="{00000000-0005-0000-0000-000006410000}"/>
    <cellStyle name="Currency 2 3 2 7 2 7" xfId="23216" xr:uid="{00000000-0005-0000-0000-000007410000}"/>
    <cellStyle name="Currency 2 3 2 7 2 8" xfId="28732" xr:uid="{00000000-0005-0000-0000-000008410000}"/>
    <cellStyle name="Currency 2 3 2 7 3" xfId="792" xr:uid="{00000000-0005-0000-0000-000009410000}"/>
    <cellStyle name="Currency 2 3 2 7 3 2" xfId="2171" xr:uid="{00000000-0005-0000-0000-00000A410000}"/>
    <cellStyle name="Currency 2 3 2 7 3 2 2" xfId="4929" xr:uid="{00000000-0005-0000-0000-00000B410000}"/>
    <cellStyle name="Currency 2 3 2 7 3 2 2 2" xfId="10445" xr:uid="{00000000-0005-0000-0000-00000C410000}"/>
    <cellStyle name="Currency 2 3 2 7 3 2 2 3" xfId="15961" xr:uid="{00000000-0005-0000-0000-00000D410000}"/>
    <cellStyle name="Currency 2 3 2 7 3 2 2 4" xfId="21477" xr:uid="{00000000-0005-0000-0000-00000E410000}"/>
    <cellStyle name="Currency 2 3 2 7 3 2 2 5" xfId="26993" xr:uid="{00000000-0005-0000-0000-00000F410000}"/>
    <cellStyle name="Currency 2 3 2 7 3 2 2 6" xfId="32509" xr:uid="{00000000-0005-0000-0000-000010410000}"/>
    <cellStyle name="Currency 2 3 2 7 3 2 3" xfId="7687" xr:uid="{00000000-0005-0000-0000-000011410000}"/>
    <cellStyle name="Currency 2 3 2 7 3 2 4" xfId="13203" xr:uid="{00000000-0005-0000-0000-000012410000}"/>
    <cellStyle name="Currency 2 3 2 7 3 2 5" xfId="18719" xr:uid="{00000000-0005-0000-0000-000013410000}"/>
    <cellStyle name="Currency 2 3 2 7 3 2 6" xfId="24235" xr:uid="{00000000-0005-0000-0000-000014410000}"/>
    <cellStyle name="Currency 2 3 2 7 3 2 7" xfId="29751" xr:uid="{00000000-0005-0000-0000-000015410000}"/>
    <cellStyle name="Currency 2 3 2 7 3 3" xfId="3550" xr:uid="{00000000-0005-0000-0000-000016410000}"/>
    <cellStyle name="Currency 2 3 2 7 3 3 2" xfId="9066" xr:uid="{00000000-0005-0000-0000-000017410000}"/>
    <cellStyle name="Currency 2 3 2 7 3 3 3" xfId="14582" xr:uid="{00000000-0005-0000-0000-000018410000}"/>
    <cellStyle name="Currency 2 3 2 7 3 3 4" xfId="20098" xr:uid="{00000000-0005-0000-0000-000019410000}"/>
    <cellStyle name="Currency 2 3 2 7 3 3 5" xfId="25614" xr:uid="{00000000-0005-0000-0000-00001A410000}"/>
    <cellStyle name="Currency 2 3 2 7 3 3 6" xfId="31130" xr:uid="{00000000-0005-0000-0000-00001B410000}"/>
    <cellStyle name="Currency 2 3 2 7 3 4" xfId="6308" xr:uid="{00000000-0005-0000-0000-00001C410000}"/>
    <cellStyle name="Currency 2 3 2 7 3 5" xfId="11824" xr:uid="{00000000-0005-0000-0000-00001D410000}"/>
    <cellStyle name="Currency 2 3 2 7 3 6" xfId="17340" xr:uid="{00000000-0005-0000-0000-00001E410000}"/>
    <cellStyle name="Currency 2 3 2 7 3 7" xfId="22856" xr:uid="{00000000-0005-0000-0000-00001F410000}"/>
    <cellStyle name="Currency 2 3 2 7 3 8" xfId="28372" xr:uid="{00000000-0005-0000-0000-000020410000}"/>
    <cellStyle name="Currency 2 3 2 7 4" xfId="1605" xr:uid="{00000000-0005-0000-0000-000021410000}"/>
    <cellStyle name="Currency 2 3 2 7 4 2" xfId="4363" xr:uid="{00000000-0005-0000-0000-000022410000}"/>
    <cellStyle name="Currency 2 3 2 7 4 2 2" xfId="9879" xr:uid="{00000000-0005-0000-0000-000023410000}"/>
    <cellStyle name="Currency 2 3 2 7 4 2 3" xfId="15395" xr:uid="{00000000-0005-0000-0000-000024410000}"/>
    <cellStyle name="Currency 2 3 2 7 4 2 4" xfId="20911" xr:uid="{00000000-0005-0000-0000-000025410000}"/>
    <cellStyle name="Currency 2 3 2 7 4 2 5" xfId="26427" xr:uid="{00000000-0005-0000-0000-000026410000}"/>
    <cellStyle name="Currency 2 3 2 7 4 2 6" xfId="31943" xr:uid="{00000000-0005-0000-0000-000027410000}"/>
    <cellStyle name="Currency 2 3 2 7 4 3" xfId="7121" xr:uid="{00000000-0005-0000-0000-000028410000}"/>
    <cellStyle name="Currency 2 3 2 7 4 4" xfId="12637" xr:uid="{00000000-0005-0000-0000-000029410000}"/>
    <cellStyle name="Currency 2 3 2 7 4 5" xfId="18153" xr:uid="{00000000-0005-0000-0000-00002A410000}"/>
    <cellStyle name="Currency 2 3 2 7 4 6" xfId="23669" xr:uid="{00000000-0005-0000-0000-00002B410000}"/>
    <cellStyle name="Currency 2 3 2 7 4 7" xfId="29185" xr:uid="{00000000-0005-0000-0000-00002C410000}"/>
    <cellStyle name="Currency 2 3 2 7 5" xfId="2984" xr:uid="{00000000-0005-0000-0000-00002D410000}"/>
    <cellStyle name="Currency 2 3 2 7 5 2" xfId="8500" xr:uid="{00000000-0005-0000-0000-00002E410000}"/>
    <cellStyle name="Currency 2 3 2 7 5 3" xfId="14016" xr:uid="{00000000-0005-0000-0000-00002F410000}"/>
    <cellStyle name="Currency 2 3 2 7 5 4" xfId="19532" xr:uid="{00000000-0005-0000-0000-000030410000}"/>
    <cellStyle name="Currency 2 3 2 7 5 5" xfId="25048" xr:uid="{00000000-0005-0000-0000-000031410000}"/>
    <cellStyle name="Currency 2 3 2 7 5 6" xfId="30564" xr:uid="{00000000-0005-0000-0000-000032410000}"/>
    <cellStyle name="Currency 2 3 2 7 6" xfId="5742" xr:uid="{00000000-0005-0000-0000-000033410000}"/>
    <cellStyle name="Currency 2 3 2 7 7" xfId="11258" xr:uid="{00000000-0005-0000-0000-000034410000}"/>
    <cellStyle name="Currency 2 3 2 7 8" xfId="16774" xr:uid="{00000000-0005-0000-0000-000035410000}"/>
    <cellStyle name="Currency 2 3 2 7 9" xfId="22290" xr:uid="{00000000-0005-0000-0000-000036410000}"/>
    <cellStyle name="Currency 2 3 2 8" xfId="281" xr:uid="{00000000-0005-0000-0000-000037410000}"/>
    <cellStyle name="Currency 2 3 2 8 10" xfId="27861" xr:uid="{00000000-0005-0000-0000-000038410000}"/>
    <cellStyle name="Currency 2 3 2 8 2" xfId="1188" xr:uid="{00000000-0005-0000-0000-000039410000}"/>
    <cellStyle name="Currency 2 3 2 8 2 2" xfId="2567" xr:uid="{00000000-0005-0000-0000-00003A410000}"/>
    <cellStyle name="Currency 2 3 2 8 2 2 2" xfId="5325" xr:uid="{00000000-0005-0000-0000-00003B410000}"/>
    <cellStyle name="Currency 2 3 2 8 2 2 2 2" xfId="10841" xr:uid="{00000000-0005-0000-0000-00003C410000}"/>
    <cellStyle name="Currency 2 3 2 8 2 2 2 3" xfId="16357" xr:uid="{00000000-0005-0000-0000-00003D410000}"/>
    <cellStyle name="Currency 2 3 2 8 2 2 2 4" xfId="21873" xr:uid="{00000000-0005-0000-0000-00003E410000}"/>
    <cellStyle name="Currency 2 3 2 8 2 2 2 5" xfId="27389" xr:uid="{00000000-0005-0000-0000-00003F410000}"/>
    <cellStyle name="Currency 2 3 2 8 2 2 2 6" xfId="32905" xr:uid="{00000000-0005-0000-0000-000040410000}"/>
    <cellStyle name="Currency 2 3 2 8 2 2 3" xfId="8083" xr:uid="{00000000-0005-0000-0000-000041410000}"/>
    <cellStyle name="Currency 2 3 2 8 2 2 4" xfId="13599" xr:uid="{00000000-0005-0000-0000-000042410000}"/>
    <cellStyle name="Currency 2 3 2 8 2 2 5" xfId="19115" xr:uid="{00000000-0005-0000-0000-000043410000}"/>
    <cellStyle name="Currency 2 3 2 8 2 2 6" xfId="24631" xr:uid="{00000000-0005-0000-0000-000044410000}"/>
    <cellStyle name="Currency 2 3 2 8 2 2 7" xfId="30147" xr:uid="{00000000-0005-0000-0000-000045410000}"/>
    <cellStyle name="Currency 2 3 2 8 2 3" xfId="3946" xr:uid="{00000000-0005-0000-0000-000046410000}"/>
    <cellStyle name="Currency 2 3 2 8 2 3 2" xfId="9462" xr:uid="{00000000-0005-0000-0000-000047410000}"/>
    <cellStyle name="Currency 2 3 2 8 2 3 3" xfId="14978" xr:uid="{00000000-0005-0000-0000-000048410000}"/>
    <cellStyle name="Currency 2 3 2 8 2 3 4" xfId="20494" xr:uid="{00000000-0005-0000-0000-000049410000}"/>
    <cellStyle name="Currency 2 3 2 8 2 3 5" xfId="26010" xr:uid="{00000000-0005-0000-0000-00004A410000}"/>
    <cellStyle name="Currency 2 3 2 8 2 3 6" xfId="31526" xr:uid="{00000000-0005-0000-0000-00004B410000}"/>
    <cellStyle name="Currency 2 3 2 8 2 4" xfId="6704" xr:uid="{00000000-0005-0000-0000-00004C410000}"/>
    <cellStyle name="Currency 2 3 2 8 2 5" xfId="12220" xr:uid="{00000000-0005-0000-0000-00004D410000}"/>
    <cellStyle name="Currency 2 3 2 8 2 6" xfId="17736" xr:uid="{00000000-0005-0000-0000-00004E410000}"/>
    <cellStyle name="Currency 2 3 2 8 2 7" xfId="23252" xr:uid="{00000000-0005-0000-0000-00004F410000}"/>
    <cellStyle name="Currency 2 3 2 8 2 8" xfId="28768" xr:uid="{00000000-0005-0000-0000-000050410000}"/>
    <cellStyle name="Currency 2 3 2 8 3" xfId="828" xr:uid="{00000000-0005-0000-0000-000051410000}"/>
    <cellStyle name="Currency 2 3 2 8 3 2" xfId="2207" xr:uid="{00000000-0005-0000-0000-000052410000}"/>
    <cellStyle name="Currency 2 3 2 8 3 2 2" xfId="4965" xr:uid="{00000000-0005-0000-0000-000053410000}"/>
    <cellStyle name="Currency 2 3 2 8 3 2 2 2" xfId="10481" xr:uid="{00000000-0005-0000-0000-000054410000}"/>
    <cellStyle name="Currency 2 3 2 8 3 2 2 3" xfId="15997" xr:uid="{00000000-0005-0000-0000-000055410000}"/>
    <cellStyle name="Currency 2 3 2 8 3 2 2 4" xfId="21513" xr:uid="{00000000-0005-0000-0000-000056410000}"/>
    <cellStyle name="Currency 2 3 2 8 3 2 2 5" xfId="27029" xr:uid="{00000000-0005-0000-0000-000057410000}"/>
    <cellStyle name="Currency 2 3 2 8 3 2 2 6" xfId="32545" xr:uid="{00000000-0005-0000-0000-000058410000}"/>
    <cellStyle name="Currency 2 3 2 8 3 2 3" xfId="7723" xr:uid="{00000000-0005-0000-0000-000059410000}"/>
    <cellStyle name="Currency 2 3 2 8 3 2 4" xfId="13239" xr:uid="{00000000-0005-0000-0000-00005A410000}"/>
    <cellStyle name="Currency 2 3 2 8 3 2 5" xfId="18755" xr:uid="{00000000-0005-0000-0000-00005B410000}"/>
    <cellStyle name="Currency 2 3 2 8 3 2 6" xfId="24271" xr:uid="{00000000-0005-0000-0000-00005C410000}"/>
    <cellStyle name="Currency 2 3 2 8 3 2 7" xfId="29787" xr:uid="{00000000-0005-0000-0000-00005D410000}"/>
    <cellStyle name="Currency 2 3 2 8 3 3" xfId="3586" xr:uid="{00000000-0005-0000-0000-00005E410000}"/>
    <cellStyle name="Currency 2 3 2 8 3 3 2" xfId="9102" xr:uid="{00000000-0005-0000-0000-00005F410000}"/>
    <cellStyle name="Currency 2 3 2 8 3 3 3" xfId="14618" xr:uid="{00000000-0005-0000-0000-000060410000}"/>
    <cellStyle name="Currency 2 3 2 8 3 3 4" xfId="20134" xr:uid="{00000000-0005-0000-0000-000061410000}"/>
    <cellStyle name="Currency 2 3 2 8 3 3 5" xfId="25650" xr:uid="{00000000-0005-0000-0000-000062410000}"/>
    <cellStyle name="Currency 2 3 2 8 3 3 6" xfId="31166" xr:uid="{00000000-0005-0000-0000-000063410000}"/>
    <cellStyle name="Currency 2 3 2 8 3 4" xfId="6344" xr:uid="{00000000-0005-0000-0000-000064410000}"/>
    <cellStyle name="Currency 2 3 2 8 3 5" xfId="11860" xr:uid="{00000000-0005-0000-0000-000065410000}"/>
    <cellStyle name="Currency 2 3 2 8 3 6" xfId="17376" xr:uid="{00000000-0005-0000-0000-000066410000}"/>
    <cellStyle name="Currency 2 3 2 8 3 7" xfId="22892" xr:uid="{00000000-0005-0000-0000-000067410000}"/>
    <cellStyle name="Currency 2 3 2 8 3 8" xfId="28408" xr:uid="{00000000-0005-0000-0000-000068410000}"/>
    <cellStyle name="Currency 2 3 2 8 4" xfId="1660" xr:uid="{00000000-0005-0000-0000-000069410000}"/>
    <cellStyle name="Currency 2 3 2 8 4 2" xfId="4418" xr:uid="{00000000-0005-0000-0000-00006A410000}"/>
    <cellStyle name="Currency 2 3 2 8 4 2 2" xfId="9934" xr:uid="{00000000-0005-0000-0000-00006B410000}"/>
    <cellStyle name="Currency 2 3 2 8 4 2 3" xfId="15450" xr:uid="{00000000-0005-0000-0000-00006C410000}"/>
    <cellStyle name="Currency 2 3 2 8 4 2 4" xfId="20966" xr:uid="{00000000-0005-0000-0000-00006D410000}"/>
    <cellStyle name="Currency 2 3 2 8 4 2 5" xfId="26482" xr:uid="{00000000-0005-0000-0000-00006E410000}"/>
    <cellStyle name="Currency 2 3 2 8 4 2 6" xfId="31998" xr:uid="{00000000-0005-0000-0000-00006F410000}"/>
    <cellStyle name="Currency 2 3 2 8 4 3" xfId="7176" xr:uid="{00000000-0005-0000-0000-000070410000}"/>
    <cellStyle name="Currency 2 3 2 8 4 4" xfId="12692" xr:uid="{00000000-0005-0000-0000-000071410000}"/>
    <cellStyle name="Currency 2 3 2 8 4 5" xfId="18208" xr:uid="{00000000-0005-0000-0000-000072410000}"/>
    <cellStyle name="Currency 2 3 2 8 4 6" xfId="23724" xr:uid="{00000000-0005-0000-0000-000073410000}"/>
    <cellStyle name="Currency 2 3 2 8 4 7" xfId="29240" xr:uid="{00000000-0005-0000-0000-000074410000}"/>
    <cellStyle name="Currency 2 3 2 8 5" xfId="3039" xr:uid="{00000000-0005-0000-0000-000075410000}"/>
    <cellStyle name="Currency 2 3 2 8 5 2" xfId="8555" xr:uid="{00000000-0005-0000-0000-000076410000}"/>
    <cellStyle name="Currency 2 3 2 8 5 3" xfId="14071" xr:uid="{00000000-0005-0000-0000-000077410000}"/>
    <cellStyle name="Currency 2 3 2 8 5 4" xfId="19587" xr:uid="{00000000-0005-0000-0000-000078410000}"/>
    <cellStyle name="Currency 2 3 2 8 5 5" xfId="25103" xr:uid="{00000000-0005-0000-0000-000079410000}"/>
    <cellStyle name="Currency 2 3 2 8 5 6" xfId="30619" xr:uid="{00000000-0005-0000-0000-00007A410000}"/>
    <cellStyle name="Currency 2 3 2 8 6" xfId="5797" xr:uid="{00000000-0005-0000-0000-00007B410000}"/>
    <cellStyle name="Currency 2 3 2 8 7" xfId="11313" xr:uid="{00000000-0005-0000-0000-00007C410000}"/>
    <cellStyle name="Currency 2 3 2 8 8" xfId="16829" xr:uid="{00000000-0005-0000-0000-00007D410000}"/>
    <cellStyle name="Currency 2 3 2 8 9" xfId="22345" xr:uid="{00000000-0005-0000-0000-00007E410000}"/>
    <cellStyle name="Currency 2 3 2 9" xfId="337" xr:uid="{00000000-0005-0000-0000-00007F410000}"/>
    <cellStyle name="Currency 2 3 2 9 10" xfId="27917" xr:uid="{00000000-0005-0000-0000-000080410000}"/>
    <cellStyle name="Currency 2 3 2 9 2" xfId="1224" xr:uid="{00000000-0005-0000-0000-000081410000}"/>
    <cellStyle name="Currency 2 3 2 9 2 2" xfId="2603" xr:uid="{00000000-0005-0000-0000-000082410000}"/>
    <cellStyle name="Currency 2 3 2 9 2 2 2" xfId="5361" xr:uid="{00000000-0005-0000-0000-000083410000}"/>
    <cellStyle name="Currency 2 3 2 9 2 2 2 2" xfId="10877" xr:uid="{00000000-0005-0000-0000-000084410000}"/>
    <cellStyle name="Currency 2 3 2 9 2 2 2 3" xfId="16393" xr:uid="{00000000-0005-0000-0000-000085410000}"/>
    <cellStyle name="Currency 2 3 2 9 2 2 2 4" xfId="21909" xr:uid="{00000000-0005-0000-0000-000086410000}"/>
    <cellStyle name="Currency 2 3 2 9 2 2 2 5" xfId="27425" xr:uid="{00000000-0005-0000-0000-000087410000}"/>
    <cellStyle name="Currency 2 3 2 9 2 2 2 6" xfId="32941" xr:uid="{00000000-0005-0000-0000-000088410000}"/>
    <cellStyle name="Currency 2 3 2 9 2 2 3" xfId="8119" xr:uid="{00000000-0005-0000-0000-000089410000}"/>
    <cellStyle name="Currency 2 3 2 9 2 2 4" xfId="13635" xr:uid="{00000000-0005-0000-0000-00008A410000}"/>
    <cellStyle name="Currency 2 3 2 9 2 2 5" xfId="19151" xr:uid="{00000000-0005-0000-0000-00008B410000}"/>
    <cellStyle name="Currency 2 3 2 9 2 2 6" xfId="24667" xr:uid="{00000000-0005-0000-0000-00008C410000}"/>
    <cellStyle name="Currency 2 3 2 9 2 2 7" xfId="30183" xr:uid="{00000000-0005-0000-0000-00008D410000}"/>
    <cellStyle name="Currency 2 3 2 9 2 3" xfId="3982" xr:uid="{00000000-0005-0000-0000-00008E410000}"/>
    <cellStyle name="Currency 2 3 2 9 2 3 2" xfId="9498" xr:uid="{00000000-0005-0000-0000-00008F410000}"/>
    <cellStyle name="Currency 2 3 2 9 2 3 3" xfId="15014" xr:uid="{00000000-0005-0000-0000-000090410000}"/>
    <cellStyle name="Currency 2 3 2 9 2 3 4" xfId="20530" xr:uid="{00000000-0005-0000-0000-000091410000}"/>
    <cellStyle name="Currency 2 3 2 9 2 3 5" xfId="26046" xr:uid="{00000000-0005-0000-0000-000092410000}"/>
    <cellStyle name="Currency 2 3 2 9 2 3 6" xfId="31562" xr:uid="{00000000-0005-0000-0000-000093410000}"/>
    <cellStyle name="Currency 2 3 2 9 2 4" xfId="6740" xr:uid="{00000000-0005-0000-0000-000094410000}"/>
    <cellStyle name="Currency 2 3 2 9 2 5" xfId="12256" xr:uid="{00000000-0005-0000-0000-000095410000}"/>
    <cellStyle name="Currency 2 3 2 9 2 6" xfId="17772" xr:uid="{00000000-0005-0000-0000-000096410000}"/>
    <cellStyle name="Currency 2 3 2 9 2 7" xfId="23288" xr:uid="{00000000-0005-0000-0000-000097410000}"/>
    <cellStyle name="Currency 2 3 2 9 2 8" xfId="28804" xr:uid="{00000000-0005-0000-0000-000098410000}"/>
    <cellStyle name="Currency 2 3 2 9 3" xfId="864" xr:uid="{00000000-0005-0000-0000-000099410000}"/>
    <cellStyle name="Currency 2 3 2 9 3 2" xfId="2243" xr:uid="{00000000-0005-0000-0000-00009A410000}"/>
    <cellStyle name="Currency 2 3 2 9 3 2 2" xfId="5001" xr:uid="{00000000-0005-0000-0000-00009B410000}"/>
    <cellStyle name="Currency 2 3 2 9 3 2 2 2" xfId="10517" xr:uid="{00000000-0005-0000-0000-00009C410000}"/>
    <cellStyle name="Currency 2 3 2 9 3 2 2 3" xfId="16033" xr:uid="{00000000-0005-0000-0000-00009D410000}"/>
    <cellStyle name="Currency 2 3 2 9 3 2 2 4" xfId="21549" xr:uid="{00000000-0005-0000-0000-00009E410000}"/>
    <cellStyle name="Currency 2 3 2 9 3 2 2 5" xfId="27065" xr:uid="{00000000-0005-0000-0000-00009F410000}"/>
    <cellStyle name="Currency 2 3 2 9 3 2 2 6" xfId="32581" xr:uid="{00000000-0005-0000-0000-0000A0410000}"/>
    <cellStyle name="Currency 2 3 2 9 3 2 3" xfId="7759" xr:uid="{00000000-0005-0000-0000-0000A1410000}"/>
    <cellStyle name="Currency 2 3 2 9 3 2 4" xfId="13275" xr:uid="{00000000-0005-0000-0000-0000A2410000}"/>
    <cellStyle name="Currency 2 3 2 9 3 2 5" xfId="18791" xr:uid="{00000000-0005-0000-0000-0000A3410000}"/>
    <cellStyle name="Currency 2 3 2 9 3 2 6" xfId="24307" xr:uid="{00000000-0005-0000-0000-0000A4410000}"/>
    <cellStyle name="Currency 2 3 2 9 3 2 7" xfId="29823" xr:uid="{00000000-0005-0000-0000-0000A5410000}"/>
    <cellStyle name="Currency 2 3 2 9 3 3" xfId="3622" xr:uid="{00000000-0005-0000-0000-0000A6410000}"/>
    <cellStyle name="Currency 2 3 2 9 3 3 2" xfId="9138" xr:uid="{00000000-0005-0000-0000-0000A7410000}"/>
    <cellStyle name="Currency 2 3 2 9 3 3 3" xfId="14654" xr:uid="{00000000-0005-0000-0000-0000A8410000}"/>
    <cellStyle name="Currency 2 3 2 9 3 3 4" xfId="20170" xr:uid="{00000000-0005-0000-0000-0000A9410000}"/>
    <cellStyle name="Currency 2 3 2 9 3 3 5" xfId="25686" xr:uid="{00000000-0005-0000-0000-0000AA410000}"/>
    <cellStyle name="Currency 2 3 2 9 3 3 6" xfId="31202" xr:uid="{00000000-0005-0000-0000-0000AB410000}"/>
    <cellStyle name="Currency 2 3 2 9 3 4" xfId="6380" xr:uid="{00000000-0005-0000-0000-0000AC410000}"/>
    <cellStyle name="Currency 2 3 2 9 3 5" xfId="11896" xr:uid="{00000000-0005-0000-0000-0000AD410000}"/>
    <cellStyle name="Currency 2 3 2 9 3 6" xfId="17412" xr:uid="{00000000-0005-0000-0000-0000AE410000}"/>
    <cellStyle name="Currency 2 3 2 9 3 7" xfId="22928" xr:uid="{00000000-0005-0000-0000-0000AF410000}"/>
    <cellStyle name="Currency 2 3 2 9 3 8" xfId="28444" xr:uid="{00000000-0005-0000-0000-0000B0410000}"/>
    <cellStyle name="Currency 2 3 2 9 4" xfId="1716" xr:uid="{00000000-0005-0000-0000-0000B1410000}"/>
    <cellStyle name="Currency 2 3 2 9 4 2" xfId="4474" xr:uid="{00000000-0005-0000-0000-0000B2410000}"/>
    <cellStyle name="Currency 2 3 2 9 4 2 2" xfId="9990" xr:uid="{00000000-0005-0000-0000-0000B3410000}"/>
    <cellStyle name="Currency 2 3 2 9 4 2 3" xfId="15506" xr:uid="{00000000-0005-0000-0000-0000B4410000}"/>
    <cellStyle name="Currency 2 3 2 9 4 2 4" xfId="21022" xr:uid="{00000000-0005-0000-0000-0000B5410000}"/>
    <cellStyle name="Currency 2 3 2 9 4 2 5" xfId="26538" xr:uid="{00000000-0005-0000-0000-0000B6410000}"/>
    <cellStyle name="Currency 2 3 2 9 4 2 6" xfId="32054" xr:uid="{00000000-0005-0000-0000-0000B7410000}"/>
    <cellStyle name="Currency 2 3 2 9 4 3" xfId="7232" xr:uid="{00000000-0005-0000-0000-0000B8410000}"/>
    <cellStyle name="Currency 2 3 2 9 4 4" xfId="12748" xr:uid="{00000000-0005-0000-0000-0000B9410000}"/>
    <cellStyle name="Currency 2 3 2 9 4 5" xfId="18264" xr:uid="{00000000-0005-0000-0000-0000BA410000}"/>
    <cellStyle name="Currency 2 3 2 9 4 6" xfId="23780" xr:uid="{00000000-0005-0000-0000-0000BB410000}"/>
    <cellStyle name="Currency 2 3 2 9 4 7" xfId="29296" xr:uid="{00000000-0005-0000-0000-0000BC410000}"/>
    <cellStyle name="Currency 2 3 2 9 5" xfId="3095" xr:uid="{00000000-0005-0000-0000-0000BD410000}"/>
    <cellStyle name="Currency 2 3 2 9 5 2" xfId="8611" xr:uid="{00000000-0005-0000-0000-0000BE410000}"/>
    <cellStyle name="Currency 2 3 2 9 5 3" xfId="14127" xr:uid="{00000000-0005-0000-0000-0000BF410000}"/>
    <cellStyle name="Currency 2 3 2 9 5 4" xfId="19643" xr:uid="{00000000-0005-0000-0000-0000C0410000}"/>
    <cellStyle name="Currency 2 3 2 9 5 5" xfId="25159" xr:uid="{00000000-0005-0000-0000-0000C1410000}"/>
    <cellStyle name="Currency 2 3 2 9 5 6" xfId="30675" xr:uid="{00000000-0005-0000-0000-0000C2410000}"/>
    <cellStyle name="Currency 2 3 2 9 6" xfId="5853" xr:uid="{00000000-0005-0000-0000-0000C3410000}"/>
    <cellStyle name="Currency 2 3 2 9 7" xfId="11369" xr:uid="{00000000-0005-0000-0000-0000C4410000}"/>
    <cellStyle name="Currency 2 3 2 9 8" xfId="16885" xr:uid="{00000000-0005-0000-0000-0000C5410000}"/>
    <cellStyle name="Currency 2 3 2 9 9" xfId="22401" xr:uid="{00000000-0005-0000-0000-0000C6410000}"/>
    <cellStyle name="Currency 2 3 20" xfId="2778" xr:uid="{00000000-0005-0000-0000-0000C7410000}"/>
    <cellStyle name="Currency 2 3 20 2" xfId="8294" xr:uid="{00000000-0005-0000-0000-0000C8410000}"/>
    <cellStyle name="Currency 2 3 20 3" xfId="13810" xr:uid="{00000000-0005-0000-0000-0000C9410000}"/>
    <cellStyle name="Currency 2 3 20 4" xfId="19326" xr:uid="{00000000-0005-0000-0000-0000CA410000}"/>
    <cellStyle name="Currency 2 3 20 5" xfId="24842" xr:uid="{00000000-0005-0000-0000-0000CB410000}"/>
    <cellStyle name="Currency 2 3 20 6" xfId="30358" xr:uid="{00000000-0005-0000-0000-0000CC410000}"/>
    <cellStyle name="Currency 2 3 21" xfId="5536" xr:uid="{00000000-0005-0000-0000-0000CD410000}"/>
    <cellStyle name="Currency 2 3 22" xfId="11052" xr:uid="{00000000-0005-0000-0000-0000CE410000}"/>
    <cellStyle name="Currency 2 3 23" xfId="16568" xr:uid="{00000000-0005-0000-0000-0000CF410000}"/>
    <cellStyle name="Currency 2 3 24" xfId="22084" xr:uid="{00000000-0005-0000-0000-0000D0410000}"/>
    <cellStyle name="Currency 2 3 25" xfId="27600" xr:uid="{00000000-0005-0000-0000-0000D1410000}"/>
    <cellStyle name="Currency 2 3 3" xfId="30" xr:uid="{00000000-0005-0000-0000-0000D2410000}"/>
    <cellStyle name="Currency 2 3 3 10" xfId="397" xr:uid="{00000000-0005-0000-0000-0000D3410000}"/>
    <cellStyle name="Currency 2 3 3 10 10" xfId="27977" xr:uid="{00000000-0005-0000-0000-0000D4410000}"/>
    <cellStyle name="Currency 2 3 3 10 2" xfId="1265" xr:uid="{00000000-0005-0000-0000-0000D5410000}"/>
    <cellStyle name="Currency 2 3 3 10 2 2" xfId="2644" xr:uid="{00000000-0005-0000-0000-0000D6410000}"/>
    <cellStyle name="Currency 2 3 3 10 2 2 2" xfId="5402" xr:uid="{00000000-0005-0000-0000-0000D7410000}"/>
    <cellStyle name="Currency 2 3 3 10 2 2 2 2" xfId="10918" xr:uid="{00000000-0005-0000-0000-0000D8410000}"/>
    <cellStyle name="Currency 2 3 3 10 2 2 2 3" xfId="16434" xr:uid="{00000000-0005-0000-0000-0000D9410000}"/>
    <cellStyle name="Currency 2 3 3 10 2 2 2 4" xfId="21950" xr:uid="{00000000-0005-0000-0000-0000DA410000}"/>
    <cellStyle name="Currency 2 3 3 10 2 2 2 5" xfId="27466" xr:uid="{00000000-0005-0000-0000-0000DB410000}"/>
    <cellStyle name="Currency 2 3 3 10 2 2 2 6" xfId="32982" xr:uid="{00000000-0005-0000-0000-0000DC410000}"/>
    <cellStyle name="Currency 2 3 3 10 2 2 3" xfId="8160" xr:uid="{00000000-0005-0000-0000-0000DD410000}"/>
    <cellStyle name="Currency 2 3 3 10 2 2 4" xfId="13676" xr:uid="{00000000-0005-0000-0000-0000DE410000}"/>
    <cellStyle name="Currency 2 3 3 10 2 2 5" xfId="19192" xr:uid="{00000000-0005-0000-0000-0000DF410000}"/>
    <cellStyle name="Currency 2 3 3 10 2 2 6" xfId="24708" xr:uid="{00000000-0005-0000-0000-0000E0410000}"/>
    <cellStyle name="Currency 2 3 3 10 2 2 7" xfId="30224" xr:uid="{00000000-0005-0000-0000-0000E1410000}"/>
    <cellStyle name="Currency 2 3 3 10 2 3" xfId="4023" xr:uid="{00000000-0005-0000-0000-0000E2410000}"/>
    <cellStyle name="Currency 2 3 3 10 2 3 2" xfId="9539" xr:uid="{00000000-0005-0000-0000-0000E3410000}"/>
    <cellStyle name="Currency 2 3 3 10 2 3 3" xfId="15055" xr:uid="{00000000-0005-0000-0000-0000E4410000}"/>
    <cellStyle name="Currency 2 3 3 10 2 3 4" xfId="20571" xr:uid="{00000000-0005-0000-0000-0000E5410000}"/>
    <cellStyle name="Currency 2 3 3 10 2 3 5" xfId="26087" xr:uid="{00000000-0005-0000-0000-0000E6410000}"/>
    <cellStyle name="Currency 2 3 3 10 2 3 6" xfId="31603" xr:uid="{00000000-0005-0000-0000-0000E7410000}"/>
    <cellStyle name="Currency 2 3 3 10 2 4" xfId="6781" xr:uid="{00000000-0005-0000-0000-0000E8410000}"/>
    <cellStyle name="Currency 2 3 3 10 2 5" xfId="12297" xr:uid="{00000000-0005-0000-0000-0000E9410000}"/>
    <cellStyle name="Currency 2 3 3 10 2 6" xfId="17813" xr:uid="{00000000-0005-0000-0000-0000EA410000}"/>
    <cellStyle name="Currency 2 3 3 10 2 7" xfId="23329" xr:uid="{00000000-0005-0000-0000-0000EB410000}"/>
    <cellStyle name="Currency 2 3 3 10 2 8" xfId="28845" xr:uid="{00000000-0005-0000-0000-0000EC410000}"/>
    <cellStyle name="Currency 2 3 3 10 3" xfId="905" xr:uid="{00000000-0005-0000-0000-0000ED410000}"/>
    <cellStyle name="Currency 2 3 3 10 3 2" xfId="2284" xr:uid="{00000000-0005-0000-0000-0000EE410000}"/>
    <cellStyle name="Currency 2 3 3 10 3 2 2" xfId="5042" xr:uid="{00000000-0005-0000-0000-0000EF410000}"/>
    <cellStyle name="Currency 2 3 3 10 3 2 2 2" xfId="10558" xr:uid="{00000000-0005-0000-0000-0000F0410000}"/>
    <cellStyle name="Currency 2 3 3 10 3 2 2 3" xfId="16074" xr:uid="{00000000-0005-0000-0000-0000F1410000}"/>
    <cellStyle name="Currency 2 3 3 10 3 2 2 4" xfId="21590" xr:uid="{00000000-0005-0000-0000-0000F2410000}"/>
    <cellStyle name="Currency 2 3 3 10 3 2 2 5" xfId="27106" xr:uid="{00000000-0005-0000-0000-0000F3410000}"/>
    <cellStyle name="Currency 2 3 3 10 3 2 2 6" xfId="32622" xr:uid="{00000000-0005-0000-0000-0000F4410000}"/>
    <cellStyle name="Currency 2 3 3 10 3 2 3" xfId="7800" xr:uid="{00000000-0005-0000-0000-0000F5410000}"/>
    <cellStyle name="Currency 2 3 3 10 3 2 4" xfId="13316" xr:uid="{00000000-0005-0000-0000-0000F6410000}"/>
    <cellStyle name="Currency 2 3 3 10 3 2 5" xfId="18832" xr:uid="{00000000-0005-0000-0000-0000F7410000}"/>
    <cellStyle name="Currency 2 3 3 10 3 2 6" xfId="24348" xr:uid="{00000000-0005-0000-0000-0000F8410000}"/>
    <cellStyle name="Currency 2 3 3 10 3 2 7" xfId="29864" xr:uid="{00000000-0005-0000-0000-0000F9410000}"/>
    <cellStyle name="Currency 2 3 3 10 3 3" xfId="3663" xr:uid="{00000000-0005-0000-0000-0000FA410000}"/>
    <cellStyle name="Currency 2 3 3 10 3 3 2" xfId="9179" xr:uid="{00000000-0005-0000-0000-0000FB410000}"/>
    <cellStyle name="Currency 2 3 3 10 3 3 3" xfId="14695" xr:uid="{00000000-0005-0000-0000-0000FC410000}"/>
    <cellStyle name="Currency 2 3 3 10 3 3 4" xfId="20211" xr:uid="{00000000-0005-0000-0000-0000FD410000}"/>
    <cellStyle name="Currency 2 3 3 10 3 3 5" xfId="25727" xr:uid="{00000000-0005-0000-0000-0000FE410000}"/>
    <cellStyle name="Currency 2 3 3 10 3 3 6" xfId="31243" xr:uid="{00000000-0005-0000-0000-0000FF410000}"/>
    <cellStyle name="Currency 2 3 3 10 3 4" xfId="6421" xr:uid="{00000000-0005-0000-0000-000000420000}"/>
    <cellStyle name="Currency 2 3 3 10 3 5" xfId="11937" xr:uid="{00000000-0005-0000-0000-000001420000}"/>
    <cellStyle name="Currency 2 3 3 10 3 6" xfId="17453" xr:uid="{00000000-0005-0000-0000-000002420000}"/>
    <cellStyle name="Currency 2 3 3 10 3 7" xfId="22969" xr:uid="{00000000-0005-0000-0000-000003420000}"/>
    <cellStyle name="Currency 2 3 3 10 3 8" xfId="28485" xr:uid="{00000000-0005-0000-0000-000004420000}"/>
    <cellStyle name="Currency 2 3 3 10 4" xfId="1776" xr:uid="{00000000-0005-0000-0000-000005420000}"/>
    <cellStyle name="Currency 2 3 3 10 4 2" xfId="4534" xr:uid="{00000000-0005-0000-0000-000006420000}"/>
    <cellStyle name="Currency 2 3 3 10 4 2 2" xfId="10050" xr:uid="{00000000-0005-0000-0000-000007420000}"/>
    <cellStyle name="Currency 2 3 3 10 4 2 3" xfId="15566" xr:uid="{00000000-0005-0000-0000-000008420000}"/>
    <cellStyle name="Currency 2 3 3 10 4 2 4" xfId="21082" xr:uid="{00000000-0005-0000-0000-000009420000}"/>
    <cellStyle name="Currency 2 3 3 10 4 2 5" xfId="26598" xr:uid="{00000000-0005-0000-0000-00000A420000}"/>
    <cellStyle name="Currency 2 3 3 10 4 2 6" xfId="32114" xr:uid="{00000000-0005-0000-0000-00000B420000}"/>
    <cellStyle name="Currency 2 3 3 10 4 3" xfId="7292" xr:uid="{00000000-0005-0000-0000-00000C420000}"/>
    <cellStyle name="Currency 2 3 3 10 4 4" xfId="12808" xr:uid="{00000000-0005-0000-0000-00000D420000}"/>
    <cellStyle name="Currency 2 3 3 10 4 5" xfId="18324" xr:uid="{00000000-0005-0000-0000-00000E420000}"/>
    <cellStyle name="Currency 2 3 3 10 4 6" xfId="23840" xr:uid="{00000000-0005-0000-0000-00000F420000}"/>
    <cellStyle name="Currency 2 3 3 10 4 7" xfId="29356" xr:uid="{00000000-0005-0000-0000-000010420000}"/>
    <cellStyle name="Currency 2 3 3 10 5" xfId="3155" xr:uid="{00000000-0005-0000-0000-000011420000}"/>
    <cellStyle name="Currency 2 3 3 10 5 2" xfId="8671" xr:uid="{00000000-0005-0000-0000-000012420000}"/>
    <cellStyle name="Currency 2 3 3 10 5 3" xfId="14187" xr:uid="{00000000-0005-0000-0000-000013420000}"/>
    <cellStyle name="Currency 2 3 3 10 5 4" xfId="19703" xr:uid="{00000000-0005-0000-0000-000014420000}"/>
    <cellStyle name="Currency 2 3 3 10 5 5" xfId="25219" xr:uid="{00000000-0005-0000-0000-000015420000}"/>
    <cellStyle name="Currency 2 3 3 10 5 6" xfId="30735" xr:uid="{00000000-0005-0000-0000-000016420000}"/>
    <cellStyle name="Currency 2 3 3 10 6" xfId="5913" xr:uid="{00000000-0005-0000-0000-000017420000}"/>
    <cellStyle name="Currency 2 3 3 10 7" xfId="11429" xr:uid="{00000000-0005-0000-0000-000018420000}"/>
    <cellStyle name="Currency 2 3 3 10 8" xfId="16945" xr:uid="{00000000-0005-0000-0000-000019420000}"/>
    <cellStyle name="Currency 2 3 3 10 9" xfId="22461" xr:uid="{00000000-0005-0000-0000-00001A420000}"/>
    <cellStyle name="Currency 2 3 3 11" xfId="452" xr:uid="{00000000-0005-0000-0000-00001B420000}"/>
    <cellStyle name="Currency 2 3 3 11 2" xfId="941" xr:uid="{00000000-0005-0000-0000-00001C420000}"/>
    <cellStyle name="Currency 2 3 3 11 2 2" xfId="2320" xr:uid="{00000000-0005-0000-0000-00001D420000}"/>
    <cellStyle name="Currency 2 3 3 11 2 2 2" xfId="5078" xr:uid="{00000000-0005-0000-0000-00001E420000}"/>
    <cellStyle name="Currency 2 3 3 11 2 2 2 2" xfId="10594" xr:uid="{00000000-0005-0000-0000-00001F420000}"/>
    <cellStyle name="Currency 2 3 3 11 2 2 2 3" xfId="16110" xr:uid="{00000000-0005-0000-0000-000020420000}"/>
    <cellStyle name="Currency 2 3 3 11 2 2 2 4" xfId="21626" xr:uid="{00000000-0005-0000-0000-000021420000}"/>
    <cellStyle name="Currency 2 3 3 11 2 2 2 5" xfId="27142" xr:uid="{00000000-0005-0000-0000-000022420000}"/>
    <cellStyle name="Currency 2 3 3 11 2 2 2 6" xfId="32658" xr:uid="{00000000-0005-0000-0000-000023420000}"/>
    <cellStyle name="Currency 2 3 3 11 2 2 3" xfId="7836" xr:uid="{00000000-0005-0000-0000-000024420000}"/>
    <cellStyle name="Currency 2 3 3 11 2 2 4" xfId="13352" xr:uid="{00000000-0005-0000-0000-000025420000}"/>
    <cellStyle name="Currency 2 3 3 11 2 2 5" xfId="18868" xr:uid="{00000000-0005-0000-0000-000026420000}"/>
    <cellStyle name="Currency 2 3 3 11 2 2 6" xfId="24384" xr:uid="{00000000-0005-0000-0000-000027420000}"/>
    <cellStyle name="Currency 2 3 3 11 2 2 7" xfId="29900" xr:uid="{00000000-0005-0000-0000-000028420000}"/>
    <cellStyle name="Currency 2 3 3 11 2 3" xfId="3699" xr:uid="{00000000-0005-0000-0000-000029420000}"/>
    <cellStyle name="Currency 2 3 3 11 2 3 2" xfId="9215" xr:uid="{00000000-0005-0000-0000-00002A420000}"/>
    <cellStyle name="Currency 2 3 3 11 2 3 3" xfId="14731" xr:uid="{00000000-0005-0000-0000-00002B420000}"/>
    <cellStyle name="Currency 2 3 3 11 2 3 4" xfId="20247" xr:uid="{00000000-0005-0000-0000-00002C420000}"/>
    <cellStyle name="Currency 2 3 3 11 2 3 5" xfId="25763" xr:uid="{00000000-0005-0000-0000-00002D420000}"/>
    <cellStyle name="Currency 2 3 3 11 2 3 6" xfId="31279" xr:uid="{00000000-0005-0000-0000-00002E420000}"/>
    <cellStyle name="Currency 2 3 3 11 2 4" xfId="6457" xr:uid="{00000000-0005-0000-0000-00002F420000}"/>
    <cellStyle name="Currency 2 3 3 11 2 5" xfId="11973" xr:uid="{00000000-0005-0000-0000-000030420000}"/>
    <cellStyle name="Currency 2 3 3 11 2 6" xfId="17489" xr:uid="{00000000-0005-0000-0000-000031420000}"/>
    <cellStyle name="Currency 2 3 3 11 2 7" xfId="23005" xr:uid="{00000000-0005-0000-0000-000032420000}"/>
    <cellStyle name="Currency 2 3 3 11 2 8" xfId="28521" xr:uid="{00000000-0005-0000-0000-000033420000}"/>
    <cellStyle name="Currency 2 3 3 11 3" xfId="1831" xr:uid="{00000000-0005-0000-0000-000034420000}"/>
    <cellStyle name="Currency 2 3 3 11 3 2" xfId="4589" xr:uid="{00000000-0005-0000-0000-000035420000}"/>
    <cellStyle name="Currency 2 3 3 11 3 2 2" xfId="10105" xr:uid="{00000000-0005-0000-0000-000036420000}"/>
    <cellStyle name="Currency 2 3 3 11 3 2 3" xfId="15621" xr:uid="{00000000-0005-0000-0000-000037420000}"/>
    <cellStyle name="Currency 2 3 3 11 3 2 4" xfId="21137" xr:uid="{00000000-0005-0000-0000-000038420000}"/>
    <cellStyle name="Currency 2 3 3 11 3 2 5" xfId="26653" xr:uid="{00000000-0005-0000-0000-000039420000}"/>
    <cellStyle name="Currency 2 3 3 11 3 2 6" xfId="32169" xr:uid="{00000000-0005-0000-0000-00003A420000}"/>
    <cellStyle name="Currency 2 3 3 11 3 3" xfId="7347" xr:uid="{00000000-0005-0000-0000-00003B420000}"/>
    <cellStyle name="Currency 2 3 3 11 3 4" xfId="12863" xr:uid="{00000000-0005-0000-0000-00003C420000}"/>
    <cellStyle name="Currency 2 3 3 11 3 5" xfId="18379" xr:uid="{00000000-0005-0000-0000-00003D420000}"/>
    <cellStyle name="Currency 2 3 3 11 3 6" xfId="23895" xr:uid="{00000000-0005-0000-0000-00003E420000}"/>
    <cellStyle name="Currency 2 3 3 11 3 7" xfId="29411" xr:uid="{00000000-0005-0000-0000-00003F420000}"/>
    <cellStyle name="Currency 2 3 3 11 4" xfId="3210" xr:uid="{00000000-0005-0000-0000-000040420000}"/>
    <cellStyle name="Currency 2 3 3 11 4 2" xfId="8726" xr:uid="{00000000-0005-0000-0000-000041420000}"/>
    <cellStyle name="Currency 2 3 3 11 4 3" xfId="14242" xr:uid="{00000000-0005-0000-0000-000042420000}"/>
    <cellStyle name="Currency 2 3 3 11 4 4" xfId="19758" xr:uid="{00000000-0005-0000-0000-000043420000}"/>
    <cellStyle name="Currency 2 3 3 11 4 5" xfId="25274" xr:uid="{00000000-0005-0000-0000-000044420000}"/>
    <cellStyle name="Currency 2 3 3 11 4 6" xfId="30790" xr:uid="{00000000-0005-0000-0000-000045420000}"/>
    <cellStyle name="Currency 2 3 3 11 5" xfId="5968" xr:uid="{00000000-0005-0000-0000-000046420000}"/>
    <cellStyle name="Currency 2 3 3 11 6" xfId="11484" xr:uid="{00000000-0005-0000-0000-000047420000}"/>
    <cellStyle name="Currency 2 3 3 11 7" xfId="17000" xr:uid="{00000000-0005-0000-0000-000048420000}"/>
    <cellStyle name="Currency 2 3 3 11 8" xfId="22516" xr:uid="{00000000-0005-0000-0000-000049420000}"/>
    <cellStyle name="Currency 2 3 3 11 9" xfId="28032" xr:uid="{00000000-0005-0000-0000-00004A420000}"/>
    <cellStyle name="Currency 2 3 3 12" xfId="507" xr:uid="{00000000-0005-0000-0000-00004B420000}"/>
    <cellStyle name="Currency 2 3 3 12 2" xfId="977" xr:uid="{00000000-0005-0000-0000-00004C420000}"/>
    <cellStyle name="Currency 2 3 3 12 2 2" xfId="2356" xr:uid="{00000000-0005-0000-0000-00004D420000}"/>
    <cellStyle name="Currency 2 3 3 12 2 2 2" xfId="5114" xr:uid="{00000000-0005-0000-0000-00004E420000}"/>
    <cellStyle name="Currency 2 3 3 12 2 2 2 2" xfId="10630" xr:uid="{00000000-0005-0000-0000-00004F420000}"/>
    <cellStyle name="Currency 2 3 3 12 2 2 2 3" xfId="16146" xr:uid="{00000000-0005-0000-0000-000050420000}"/>
    <cellStyle name="Currency 2 3 3 12 2 2 2 4" xfId="21662" xr:uid="{00000000-0005-0000-0000-000051420000}"/>
    <cellStyle name="Currency 2 3 3 12 2 2 2 5" xfId="27178" xr:uid="{00000000-0005-0000-0000-000052420000}"/>
    <cellStyle name="Currency 2 3 3 12 2 2 2 6" xfId="32694" xr:uid="{00000000-0005-0000-0000-000053420000}"/>
    <cellStyle name="Currency 2 3 3 12 2 2 3" xfId="7872" xr:uid="{00000000-0005-0000-0000-000054420000}"/>
    <cellStyle name="Currency 2 3 3 12 2 2 4" xfId="13388" xr:uid="{00000000-0005-0000-0000-000055420000}"/>
    <cellStyle name="Currency 2 3 3 12 2 2 5" xfId="18904" xr:uid="{00000000-0005-0000-0000-000056420000}"/>
    <cellStyle name="Currency 2 3 3 12 2 2 6" xfId="24420" xr:uid="{00000000-0005-0000-0000-000057420000}"/>
    <cellStyle name="Currency 2 3 3 12 2 2 7" xfId="29936" xr:uid="{00000000-0005-0000-0000-000058420000}"/>
    <cellStyle name="Currency 2 3 3 12 2 3" xfId="3735" xr:uid="{00000000-0005-0000-0000-000059420000}"/>
    <cellStyle name="Currency 2 3 3 12 2 3 2" xfId="9251" xr:uid="{00000000-0005-0000-0000-00005A420000}"/>
    <cellStyle name="Currency 2 3 3 12 2 3 3" xfId="14767" xr:uid="{00000000-0005-0000-0000-00005B420000}"/>
    <cellStyle name="Currency 2 3 3 12 2 3 4" xfId="20283" xr:uid="{00000000-0005-0000-0000-00005C420000}"/>
    <cellStyle name="Currency 2 3 3 12 2 3 5" xfId="25799" xr:uid="{00000000-0005-0000-0000-00005D420000}"/>
    <cellStyle name="Currency 2 3 3 12 2 3 6" xfId="31315" xr:uid="{00000000-0005-0000-0000-00005E420000}"/>
    <cellStyle name="Currency 2 3 3 12 2 4" xfId="6493" xr:uid="{00000000-0005-0000-0000-00005F420000}"/>
    <cellStyle name="Currency 2 3 3 12 2 5" xfId="12009" xr:uid="{00000000-0005-0000-0000-000060420000}"/>
    <cellStyle name="Currency 2 3 3 12 2 6" xfId="17525" xr:uid="{00000000-0005-0000-0000-000061420000}"/>
    <cellStyle name="Currency 2 3 3 12 2 7" xfId="23041" xr:uid="{00000000-0005-0000-0000-000062420000}"/>
    <cellStyle name="Currency 2 3 3 12 2 8" xfId="28557" xr:uid="{00000000-0005-0000-0000-000063420000}"/>
    <cellStyle name="Currency 2 3 3 12 3" xfId="1886" xr:uid="{00000000-0005-0000-0000-000064420000}"/>
    <cellStyle name="Currency 2 3 3 12 3 2" xfId="4644" xr:uid="{00000000-0005-0000-0000-000065420000}"/>
    <cellStyle name="Currency 2 3 3 12 3 2 2" xfId="10160" xr:uid="{00000000-0005-0000-0000-000066420000}"/>
    <cellStyle name="Currency 2 3 3 12 3 2 3" xfId="15676" xr:uid="{00000000-0005-0000-0000-000067420000}"/>
    <cellStyle name="Currency 2 3 3 12 3 2 4" xfId="21192" xr:uid="{00000000-0005-0000-0000-000068420000}"/>
    <cellStyle name="Currency 2 3 3 12 3 2 5" xfId="26708" xr:uid="{00000000-0005-0000-0000-000069420000}"/>
    <cellStyle name="Currency 2 3 3 12 3 2 6" xfId="32224" xr:uid="{00000000-0005-0000-0000-00006A420000}"/>
    <cellStyle name="Currency 2 3 3 12 3 3" xfId="7402" xr:uid="{00000000-0005-0000-0000-00006B420000}"/>
    <cellStyle name="Currency 2 3 3 12 3 4" xfId="12918" xr:uid="{00000000-0005-0000-0000-00006C420000}"/>
    <cellStyle name="Currency 2 3 3 12 3 5" xfId="18434" xr:uid="{00000000-0005-0000-0000-00006D420000}"/>
    <cellStyle name="Currency 2 3 3 12 3 6" xfId="23950" xr:uid="{00000000-0005-0000-0000-00006E420000}"/>
    <cellStyle name="Currency 2 3 3 12 3 7" xfId="29466" xr:uid="{00000000-0005-0000-0000-00006F420000}"/>
    <cellStyle name="Currency 2 3 3 12 4" xfId="3265" xr:uid="{00000000-0005-0000-0000-000070420000}"/>
    <cellStyle name="Currency 2 3 3 12 4 2" xfId="8781" xr:uid="{00000000-0005-0000-0000-000071420000}"/>
    <cellStyle name="Currency 2 3 3 12 4 3" xfId="14297" xr:uid="{00000000-0005-0000-0000-000072420000}"/>
    <cellStyle name="Currency 2 3 3 12 4 4" xfId="19813" xr:uid="{00000000-0005-0000-0000-000073420000}"/>
    <cellStyle name="Currency 2 3 3 12 4 5" xfId="25329" xr:uid="{00000000-0005-0000-0000-000074420000}"/>
    <cellStyle name="Currency 2 3 3 12 4 6" xfId="30845" xr:uid="{00000000-0005-0000-0000-000075420000}"/>
    <cellStyle name="Currency 2 3 3 12 5" xfId="6023" xr:uid="{00000000-0005-0000-0000-000076420000}"/>
    <cellStyle name="Currency 2 3 3 12 6" xfId="11539" xr:uid="{00000000-0005-0000-0000-000077420000}"/>
    <cellStyle name="Currency 2 3 3 12 7" xfId="17055" xr:uid="{00000000-0005-0000-0000-000078420000}"/>
    <cellStyle name="Currency 2 3 3 12 8" xfId="22571" xr:uid="{00000000-0005-0000-0000-000079420000}"/>
    <cellStyle name="Currency 2 3 3 12 9" xfId="28087" xr:uid="{00000000-0005-0000-0000-00007A420000}"/>
    <cellStyle name="Currency 2 3 3 13" xfId="562" xr:uid="{00000000-0005-0000-0000-00007B420000}"/>
    <cellStyle name="Currency 2 3 3 13 2" xfId="1301" xr:uid="{00000000-0005-0000-0000-00007C420000}"/>
    <cellStyle name="Currency 2 3 3 13 2 2" xfId="2680" xr:uid="{00000000-0005-0000-0000-00007D420000}"/>
    <cellStyle name="Currency 2 3 3 13 2 2 2" xfId="5438" xr:uid="{00000000-0005-0000-0000-00007E420000}"/>
    <cellStyle name="Currency 2 3 3 13 2 2 2 2" xfId="10954" xr:uid="{00000000-0005-0000-0000-00007F420000}"/>
    <cellStyle name="Currency 2 3 3 13 2 2 2 3" xfId="16470" xr:uid="{00000000-0005-0000-0000-000080420000}"/>
    <cellStyle name="Currency 2 3 3 13 2 2 2 4" xfId="21986" xr:uid="{00000000-0005-0000-0000-000081420000}"/>
    <cellStyle name="Currency 2 3 3 13 2 2 2 5" xfId="27502" xr:uid="{00000000-0005-0000-0000-000082420000}"/>
    <cellStyle name="Currency 2 3 3 13 2 2 2 6" xfId="33018" xr:uid="{00000000-0005-0000-0000-000083420000}"/>
    <cellStyle name="Currency 2 3 3 13 2 2 3" xfId="8196" xr:uid="{00000000-0005-0000-0000-000084420000}"/>
    <cellStyle name="Currency 2 3 3 13 2 2 4" xfId="13712" xr:uid="{00000000-0005-0000-0000-000085420000}"/>
    <cellStyle name="Currency 2 3 3 13 2 2 5" xfId="19228" xr:uid="{00000000-0005-0000-0000-000086420000}"/>
    <cellStyle name="Currency 2 3 3 13 2 2 6" xfId="24744" xr:uid="{00000000-0005-0000-0000-000087420000}"/>
    <cellStyle name="Currency 2 3 3 13 2 2 7" xfId="30260" xr:uid="{00000000-0005-0000-0000-000088420000}"/>
    <cellStyle name="Currency 2 3 3 13 2 3" xfId="4059" xr:uid="{00000000-0005-0000-0000-000089420000}"/>
    <cellStyle name="Currency 2 3 3 13 2 3 2" xfId="9575" xr:uid="{00000000-0005-0000-0000-00008A420000}"/>
    <cellStyle name="Currency 2 3 3 13 2 3 3" xfId="15091" xr:uid="{00000000-0005-0000-0000-00008B420000}"/>
    <cellStyle name="Currency 2 3 3 13 2 3 4" xfId="20607" xr:uid="{00000000-0005-0000-0000-00008C420000}"/>
    <cellStyle name="Currency 2 3 3 13 2 3 5" xfId="26123" xr:uid="{00000000-0005-0000-0000-00008D420000}"/>
    <cellStyle name="Currency 2 3 3 13 2 3 6" xfId="31639" xr:uid="{00000000-0005-0000-0000-00008E420000}"/>
    <cellStyle name="Currency 2 3 3 13 2 4" xfId="6817" xr:uid="{00000000-0005-0000-0000-00008F420000}"/>
    <cellStyle name="Currency 2 3 3 13 2 5" xfId="12333" xr:uid="{00000000-0005-0000-0000-000090420000}"/>
    <cellStyle name="Currency 2 3 3 13 2 6" xfId="17849" xr:uid="{00000000-0005-0000-0000-000091420000}"/>
    <cellStyle name="Currency 2 3 3 13 2 7" xfId="23365" xr:uid="{00000000-0005-0000-0000-000092420000}"/>
    <cellStyle name="Currency 2 3 3 13 2 8" xfId="28881" xr:uid="{00000000-0005-0000-0000-000093420000}"/>
    <cellStyle name="Currency 2 3 3 13 3" xfId="1941" xr:uid="{00000000-0005-0000-0000-000094420000}"/>
    <cellStyle name="Currency 2 3 3 13 3 2" xfId="4699" xr:uid="{00000000-0005-0000-0000-000095420000}"/>
    <cellStyle name="Currency 2 3 3 13 3 2 2" xfId="10215" xr:uid="{00000000-0005-0000-0000-000096420000}"/>
    <cellStyle name="Currency 2 3 3 13 3 2 3" xfId="15731" xr:uid="{00000000-0005-0000-0000-000097420000}"/>
    <cellStyle name="Currency 2 3 3 13 3 2 4" xfId="21247" xr:uid="{00000000-0005-0000-0000-000098420000}"/>
    <cellStyle name="Currency 2 3 3 13 3 2 5" xfId="26763" xr:uid="{00000000-0005-0000-0000-000099420000}"/>
    <cellStyle name="Currency 2 3 3 13 3 2 6" xfId="32279" xr:uid="{00000000-0005-0000-0000-00009A420000}"/>
    <cellStyle name="Currency 2 3 3 13 3 3" xfId="7457" xr:uid="{00000000-0005-0000-0000-00009B420000}"/>
    <cellStyle name="Currency 2 3 3 13 3 4" xfId="12973" xr:uid="{00000000-0005-0000-0000-00009C420000}"/>
    <cellStyle name="Currency 2 3 3 13 3 5" xfId="18489" xr:uid="{00000000-0005-0000-0000-00009D420000}"/>
    <cellStyle name="Currency 2 3 3 13 3 6" xfId="24005" xr:uid="{00000000-0005-0000-0000-00009E420000}"/>
    <cellStyle name="Currency 2 3 3 13 3 7" xfId="29521" xr:uid="{00000000-0005-0000-0000-00009F420000}"/>
    <cellStyle name="Currency 2 3 3 13 4" xfId="3320" xr:uid="{00000000-0005-0000-0000-0000A0420000}"/>
    <cellStyle name="Currency 2 3 3 13 4 2" xfId="8836" xr:uid="{00000000-0005-0000-0000-0000A1420000}"/>
    <cellStyle name="Currency 2 3 3 13 4 3" xfId="14352" xr:uid="{00000000-0005-0000-0000-0000A2420000}"/>
    <cellStyle name="Currency 2 3 3 13 4 4" xfId="19868" xr:uid="{00000000-0005-0000-0000-0000A3420000}"/>
    <cellStyle name="Currency 2 3 3 13 4 5" xfId="25384" xr:uid="{00000000-0005-0000-0000-0000A4420000}"/>
    <cellStyle name="Currency 2 3 3 13 4 6" xfId="30900" xr:uid="{00000000-0005-0000-0000-0000A5420000}"/>
    <cellStyle name="Currency 2 3 3 13 5" xfId="6078" xr:uid="{00000000-0005-0000-0000-0000A6420000}"/>
    <cellStyle name="Currency 2 3 3 13 6" xfId="11594" xr:uid="{00000000-0005-0000-0000-0000A7420000}"/>
    <cellStyle name="Currency 2 3 3 13 7" xfId="17110" xr:uid="{00000000-0005-0000-0000-0000A8420000}"/>
    <cellStyle name="Currency 2 3 3 13 8" xfId="22626" xr:uid="{00000000-0005-0000-0000-0000A9420000}"/>
    <cellStyle name="Currency 2 3 3 13 9" xfId="28142" xr:uid="{00000000-0005-0000-0000-0000AA420000}"/>
    <cellStyle name="Currency 2 3 3 14" xfId="1337" xr:uid="{00000000-0005-0000-0000-0000AB420000}"/>
    <cellStyle name="Currency 2 3 3 14 2" xfId="2716" xr:uid="{00000000-0005-0000-0000-0000AC420000}"/>
    <cellStyle name="Currency 2 3 3 14 2 2" xfId="5474" xr:uid="{00000000-0005-0000-0000-0000AD420000}"/>
    <cellStyle name="Currency 2 3 3 14 2 2 2" xfId="10990" xr:uid="{00000000-0005-0000-0000-0000AE420000}"/>
    <cellStyle name="Currency 2 3 3 14 2 2 3" xfId="16506" xr:uid="{00000000-0005-0000-0000-0000AF420000}"/>
    <cellStyle name="Currency 2 3 3 14 2 2 4" xfId="22022" xr:uid="{00000000-0005-0000-0000-0000B0420000}"/>
    <cellStyle name="Currency 2 3 3 14 2 2 5" xfId="27538" xr:uid="{00000000-0005-0000-0000-0000B1420000}"/>
    <cellStyle name="Currency 2 3 3 14 2 2 6" xfId="33054" xr:uid="{00000000-0005-0000-0000-0000B2420000}"/>
    <cellStyle name="Currency 2 3 3 14 2 3" xfId="8232" xr:uid="{00000000-0005-0000-0000-0000B3420000}"/>
    <cellStyle name="Currency 2 3 3 14 2 4" xfId="13748" xr:uid="{00000000-0005-0000-0000-0000B4420000}"/>
    <cellStyle name="Currency 2 3 3 14 2 5" xfId="19264" xr:uid="{00000000-0005-0000-0000-0000B5420000}"/>
    <cellStyle name="Currency 2 3 3 14 2 6" xfId="24780" xr:uid="{00000000-0005-0000-0000-0000B6420000}"/>
    <cellStyle name="Currency 2 3 3 14 2 7" xfId="30296" xr:uid="{00000000-0005-0000-0000-0000B7420000}"/>
    <cellStyle name="Currency 2 3 3 14 3" xfId="4095" xr:uid="{00000000-0005-0000-0000-0000B8420000}"/>
    <cellStyle name="Currency 2 3 3 14 3 2" xfId="9611" xr:uid="{00000000-0005-0000-0000-0000B9420000}"/>
    <cellStyle name="Currency 2 3 3 14 3 3" xfId="15127" xr:uid="{00000000-0005-0000-0000-0000BA420000}"/>
    <cellStyle name="Currency 2 3 3 14 3 4" xfId="20643" xr:uid="{00000000-0005-0000-0000-0000BB420000}"/>
    <cellStyle name="Currency 2 3 3 14 3 5" xfId="26159" xr:uid="{00000000-0005-0000-0000-0000BC420000}"/>
    <cellStyle name="Currency 2 3 3 14 3 6" xfId="31675" xr:uid="{00000000-0005-0000-0000-0000BD420000}"/>
    <cellStyle name="Currency 2 3 3 14 4" xfId="6853" xr:uid="{00000000-0005-0000-0000-0000BE420000}"/>
    <cellStyle name="Currency 2 3 3 14 5" xfId="12369" xr:uid="{00000000-0005-0000-0000-0000BF420000}"/>
    <cellStyle name="Currency 2 3 3 14 6" xfId="17885" xr:uid="{00000000-0005-0000-0000-0000C0420000}"/>
    <cellStyle name="Currency 2 3 3 14 7" xfId="23401" xr:uid="{00000000-0005-0000-0000-0000C1420000}"/>
    <cellStyle name="Currency 2 3 3 14 8" xfId="28917" xr:uid="{00000000-0005-0000-0000-0000C2420000}"/>
    <cellStyle name="Currency 2 3 3 15" xfId="1373" xr:uid="{00000000-0005-0000-0000-0000C3420000}"/>
    <cellStyle name="Currency 2 3 3 15 2" xfId="2752" xr:uid="{00000000-0005-0000-0000-0000C4420000}"/>
    <cellStyle name="Currency 2 3 3 15 2 2" xfId="5510" xr:uid="{00000000-0005-0000-0000-0000C5420000}"/>
    <cellStyle name="Currency 2 3 3 15 2 2 2" xfId="11026" xr:uid="{00000000-0005-0000-0000-0000C6420000}"/>
    <cellStyle name="Currency 2 3 3 15 2 2 3" xfId="16542" xr:uid="{00000000-0005-0000-0000-0000C7420000}"/>
    <cellStyle name="Currency 2 3 3 15 2 2 4" xfId="22058" xr:uid="{00000000-0005-0000-0000-0000C8420000}"/>
    <cellStyle name="Currency 2 3 3 15 2 2 5" xfId="27574" xr:uid="{00000000-0005-0000-0000-0000C9420000}"/>
    <cellStyle name="Currency 2 3 3 15 2 2 6" xfId="33090" xr:uid="{00000000-0005-0000-0000-0000CA420000}"/>
    <cellStyle name="Currency 2 3 3 15 2 3" xfId="8268" xr:uid="{00000000-0005-0000-0000-0000CB420000}"/>
    <cellStyle name="Currency 2 3 3 15 2 4" xfId="13784" xr:uid="{00000000-0005-0000-0000-0000CC420000}"/>
    <cellStyle name="Currency 2 3 3 15 2 5" xfId="19300" xr:uid="{00000000-0005-0000-0000-0000CD420000}"/>
    <cellStyle name="Currency 2 3 3 15 2 6" xfId="24816" xr:uid="{00000000-0005-0000-0000-0000CE420000}"/>
    <cellStyle name="Currency 2 3 3 15 2 7" xfId="30332" xr:uid="{00000000-0005-0000-0000-0000CF420000}"/>
    <cellStyle name="Currency 2 3 3 15 3" xfId="4131" xr:uid="{00000000-0005-0000-0000-0000D0420000}"/>
    <cellStyle name="Currency 2 3 3 15 3 2" xfId="9647" xr:uid="{00000000-0005-0000-0000-0000D1420000}"/>
    <cellStyle name="Currency 2 3 3 15 3 3" xfId="15163" xr:uid="{00000000-0005-0000-0000-0000D2420000}"/>
    <cellStyle name="Currency 2 3 3 15 3 4" xfId="20679" xr:uid="{00000000-0005-0000-0000-0000D3420000}"/>
    <cellStyle name="Currency 2 3 3 15 3 5" xfId="26195" xr:uid="{00000000-0005-0000-0000-0000D4420000}"/>
    <cellStyle name="Currency 2 3 3 15 3 6" xfId="31711" xr:uid="{00000000-0005-0000-0000-0000D5420000}"/>
    <cellStyle name="Currency 2 3 3 15 4" xfId="6889" xr:uid="{00000000-0005-0000-0000-0000D6420000}"/>
    <cellStyle name="Currency 2 3 3 15 5" xfId="12405" xr:uid="{00000000-0005-0000-0000-0000D7420000}"/>
    <cellStyle name="Currency 2 3 3 15 6" xfId="17921" xr:uid="{00000000-0005-0000-0000-0000D8420000}"/>
    <cellStyle name="Currency 2 3 3 15 7" xfId="23437" xr:uid="{00000000-0005-0000-0000-0000D9420000}"/>
    <cellStyle name="Currency 2 3 3 15 8" xfId="28953" xr:uid="{00000000-0005-0000-0000-0000DA420000}"/>
    <cellStyle name="Currency 2 3 3 16" xfId="617" xr:uid="{00000000-0005-0000-0000-0000DB420000}"/>
    <cellStyle name="Currency 2 3 3 16 2" xfId="1996" xr:uid="{00000000-0005-0000-0000-0000DC420000}"/>
    <cellStyle name="Currency 2 3 3 16 2 2" xfId="4754" xr:uid="{00000000-0005-0000-0000-0000DD420000}"/>
    <cellStyle name="Currency 2 3 3 16 2 2 2" xfId="10270" xr:uid="{00000000-0005-0000-0000-0000DE420000}"/>
    <cellStyle name="Currency 2 3 3 16 2 2 3" xfId="15786" xr:uid="{00000000-0005-0000-0000-0000DF420000}"/>
    <cellStyle name="Currency 2 3 3 16 2 2 4" xfId="21302" xr:uid="{00000000-0005-0000-0000-0000E0420000}"/>
    <cellStyle name="Currency 2 3 3 16 2 2 5" xfId="26818" xr:uid="{00000000-0005-0000-0000-0000E1420000}"/>
    <cellStyle name="Currency 2 3 3 16 2 2 6" xfId="32334" xr:uid="{00000000-0005-0000-0000-0000E2420000}"/>
    <cellStyle name="Currency 2 3 3 16 2 3" xfId="7512" xr:uid="{00000000-0005-0000-0000-0000E3420000}"/>
    <cellStyle name="Currency 2 3 3 16 2 4" xfId="13028" xr:uid="{00000000-0005-0000-0000-0000E4420000}"/>
    <cellStyle name="Currency 2 3 3 16 2 5" xfId="18544" xr:uid="{00000000-0005-0000-0000-0000E5420000}"/>
    <cellStyle name="Currency 2 3 3 16 2 6" xfId="24060" xr:uid="{00000000-0005-0000-0000-0000E6420000}"/>
    <cellStyle name="Currency 2 3 3 16 2 7" xfId="29576" xr:uid="{00000000-0005-0000-0000-0000E7420000}"/>
    <cellStyle name="Currency 2 3 3 16 3" xfId="3375" xr:uid="{00000000-0005-0000-0000-0000E8420000}"/>
    <cellStyle name="Currency 2 3 3 16 3 2" xfId="8891" xr:uid="{00000000-0005-0000-0000-0000E9420000}"/>
    <cellStyle name="Currency 2 3 3 16 3 3" xfId="14407" xr:uid="{00000000-0005-0000-0000-0000EA420000}"/>
    <cellStyle name="Currency 2 3 3 16 3 4" xfId="19923" xr:uid="{00000000-0005-0000-0000-0000EB420000}"/>
    <cellStyle name="Currency 2 3 3 16 3 5" xfId="25439" xr:uid="{00000000-0005-0000-0000-0000EC420000}"/>
    <cellStyle name="Currency 2 3 3 16 3 6" xfId="30955" xr:uid="{00000000-0005-0000-0000-0000ED420000}"/>
    <cellStyle name="Currency 2 3 3 16 4" xfId="6133" xr:uid="{00000000-0005-0000-0000-0000EE420000}"/>
    <cellStyle name="Currency 2 3 3 16 5" xfId="11649" xr:uid="{00000000-0005-0000-0000-0000EF420000}"/>
    <cellStyle name="Currency 2 3 3 16 6" xfId="17165" xr:uid="{00000000-0005-0000-0000-0000F0420000}"/>
    <cellStyle name="Currency 2 3 3 16 7" xfId="22681" xr:uid="{00000000-0005-0000-0000-0000F1420000}"/>
    <cellStyle name="Currency 2 3 3 16 8" xfId="28197" xr:uid="{00000000-0005-0000-0000-0000F2420000}"/>
    <cellStyle name="Currency 2 3 3 17" xfId="1409" xr:uid="{00000000-0005-0000-0000-0000F3420000}"/>
    <cellStyle name="Currency 2 3 3 17 2" xfId="4167" xr:uid="{00000000-0005-0000-0000-0000F4420000}"/>
    <cellStyle name="Currency 2 3 3 17 2 2" xfId="9683" xr:uid="{00000000-0005-0000-0000-0000F5420000}"/>
    <cellStyle name="Currency 2 3 3 17 2 3" xfId="15199" xr:uid="{00000000-0005-0000-0000-0000F6420000}"/>
    <cellStyle name="Currency 2 3 3 17 2 4" xfId="20715" xr:uid="{00000000-0005-0000-0000-0000F7420000}"/>
    <cellStyle name="Currency 2 3 3 17 2 5" xfId="26231" xr:uid="{00000000-0005-0000-0000-0000F8420000}"/>
    <cellStyle name="Currency 2 3 3 17 2 6" xfId="31747" xr:uid="{00000000-0005-0000-0000-0000F9420000}"/>
    <cellStyle name="Currency 2 3 3 17 3" xfId="6925" xr:uid="{00000000-0005-0000-0000-0000FA420000}"/>
    <cellStyle name="Currency 2 3 3 17 4" xfId="12441" xr:uid="{00000000-0005-0000-0000-0000FB420000}"/>
    <cellStyle name="Currency 2 3 3 17 5" xfId="17957" xr:uid="{00000000-0005-0000-0000-0000FC420000}"/>
    <cellStyle name="Currency 2 3 3 17 6" xfId="23473" xr:uid="{00000000-0005-0000-0000-0000FD420000}"/>
    <cellStyle name="Currency 2 3 3 17 7" xfId="28989" xr:uid="{00000000-0005-0000-0000-0000FE420000}"/>
    <cellStyle name="Currency 2 3 3 18" xfId="2788" xr:uid="{00000000-0005-0000-0000-0000FF420000}"/>
    <cellStyle name="Currency 2 3 3 18 2" xfId="8304" xr:uid="{00000000-0005-0000-0000-000000430000}"/>
    <cellStyle name="Currency 2 3 3 18 3" xfId="13820" xr:uid="{00000000-0005-0000-0000-000001430000}"/>
    <cellStyle name="Currency 2 3 3 18 4" xfId="19336" xr:uid="{00000000-0005-0000-0000-000002430000}"/>
    <cellStyle name="Currency 2 3 3 18 5" xfId="24852" xr:uid="{00000000-0005-0000-0000-000003430000}"/>
    <cellStyle name="Currency 2 3 3 18 6" xfId="30368" xr:uid="{00000000-0005-0000-0000-000004430000}"/>
    <cellStyle name="Currency 2 3 3 19" xfId="5546" xr:uid="{00000000-0005-0000-0000-000005430000}"/>
    <cellStyle name="Currency 2 3 3 2" xfId="66" xr:uid="{00000000-0005-0000-0000-000006430000}"/>
    <cellStyle name="Currency 2 3 3 2 10" xfId="543" xr:uid="{00000000-0005-0000-0000-000007430000}"/>
    <cellStyle name="Currency 2 3 3 2 10 2" xfId="958" xr:uid="{00000000-0005-0000-0000-000008430000}"/>
    <cellStyle name="Currency 2 3 3 2 10 2 2" xfId="2337" xr:uid="{00000000-0005-0000-0000-000009430000}"/>
    <cellStyle name="Currency 2 3 3 2 10 2 2 2" xfId="5095" xr:uid="{00000000-0005-0000-0000-00000A430000}"/>
    <cellStyle name="Currency 2 3 3 2 10 2 2 2 2" xfId="10611" xr:uid="{00000000-0005-0000-0000-00000B430000}"/>
    <cellStyle name="Currency 2 3 3 2 10 2 2 2 3" xfId="16127" xr:uid="{00000000-0005-0000-0000-00000C430000}"/>
    <cellStyle name="Currency 2 3 3 2 10 2 2 2 4" xfId="21643" xr:uid="{00000000-0005-0000-0000-00000D430000}"/>
    <cellStyle name="Currency 2 3 3 2 10 2 2 2 5" xfId="27159" xr:uid="{00000000-0005-0000-0000-00000E430000}"/>
    <cellStyle name="Currency 2 3 3 2 10 2 2 2 6" xfId="32675" xr:uid="{00000000-0005-0000-0000-00000F430000}"/>
    <cellStyle name="Currency 2 3 3 2 10 2 2 3" xfId="7853" xr:uid="{00000000-0005-0000-0000-000010430000}"/>
    <cellStyle name="Currency 2 3 3 2 10 2 2 4" xfId="13369" xr:uid="{00000000-0005-0000-0000-000011430000}"/>
    <cellStyle name="Currency 2 3 3 2 10 2 2 5" xfId="18885" xr:uid="{00000000-0005-0000-0000-000012430000}"/>
    <cellStyle name="Currency 2 3 3 2 10 2 2 6" xfId="24401" xr:uid="{00000000-0005-0000-0000-000013430000}"/>
    <cellStyle name="Currency 2 3 3 2 10 2 2 7" xfId="29917" xr:uid="{00000000-0005-0000-0000-000014430000}"/>
    <cellStyle name="Currency 2 3 3 2 10 2 3" xfId="3716" xr:uid="{00000000-0005-0000-0000-000015430000}"/>
    <cellStyle name="Currency 2 3 3 2 10 2 3 2" xfId="9232" xr:uid="{00000000-0005-0000-0000-000016430000}"/>
    <cellStyle name="Currency 2 3 3 2 10 2 3 3" xfId="14748" xr:uid="{00000000-0005-0000-0000-000017430000}"/>
    <cellStyle name="Currency 2 3 3 2 10 2 3 4" xfId="20264" xr:uid="{00000000-0005-0000-0000-000018430000}"/>
    <cellStyle name="Currency 2 3 3 2 10 2 3 5" xfId="25780" xr:uid="{00000000-0005-0000-0000-000019430000}"/>
    <cellStyle name="Currency 2 3 3 2 10 2 3 6" xfId="31296" xr:uid="{00000000-0005-0000-0000-00001A430000}"/>
    <cellStyle name="Currency 2 3 3 2 10 2 4" xfId="6474" xr:uid="{00000000-0005-0000-0000-00001B430000}"/>
    <cellStyle name="Currency 2 3 3 2 10 2 5" xfId="11990" xr:uid="{00000000-0005-0000-0000-00001C430000}"/>
    <cellStyle name="Currency 2 3 3 2 10 2 6" xfId="17506" xr:uid="{00000000-0005-0000-0000-00001D430000}"/>
    <cellStyle name="Currency 2 3 3 2 10 2 7" xfId="23022" xr:uid="{00000000-0005-0000-0000-00001E430000}"/>
    <cellStyle name="Currency 2 3 3 2 10 2 8" xfId="28538" xr:uid="{00000000-0005-0000-0000-00001F430000}"/>
    <cellStyle name="Currency 2 3 3 2 10 3" xfId="1922" xr:uid="{00000000-0005-0000-0000-000020430000}"/>
    <cellStyle name="Currency 2 3 3 2 10 3 2" xfId="4680" xr:uid="{00000000-0005-0000-0000-000021430000}"/>
    <cellStyle name="Currency 2 3 3 2 10 3 2 2" xfId="10196" xr:uid="{00000000-0005-0000-0000-000022430000}"/>
    <cellStyle name="Currency 2 3 3 2 10 3 2 3" xfId="15712" xr:uid="{00000000-0005-0000-0000-000023430000}"/>
    <cellStyle name="Currency 2 3 3 2 10 3 2 4" xfId="21228" xr:uid="{00000000-0005-0000-0000-000024430000}"/>
    <cellStyle name="Currency 2 3 3 2 10 3 2 5" xfId="26744" xr:uid="{00000000-0005-0000-0000-000025430000}"/>
    <cellStyle name="Currency 2 3 3 2 10 3 2 6" xfId="32260" xr:uid="{00000000-0005-0000-0000-000026430000}"/>
    <cellStyle name="Currency 2 3 3 2 10 3 3" xfId="7438" xr:uid="{00000000-0005-0000-0000-000027430000}"/>
    <cellStyle name="Currency 2 3 3 2 10 3 4" xfId="12954" xr:uid="{00000000-0005-0000-0000-000028430000}"/>
    <cellStyle name="Currency 2 3 3 2 10 3 5" xfId="18470" xr:uid="{00000000-0005-0000-0000-000029430000}"/>
    <cellStyle name="Currency 2 3 3 2 10 3 6" xfId="23986" xr:uid="{00000000-0005-0000-0000-00002A430000}"/>
    <cellStyle name="Currency 2 3 3 2 10 3 7" xfId="29502" xr:uid="{00000000-0005-0000-0000-00002B430000}"/>
    <cellStyle name="Currency 2 3 3 2 10 4" xfId="3301" xr:uid="{00000000-0005-0000-0000-00002C430000}"/>
    <cellStyle name="Currency 2 3 3 2 10 4 2" xfId="8817" xr:uid="{00000000-0005-0000-0000-00002D430000}"/>
    <cellStyle name="Currency 2 3 3 2 10 4 3" xfId="14333" xr:uid="{00000000-0005-0000-0000-00002E430000}"/>
    <cellStyle name="Currency 2 3 3 2 10 4 4" xfId="19849" xr:uid="{00000000-0005-0000-0000-00002F430000}"/>
    <cellStyle name="Currency 2 3 3 2 10 4 5" xfId="25365" xr:uid="{00000000-0005-0000-0000-000030430000}"/>
    <cellStyle name="Currency 2 3 3 2 10 4 6" xfId="30881" xr:uid="{00000000-0005-0000-0000-000031430000}"/>
    <cellStyle name="Currency 2 3 3 2 10 5" xfId="6059" xr:uid="{00000000-0005-0000-0000-000032430000}"/>
    <cellStyle name="Currency 2 3 3 2 10 6" xfId="11575" xr:uid="{00000000-0005-0000-0000-000033430000}"/>
    <cellStyle name="Currency 2 3 3 2 10 7" xfId="17091" xr:uid="{00000000-0005-0000-0000-000034430000}"/>
    <cellStyle name="Currency 2 3 3 2 10 8" xfId="22607" xr:uid="{00000000-0005-0000-0000-000035430000}"/>
    <cellStyle name="Currency 2 3 3 2 10 9" xfId="28123" xr:uid="{00000000-0005-0000-0000-000036430000}"/>
    <cellStyle name="Currency 2 3 3 2 11" xfId="598" xr:uid="{00000000-0005-0000-0000-000037430000}"/>
    <cellStyle name="Currency 2 3 3 2 11 2" xfId="994" xr:uid="{00000000-0005-0000-0000-000038430000}"/>
    <cellStyle name="Currency 2 3 3 2 11 2 2" xfId="2373" xr:uid="{00000000-0005-0000-0000-000039430000}"/>
    <cellStyle name="Currency 2 3 3 2 11 2 2 2" xfId="5131" xr:uid="{00000000-0005-0000-0000-00003A430000}"/>
    <cellStyle name="Currency 2 3 3 2 11 2 2 2 2" xfId="10647" xr:uid="{00000000-0005-0000-0000-00003B430000}"/>
    <cellStyle name="Currency 2 3 3 2 11 2 2 2 3" xfId="16163" xr:uid="{00000000-0005-0000-0000-00003C430000}"/>
    <cellStyle name="Currency 2 3 3 2 11 2 2 2 4" xfId="21679" xr:uid="{00000000-0005-0000-0000-00003D430000}"/>
    <cellStyle name="Currency 2 3 3 2 11 2 2 2 5" xfId="27195" xr:uid="{00000000-0005-0000-0000-00003E430000}"/>
    <cellStyle name="Currency 2 3 3 2 11 2 2 2 6" xfId="32711" xr:uid="{00000000-0005-0000-0000-00003F430000}"/>
    <cellStyle name="Currency 2 3 3 2 11 2 2 3" xfId="7889" xr:uid="{00000000-0005-0000-0000-000040430000}"/>
    <cellStyle name="Currency 2 3 3 2 11 2 2 4" xfId="13405" xr:uid="{00000000-0005-0000-0000-000041430000}"/>
    <cellStyle name="Currency 2 3 3 2 11 2 2 5" xfId="18921" xr:uid="{00000000-0005-0000-0000-000042430000}"/>
    <cellStyle name="Currency 2 3 3 2 11 2 2 6" xfId="24437" xr:uid="{00000000-0005-0000-0000-000043430000}"/>
    <cellStyle name="Currency 2 3 3 2 11 2 2 7" xfId="29953" xr:uid="{00000000-0005-0000-0000-000044430000}"/>
    <cellStyle name="Currency 2 3 3 2 11 2 3" xfId="3752" xr:uid="{00000000-0005-0000-0000-000045430000}"/>
    <cellStyle name="Currency 2 3 3 2 11 2 3 2" xfId="9268" xr:uid="{00000000-0005-0000-0000-000046430000}"/>
    <cellStyle name="Currency 2 3 3 2 11 2 3 3" xfId="14784" xr:uid="{00000000-0005-0000-0000-000047430000}"/>
    <cellStyle name="Currency 2 3 3 2 11 2 3 4" xfId="20300" xr:uid="{00000000-0005-0000-0000-000048430000}"/>
    <cellStyle name="Currency 2 3 3 2 11 2 3 5" xfId="25816" xr:uid="{00000000-0005-0000-0000-000049430000}"/>
    <cellStyle name="Currency 2 3 3 2 11 2 3 6" xfId="31332" xr:uid="{00000000-0005-0000-0000-00004A430000}"/>
    <cellStyle name="Currency 2 3 3 2 11 2 4" xfId="6510" xr:uid="{00000000-0005-0000-0000-00004B430000}"/>
    <cellStyle name="Currency 2 3 3 2 11 2 5" xfId="12026" xr:uid="{00000000-0005-0000-0000-00004C430000}"/>
    <cellStyle name="Currency 2 3 3 2 11 2 6" xfId="17542" xr:uid="{00000000-0005-0000-0000-00004D430000}"/>
    <cellStyle name="Currency 2 3 3 2 11 2 7" xfId="23058" xr:uid="{00000000-0005-0000-0000-00004E430000}"/>
    <cellStyle name="Currency 2 3 3 2 11 2 8" xfId="28574" xr:uid="{00000000-0005-0000-0000-00004F430000}"/>
    <cellStyle name="Currency 2 3 3 2 11 3" xfId="1977" xr:uid="{00000000-0005-0000-0000-000050430000}"/>
    <cellStyle name="Currency 2 3 3 2 11 3 2" xfId="4735" xr:uid="{00000000-0005-0000-0000-000051430000}"/>
    <cellStyle name="Currency 2 3 3 2 11 3 2 2" xfId="10251" xr:uid="{00000000-0005-0000-0000-000052430000}"/>
    <cellStyle name="Currency 2 3 3 2 11 3 2 3" xfId="15767" xr:uid="{00000000-0005-0000-0000-000053430000}"/>
    <cellStyle name="Currency 2 3 3 2 11 3 2 4" xfId="21283" xr:uid="{00000000-0005-0000-0000-000054430000}"/>
    <cellStyle name="Currency 2 3 3 2 11 3 2 5" xfId="26799" xr:uid="{00000000-0005-0000-0000-000055430000}"/>
    <cellStyle name="Currency 2 3 3 2 11 3 2 6" xfId="32315" xr:uid="{00000000-0005-0000-0000-000056430000}"/>
    <cellStyle name="Currency 2 3 3 2 11 3 3" xfId="7493" xr:uid="{00000000-0005-0000-0000-000057430000}"/>
    <cellStyle name="Currency 2 3 3 2 11 3 4" xfId="13009" xr:uid="{00000000-0005-0000-0000-000058430000}"/>
    <cellStyle name="Currency 2 3 3 2 11 3 5" xfId="18525" xr:uid="{00000000-0005-0000-0000-000059430000}"/>
    <cellStyle name="Currency 2 3 3 2 11 3 6" xfId="24041" xr:uid="{00000000-0005-0000-0000-00005A430000}"/>
    <cellStyle name="Currency 2 3 3 2 11 3 7" xfId="29557" xr:uid="{00000000-0005-0000-0000-00005B430000}"/>
    <cellStyle name="Currency 2 3 3 2 11 4" xfId="3356" xr:uid="{00000000-0005-0000-0000-00005C430000}"/>
    <cellStyle name="Currency 2 3 3 2 11 4 2" xfId="8872" xr:uid="{00000000-0005-0000-0000-00005D430000}"/>
    <cellStyle name="Currency 2 3 3 2 11 4 3" xfId="14388" xr:uid="{00000000-0005-0000-0000-00005E430000}"/>
    <cellStyle name="Currency 2 3 3 2 11 4 4" xfId="19904" xr:uid="{00000000-0005-0000-0000-00005F430000}"/>
    <cellStyle name="Currency 2 3 3 2 11 4 5" xfId="25420" xr:uid="{00000000-0005-0000-0000-000060430000}"/>
    <cellStyle name="Currency 2 3 3 2 11 4 6" xfId="30936" xr:uid="{00000000-0005-0000-0000-000061430000}"/>
    <cellStyle name="Currency 2 3 3 2 11 5" xfId="6114" xr:uid="{00000000-0005-0000-0000-000062430000}"/>
    <cellStyle name="Currency 2 3 3 2 11 6" xfId="11630" xr:uid="{00000000-0005-0000-0000-000063430000}"/>
    <cellStyle name="Currency 2 3 3 2 11 7" xfId="17146" xr:uid="{00000000-0005-0000-0000-000064430000}"/>
    <cellStyle name="Currency 2 3 3 2 11 8" xfId="22662" xr:uid="{00000000-0005-0000-0000-000065430000}"/>
    <cellStyle name="Currency 2 3 3 2 11 9" xfId="28178" xr:uid="{00000000-0005-0000-0000-000066430000}"/>
    <cellStyle name="Currency 2 3 3 2 12" xfId="1318" xr:uid="{00000000-0005-0000-0000-000067430000}"/>
    <cellStyle name="Currency 2 3 3 2 12 2" xfId="2697" xr:uid="{00000000-0005-0000-0000-000068430000}"/>
    <cellStyle name="Currency 2 3 3 2 12 2 2" xfId="5455" xr:uid="{00000000-0005-0000-0000-000069430000}"/>
    <cellStyle name="Currency 2 3 3 2 12 2 2 2" xfId="10971" xr:uid="{00000000-0005-0000-0000-00006A430000}"/>
    <cellStyle name="Currency 2 3 3 2 12 2 2 3" xfId="16487" xr:uid="{00000000-0005-0000-0000-00006B430000}"/>
    <cellStyle name="Currency 2 3 3 2 12 2 2 4" xfId="22003" xr:uid="{00000000-0005-0000-0000-00006C430000}"/>
    <cellStyle name="Currency 2 3 3 2 12 2 2 5" xfId="27519" xr:uid="{00000000-0005-0000-0000-00006D430000}"/>
    <cellStyle name="Currency 2 3 3 2 12 2 2 6" xfId="33035" xr:uid="{00000000-0005-0000-0000-00006E430000}"/>
    <cellStyle name="Currency 2 3 3 2 12 2 3" xfId="8213" xr:uid="{00000000-0005-0000-0000-00006F430000}"/>
    <cellStyle name="Currency 2 3 3 2 12 2 4" xfId="13729" xr:uid="{00000000-0005-0000-0000-000070430000}"/>
    <cellStyle name="Currency 2 3 3 2 12 2 5" xfId="19245" xr:uid="{00000000-0005-0000-0000-000071430000}"/>
    <cellStyle name="Currency 2 3 3 2 12 2 6" xfId="24761" xr:uid="{00000000-0005-0000-0000-000072430000}"/>
    <cellStyle name="Currency 2 3 3 2 12 2 7" xfId="30277" xr:uid="{00000000-0005-0000-0000-000073430000}"/>
    <cellStyle name="Currency 2 3 3 2 12 3" xfId="4076" xr:uid="{00000000-0005-0000-0000-000074430000}"/>
    <cellStyle name="Currency 2 3 3 2 12 3 2" xfId="9592" xr:uid="{00000000-0005-0000-0000-000075430000}"/>
    <cellStyle name="Currency 2 3 3 2 12 3 3" xfId="15108" xr:uid="{00000000-0005-0000-0000-000076430000}"/>
    <cellStyle name="Currency 2 3 3 2 12 3 4" xfId="20624" xr:uid="{00000000-0005-0000-0000-000077430000}"/>
    <cellStyle name="Currency 2 3 3 2 12 3 5" xfId="26140" xr:uid="{00000000-0005-0000-0000-000078430000}"/>
    <cellStyle name="Currency 2 3 3 2 12 3 6" xfId="31656" xr:uid="{00000000-0005-0000-0000-000079430000}"/>
    <cellStyle name="Currency 2 3 3 2 12 4" xfId="6834" xr:uid="{00000000-0005-0000-0000-00007A430000}"/>
    <cellStyle name="Currency 2 3 3 2 12 5" xfId="12350" xr:uid="{00000000-0005-0000-0000-00007B430000}"/>
    <cellStyle name="Currency 2 3 3 2 12 6" xfId="17866" xr:uid="{00000000-0005-0000-0000-00007C430000}"/>
    <cellStyle name="Currency 2 3 3 2 12 7" xfId="23382" xr:uid="{00000000-0005-0000-0000-00007D430000}"/>
    <cellStyle name="Currency 2 3 3 2 12 8" xfId="28898" xr:uid="{00000000-0005-0000-0000-00007E430000}"/>
    <cellStyle name="Currency 2 3 3 2 13" xfId="1354" xr:uid="{00000000-0005-0000-0000-00007F430000}"/>
    <cellStyle name="Currency 2 3 3 2 13 2" xfId="2733" xr:uid="{00000000-0005-0000-0000-000080430000}"/>
    <cellStyle name="Currency 2 3 3 2 13 2 2" xfId="5491" xr:uid="{00000000-0005-0000-0000-000081430000}"/>
    <cellStyle name="Currency 2 3 3 2 13 2 2 2" xfId="11007" xr:uid="{00000000-0005-0000-0000-000082430000}"/>
    <cellStyle name="Currency 2 3 3 2 13 2 2 3" xfId="16523" xr:uid="{00000000-0005-0000-0000-000083430000}"/>
    <cellStyle name="Currency 2 3 3 2 13 2 2 4" xfId="22039" xr:uid="{00000000-0005-0000-0000-000084430000}"/>
    <cellStyle name="Currency 2 3 3 2 13 2 2 5" xfId="27555" xr:uid="{00000000-0005-0000-0000-000085430000}"/>
    <cellStyle name="Currency 2 3 3 2 13 2 2 6" xfId="33071" xr:uid="{00000000-0005-0000-0000-000086430000}"/>
    <cellStyle name="Currency 2 3 3 2 13 2 3" xfId="8249" xr:uid="{00000000-0005-0000-0000-000087430000}"/>
    <cellStyle name="Currency 2 3 3 2 13 2 4" xfId="13765" xr:uid="{00000000-0005-0000-0000-000088430000}"/>
    <cellStyle name="Currency 2 3 3 2 13 2 5" xfId="19281" xr:uid="{00000000-0005-0000-0000-000089430000}"/>
    <cellStyle name="Currency 2 3 3 2 13 2 6" xfId="24797" xr:uid="{00000000-0005-0000-0000-00008A430000}"/>
    <cellStyle name="Currency 2 3 3 2 13 2 7" xfId="30313" xr:uid="{00000000-0005-0000-0000-00008B430000}"/>
    <cellStyle name="Currency 2 3 3 2 13 3" xfId="4112" xr:uid="{00000000-0005-0000-0000-00008C430000}"/>
    <cellStyle name="Currency 2 3 3 2 13 3 2" xfId="9628" xr:uid="{00000000-0005-0000-0000-00008D430000}"/>
    <cellStyle name="Currency 2 3 3 2 13 3 3" xfId="15144" xr:uid="{00000000-0005-0000-0000-00008E430000}"/>
    <cellStyle name="Currency 2 3 3 2 13 3 4" xfId="20660" xr:uid="{00000000-0005-0000-0000-00008F430000}"/>
    <cellStyle name="Currency 2 3 3 2 13 3 5" xfId="26176" xr:uid="{00000000-0005-0000-0000-000090430000}"/>
    <cellStyle name="Currency 2 3 3 2 13 3 6" xfId="31692" xr:uid="{00000000-0005-0000-0000-000091430000}"/>
    <cellStyle name="Currency 2 3 3 2 13 4" xfId="6870" xr:uid="{00000000-0005-0000-0000-000092430000}"/>
    <cellStyle name="Currency 2 3 3 2 13 5" xfId="12386" xr:uid="{00000000-0005-0000-0000-000093430000}"/>
    <cellStyle name="Currency 2 3 3 2 13 6" xfId="17902" xr:uid="{00000000-0005-0000-0000-000094430000}"/>
    <cellStyle name="Currency 2 3 3 2 13 7" xfId="23418" xr:uid="{00000000-0005-0000-0000-000095430000}"/>
    <cellStyle name="Currency 2 3 3 2 13 8" xfId="28934" xr:uid="{00000000-0005-0000-0000-000096430000}"/>
    <cellStyle name="Currency 2 3 3 2 14" xfId="1390" xr:uid="{00000000-0005-0000-0000-000097430000}"/>
    <cellStyle name="Currency 2 3 3 2 14 2" xfId="2769" xr:uid="{00000000-0005-0000-0000-000098430000}"/>
    <cellStyle name="Currency 2 3 3 2 14 2 2" xfId="5527" xr:uid="{00000000-0005-0000-0000-000099430000}"/>
    <cellStyle name="Currency 2 3 3 2 14 2 2 2" xfId="11043" xr:uid="{00000000-0005-0000-0000-00009A430000}"/>
    <cellStyle name="Currency 2 3 3 2 14 2 2 3" xfId="16559" xr:uid="{00000000-0005-0000-0000-00009B430000}"/>
    <cellStyle name="Currency 2 3 3 2 14 2 2 4" xfId="22075" xr:uid="{00000000-0005-0000-0000-00009C430000}"/>
    <cellStyle name="Currency 2 3 3 2 14 2 2 5" xfId="27591" xr:uid="{00000000-0005-0000-0000-00009D430000}"/>
    <cellStyle name="Currency 2 3 3 2 14 2 2 6" xfId="33107" xr:uid="{00000000-0005-0000-0000-00009E430000}"/>
    <cellStyle name="Currency 2 3 3 2 14 2 3" xfId="8285" xr:uid="{00000000-0005-0000-0000-00009F430000}"/>
    <cellStyle name="Currency 2 3 3 2 14 2 4" xfId="13801" xr:uid="{00000000-0005-0000-0000-0000A0430000}"/>
    <cellStyle name="Currency 2 3 3 2 14 2 5" xfId="19317" xr:uid="{00000000-0005-0000-0000-0000A1430000}"/>
    <cellStyle name="Currency 2 3 3 2 14 2 6" xfId="24833" xr:uid="{00000000-0005-0000-0000-0000A2430000}"/>
    <cellStyle name="Currency 2 3 3 2 14 2 7" xfId="30349" xr:uid="{00000000-0005-0000-0000-0000A3430000}"/>
    <cellStyle name="Currency 2 3 3 2 14 3" xfId="4148" xr:uid="{00000000-0005-0000-0000-0000A4430000}"/>
    <cellStyle name="Currency 2 3 3 2 14 3 2" xfId="9664" xr:uid="{00000000-0005-0000-0000-0000A5430000}"/>
    <cellStyle name="Currency 2 3 3 2 14 3 3" xfId="15180" xr:uid="{00000000-0005-0000-0000-0000A6430000}"/>
    <cellStyle name="Currency 2 3 3 2 14 3 4" xfId="20696" xr:uid="{00000000-0005-0000-0000-0000A7430000}"/>
    <cellStyle name="Currency 2 3 3 2 14 3 5" xfId="26212" xr:uid="{00000000-0005-0000-0000-0000A8430000}"/>
    <cellStyle name="Currency 2 3 3 2 14 3 6" xfId="31728" xr:uid="{00000000-0005-0000-0000-0000A9430000}"/>
    <cellStyle name="Currency 2 3 3 2 14 4" xfId="6906" xr:uid="{00000000-0005-0000-0000-0000AA430000}"/>
    <cellStyle name="Currency 2 3 3 2 14 5" xfId="12422" xr:uid="{00000000-0005-0000-0000-0000AB430000}"/>
    <cellStyle name="Currency 2 3 3 2 14 6" xfId="17938" xr:uid="{00000000-0005-0000-0000-0000AC430000}"/>
    <cellStyle name="Currency 2 3 3 2 14 7" xfId="23454" xr:uid="{00000000-0005-0000-0000-0000AD430000}"/>
    <cellStyle name="Currency 2 3 3 2 14 8" xfId="28970" xr:uid="{00000000-0005-0000-0000-0000AE430000}"/>
    <cellStyle name="Currency 2 3 3 2 15" xfId="634" xr:uid="{00000000-0005-0000-0000-0000AF430000}"/>
    <cellStyle name="Currency 2 3 3 2 15 2" xfId="2013" xr:uid="{00000000-0005-0000-0000-0000B0430000}"/>
    <cellStyle name="Currency 2 3 3 2 15 2 2" xfId="4771" xr:uid="{00000000-0005-0000-0000-0000B1430000}"/>
    <cellStyle name="Currency 2 3 3 2 15 2 2 2" xfId="10287" xr:uid="{00000000-0005-0000-0000-0000B2430000}"/>
    <cellStyle name="Currency 2 3 3 2 15 2 2 3" xfId="15803" xr:uid="{00000000-0005-0000-0000-0000B3430000}"/>
    <cellStyle name="Currency 2 3 3 2 15 2 2 4" xfId="21319" xr:uid="{00000000-0005-0000-0000-0000B4430000}"/>
    <cellStyle name="Currency 2 3 3 2 15 2 2 5" xfId="26835" xr:uid="{00000000-0005-0000-0000-0000B5430000}"/>
    <cellStyle name="Currency 2 3 3 2 15 2 2 6" xfId="32351" xr:uid="{00000000-0005-0000-0000-0000B6430000}"/>
    <cellStyle name="Currency 2 3 3 2 15 2 3" xfId="7529" xr:uid="{00000000-0005-0000-0000-0000B7430000}"/>
    <cellStyle name="Currency 2 3 3 2 15 2 4" xfId="13045" xr:uid="{00000000-0005-0000-0000-0000B8430000}"/>
    <cellStyle name="Currency 2 3 3 2 15 2 5" xfId="18561" xr:uid="{00000000-0005-0000-0000-0000B9430000}"/>
    <cellStyle name="Currency 2 3 3 2 15 2 6" xfId="24077" xr:uid="{00000000-0005-0000-0000-0000BA430000}"/>
    <cellStyle name="Currency 2 3 3 2 15 2 7" xfId="29593" xr:uid="{00000000-0005-0000-0000-0000BB430000}"/>
    <cellStyle name="Currency 2 3 3 2 15 3" xfId="3392" xr:uid="{00000000-0005-0000-0000-0000BC430000}"/>
    <cellStyle name="Currency 2 3 3 2 15 3 2" xfId="8908" xr:uid="{00000000-0005-0000-0000-0000BD430000}"/>
    <cellStyle name="Currency 2 3 3 2 15 3 3" xfId="14424" xr:uid="{00000000-0005-0000-0000-0000BE430000}"/>
    <cellStyle name="Currency 2 3 3 2 15 3 4" xfId="19940" xr:uid="{00000000-0005-0000-0000-0000BF430000}"/>
    <cellStyle name="Currency 2 3 3 2 15 3 5" xfId="25456" xr:uid="{00000000-0005-0000-0000-0000C0430000}"/>
    <cellStyle name="Currency 2 3 3 2 15 3 6" xfId="30972" xr:uid="{00000000-0005-0000-0000-0000C1430000}"/>
    <cellStyle name="Currency 2 3 3 2 15 4" xfId="6150" xr:uid="{00000000-0005-0000-0000-0000C2430000}"/>
    <cellStyle name="Currency 2 3 3 2 15 5" xfId="11666" xr:uid="{00000000-0005-0000-0000-0000C3430000}"/>
    <cellStyle name="Currency 2 3 3 2 15 6" xfId="17182" xr:uid="{00000000-0005-0000-0000-0000C4430000}"/>
    <cellStyle name="Currency 2 3 3 2 15 7" xfId="22698" xr:uid="{00000000-0005-0000-0000-0000C5430000}"/>
    <cellStyle name="Currency 2 3 3 2 15 8" xfId="28214" xr:uid="{00000000-0005-0000-0000-0000C6430000}"/>
    <cellStyle name="Currency 2 3 3 2 16" xfId="1445" xr:uid="{00000000-0005-0000-0000-0000C7430000}"/>
    <cellStyle name="Currency 2 3 3 2 16 2" xfId="4203" xr:uid="{00000000-0005-0000-0000-0000C8430000}"/>
    <cellStyle name="Currency 2 3 3 2 16 2 2" xfId="9719" xr:uid="{00000000-0005-0000-0000-0000C9430000}"/>
    <cellStyle name="Currency 2 3 3 2 16 2 3" xfId="15235" xr:uid="{00000000-0005-0000-0000-0000CA430000}"/>
    <cellStyle name="Currency 2 3 3 2 16 2 4" xfId="20751" xr:uid="{00000000-0005-0000-0000-0000CB430000}"/>
    <cellStyle name="Currency 2 3 3 2 16 2 5" xfId="26267" xr:uid="{00000000-0005-0000-0000-0000CC430000}"/>
    <cellStyle name="Currency 2 3 3 2 16 2 6" xfId="31783" xr:uid="{00000000-0005-0000-0000-0000CD430000}"/>
    <cellStyle name="Currency 2 3 3 2 16 3" xfId="6961" xr:uid="{00000000-0005-0000-0000-0000CE430000}"/>
    <cellStyle name="Currency 2 3 3 2 16 4" xfId="12477" xr:uid="{00000000-0005-0000-0000-0000CF430000}"/>
    <cellStyle name="Currency 2 3 3 2 16 5" xfId="17993" xr:uid="{00000000-0005-0000-0000-0000D0430000}"/>
    <cellStyle name="Currency 2 3 3 2 16 6" xfId="23509" xr:uid="{00000000-0005-0000-0000-0000D1430000}"/>
    <cellStyle name="Currency 2 3 3 2 16 7" xfId="29025" xr:uid="{00000000-0005-0000-0000-0000D2430000}"/>
    <cellStyle name="Currency 2 3 3 2 17" xfId="2824" xr:uid="{00000000-0005-0000-0000-0000D3430000}"/>
    <cellStyle name="Currency 2 3 3 2 17 2" xfId="8340" xr:uid="{00000000-0005-0000-0000-0000D4430000}"/>
    <cellStyle name="Currency 2 3 3 2 17 3" xfId="13856" xr:uid="{00000000-0005-0000-0000-0000D5430000}"/>
    <cellStyle name="Currency 2 3 3 2 17 4" xfId="19372" xr:uid="{00000000-0005-0000-0000-0000D6430000}"/>
    <cellStyle name="Currency 2 3 3 2 17 5" xfId="24888" xr:uid="{00000000-0005-0000-0000-0000D7430000}"/>
    <cellStyle name="Currency 2 3 3 2 17 6" xfId="30404" xr:uid="{00000000-0005-0000-0000-0000D8430000}"/>
    <cellStyle name="Currency 2 3 3 2 18" xfId="5582" xr:uid="{00000000-0005-0000-0000-0000D9430000}"/>
    <cellStyle name="Currency 2 3 3 2 19" xfId="11098" xr:uid="{00000000-0005-0000-0000-0000DA430000}"/>
    <cellStyle name="Currency 2 3 3 2 2" xfId="121" xr:uid="{00000000-0005-0000-0000-0000DB430000}"/>
    <cellStyle name="Currency 2 3 3 2 2 10" xfId="27701" xr:uid="{00000000-0005-0000-0000-0000DC430000}"/>
    <cellStyle name="Currency 2 3 3 2 2 2" xfId="1030" xr:uid="{00000000-0005-0000-0000-0000DD430000}"/>
    <cellStyle name="Currency 2 3 3 2 2 2 2" xfId="2409" xr:uid="{00000000-0005-0000-0000-0000DE430000}"/>
    <cellStyle name="Currency 2 3 3 2 2 2 2 2" xfId="5167" xr:uid="{00000000-0005-0000-0000-0000DF430000}"/>
    <cellStyle name="Currency 2 3 3 2 2 2 2 2 2" xfId="10683" xr:uid="{00000000-0005-0000-0000-0000E0430000}"/>
    <cellStyle name="Currency 2 3 3 2 2 2 2 2 3" xfId="16199" xr:uid="{00000000-0005-0000-0000-0000E1430000}"/>
    <cellStyle name="Currency 2 3 3 2 2 2 2 2 4" xfId="21715" xr:uid="{00000000-0005-0000-0000-0000E2430000}"/>
    <cellStyle name="Currency 2 3 3 2 2 2 2 2 5" xfId="27231" xr:uid="{00000000-0005-0000-0000-0000E3430000}"/>
    <cellStyle name="Currency 2 3 3 2 2 2 2 2 6" xfId="32747" xr:uid="{00000000-0005-0000-0000-0000E4430000}"/>
    <cellStyle name="Currency 2 3 3 2 2 2 2 3" xfId="7925" xr:uid="{00000000-0005-0000-0000-0000E5430000}"/>
    <cellStyle name="Currency 2 3 3 2 2 2 2 4" xfId="13441" xr:uid="{00000000-0005-0000-0000-0000E6430000}"/>
    <cellStyle name="Currency 2 3 3 2 2 2 2 5" xfId="18957" xr:uid="{00000000-0005-0000-0000-0000E7430000}"/>
    <cellStyle name="Currency 2 3 3 2 2 2 2 6" xfId="24473" xr:uid="{00000000-0005-0000-0000-0000E8430000}"/>
    <cellStyle name="Currency 2 3 3 2 2 2 2 7" xfId="29989" xr:uid="{00000000-0005-0000-0000-0000E9430000}"/>
    <cellStyle name="Currency 2 3 3 2 2 2 3" xfId="3788" xr:uid="{00000000-0005-0000-0000-0000EA430000}"/>
    <cellStyle name="Currency 2 3 3 2 2 2 3 2" xfId="9304" xr:uid="{00000000-0005-0000-0000-0000EB430000}"/>
    <cellStyle name="Currency 2 3 3 2 2 2 3 3" xfId="14820" xr:uid="{00000000-0005-0000-0000-0000EC430000}"/>
    <cellStyle name="Currency 2 3 3 2 2 2 3 4" xfId="20336" xr:uid="{00000000-0005-0000-0000-0000ED430000}"/>
    <cellStyle name="Currency 2 3 3 2 2 2 3 5" xfId="25852" xr:uid="{00000000-0005-0000-0000-0000EE430000}"/>
    <cellStyle name="Currency 2 3 3 2 2 2 3 6" xfId="31368" xr:uid="{00000000-0005-0000-0000-0000EF430000}"/>
    <cellStyle name="Currency 2 3 3 2 2 2 4" xfId="6546" xr:uid="{00000000-0005-0000-0000-0000F0430000}"/>
    <cellStyle name="Currency 2 3 3 2 2 2 5" xfId="12062" xr:uid="{00000000-0005-0000-0000-0000F1430000}"/>
    <cellStyle name="Currency 2 3 3 2 2 2 6" xfId="17578" xr:uid="{00000000-0005-0000-0000-0000F2430000}"/>
    <cellStyle name="Currency 2 3 3 2 2 2 7" xfId="23094" xr:uid="{00000000-0005-0000-0000-0000F3430000}"/>
    <cellStyle name="Currency 2 3 3 2 2 2 8" xfId="28610" xr:uid="{00000000-0005-0000-0000-0000F4430000}"/>
    <cellStyle name="Currency 2 3 3 2 2 3" xfId="670" xr:uid="{00000000-0005-0000-0000-0000F5430000}"/>
    <cellStyle name="Currency 2 3 3 2 2 3 2" xfId="2049" xr:uid="{00000000-0005-0000-0000-0000F6430000}"/>
    <cellStyle name="Currency 2 3 3 2 2 3 2 2" xfId="4807" xr:uid="{00000000-0005-0000-0000-0000F7430000}"/>
    <cellStyle name="Currency 2 3 3 2 2 3 2 2 2" xfId="10323" xr:uid="{00000000-0005-0000-0000-0000F8430000}"/>
    <cellStyle name="Currency 2 3 3 2 2 3 2 2 3" xfId="15839" xr:uid="{00000000-0005-0000-0000-0000F9430000}"/>
    <cellStyle name="Currency 2 3 3 2 2 3 2 2 4" xfId="21355" xr:uid="{00000000-0005-0000-0000-0000FA430000}"/>
    <cellStyle name="Currency 2 3 3 2 2 3 2 2 5" xfId="26871" xr:uid="{00000000-0005-0000-0000-0000FB430000}"/>
    <cellStyle name="Currency 2 3 3 2 2 3 2 2 6" xfId="32387" xr:uid="{00000000-0005-0000-0000-0000FC430000}"/>
    <cellStyle name="Currency 2 3 3 2 2 3 2 3" xfId="7565" xr:uid="{00000000-0005-0000-0000-0000FD430000}"/>
    <cellStyle name="Currency 2 3 3 2 2 3 2 4" xfId="13081" xr:uid="{00000000-0005-0000-0000-0000FE430000}"/>
    <cellStyle name="Currency 2 3 3 2 2 3 2 5" xfId="18597" xr:uid="{00000000-0005-0000-0000-0000FF430000}"/>
    <cellStyle name="Currency 2 3 3 2 2 3 2 6" xfId="24113" xr:uid="{00000000-0005-0000-0000-000000440000}"/>
    <cellStyle name="Currency 2 3 3 2 2 3 2 7" xfId="29629" xr:uid="{00000000-0005-0000-0000-000001440000}"/>
    <cellStyle name="Currency 2 3 3 2 2 3 3" xfId="3428" xr:uid="{00000000-0005-0000-0000-000002440000}"/>
    <cellStyle name="Currency 2 3 3 2 2 3 3 2" xfId="8944" xr:uid="{00000000-0005-0000-0000-000003440000}"/>
    <cellStyle name="Currency 2 3 3 2 2 3 3 3" xfId="14460" xr:uid="{00000000-0005-0000-0000-000004440000}"/>
    <cellStyle name="Currency 2 3 3 2 2 3 3 4" xfId="19976" xr:uid="{00000000-0005-0000-0000-000005440000}"/>
    <cellStyle name="Currency 2 3 3 2 2 3 3 5" xfId="25492" xr:uid="{00000000-0005-0000-0000-000006440000}"/>
    <cellStyle name="Currency 2 3 3 2 2 3 3 6" xfId="31008" xr:uid="{00000000-0005-0000-0000-000007440000}"/>
    <cellStyle name="Currency 2 3 3 2 2 3 4" xfId="6186" xr:uid="{00000000-0005-0000-0000-000008440000}"/>
    <cellStyle name="Currency 2 3 3 2 2 3 5" xfId="11702" xr:uid="{00000000-0005-0000-0000-000009440000}"/>
    <cellStyle name="Currency 2 3 3 2 2 3 6" xfId="17218" xr:uid="{00000000-0005-0000-0000-00000A440000}"/>
    <cellStyle name="Currency 2 3 3 2 2 3 7" xfId="22734" xr:uid="{00000000-0005-0000-0000-00000B440000}"/>
    <cellStyle name="Currency 2 3 3 2 2 3 8" xfId="28250" xr:uid="{00000000-0005-0000-0000-00000C440000}"/>
    <cellStyle name="Currency 2 3 3 2 2 4" xfId="1500" xr:uid="{00000000-0005-0000-0000-00000D440000}"/>
    <cellStyle name="Currency 2 3 3 2 2 4 2" xfId="4258" xr:uid="{00000000-0005-0000-0000-00000E440000}"/>
    <cellStyle name="Currency 2 3 3 2 2 4 2 2" xfId="9774" xr:uid="{00000000-0005-0000-0000-00000F440000}"/>
    <cellStyle name="Currency 2 3 3 2 2 4 2 3" xfId="15290" xr:uid="{00000000-0005-0000-0000-000010440000}"/>
    <cellStyle name="Currency 2 3 3 2 2 4 2 4" xfId="20806" xr:uid="{00000000-0005-0000-0000-000011440000}"/>
    <cellStyle name="Currency 2 3 3 2 2 4 2 5" xfId="26322" xr:uid="{00000000-0005-0000-0000-000012440000}"/>
    <cellStyle name="Currency 2 3 3 2 2 4 2 6" xfId="31838" xr:uid="{00000000-0005-0000-0000-000013440000}"/>
    <cellStyle name="Currency 2 3 3 2 2 4 3" xfId="7016" xr:uid="{00000000-0005-0000-0000-000014440000}"/>
    <cellStyle name="Currency 2 3 3 2 2 4 4" xfId="12532" xr:uid="{00000000-0005-0000-0000-000015440000}"/>
    <cellStyle name="Currency 2 3 3 2 2 4 5" xfId="18048" xr:uid="{00000000-0005-0000-0000-000016440000}"/>
    <cellStyle name="Currency 2 3 3 2 2 4 6" xfId="23564" xr:uid="{00000000-0005-0000-0000-000017440000}"/>
    <cellStyle name="Currency 2 3 3 2 2 4 7" xfId="29080" xr:uid="{00000000-0005-0000-0000-000018440000}"/>
    <cellStyle name="Currency 2 3 3 2 2 5" xfId="2879" xr:uid="{00000000-0005-0000-0000-000019440000}"/>
    <cellStyle name="Currency 2 3 3 2 2 5 2" xfId="8395" xr:uid="{00000000-0005-0000-0000-00001A440000}"/>
    <cellStyle name="Currency 2 3 3 2 2 5 3" xfId="13911" xr:uid="{00000000-0005-0000-0000-00001B440000}"/>
    <cellStyle name="Currency 2 3 3 2 2 5 4" xfId="19427" xr:uid="{00000000-0005-0000-0000-00001C440000}"/>
    <cellStyle name="Currency 2 3 3 2 2 5 5" xfId="24943" xr:uid="{00000000-0005-0000-0000-00001D440000}"/>
    <cellStyle name="Currency 2 3 3 2 2 5 6" xfId="30459" xr:uid="{00000000-0005-0000-0000-00001E440000}"/>
    <cellStyle name="Currency 2 3 3 2 2 6" xfId="5637" xr:uid="{00000000-0005-0000-0000-00001F440000}"/>
    <cellStyle name="Currency 2 3 3 2 2 7" xfId="11153" xr:uid="{00000000-0005-0000-0000-000020440000}"/>
    <cellStyle name="Currency 2 3 3 2 2 8" xfId="16669" xr:uid="{00000000-0005-0000-0000-000021440000}"/>
    <cellStyle name="Currency 2 3 3 2 2 9" xfId="22185" xr:uid="{00000000-0005-0000-0000-000022440000}"/>
    <cellStyle name="Currency 2 3 3 2 20" xfId="16614" xr:uid="{00000000-0005-0000-0000-000023440000}"/>
    <cellStyle name="Currency 2 3 3 2 21" xfId="22130" xr:uid="{00000000-0005-0000-0000-000024440000}"/>
    <cellStyle name="Currency 2 3 3 2 22" xfId="27646" xr:uid="{00000000-0005-0000-0000-000025440000}"/>
    <cellStyle name="Currency 2 3 3 2 3" xfId="176" xr:uid="{00000000-0005-0000-0000-000026440000}"/>
    <cellStyle name="Currency 2 3 3 2 3 10" xfId="27756" xr:uid="{00000000-0005-0000-0000-000027440000}"/>
    <cellStyle name="Currency 2 3 3 2 3 2" xfId="1066" xr:uid="{00000000-0005-0000-0000-000028440000}"/>
    <cellStyle name="Currency 2 3 3 2 3 2 2" xfId="2445" xr:uid="{00000000-0005-0000-0000-000029440000}"/>
    <cellStyle name="Currency 2 3 3 2 3 2 2 2" xfId="5203" xr:uid="{00000000-0005-0000-0000-00002A440000}"/>
    <cellStyle name="Currency 2 3 3 2 3 2 2 2 2" xfId="10719" xr:uid="{00000000-0005-0000-0000-00002B440000}"/>
    <cellStyle name="Currency 2 3 3 2 3 2 2 2 3" xfId="16235" xr:uid="{00000000-0005-0000-0000-00002C440000}"/>
    <cellStyle name="Currency 2 3 3 2 3 2 2 2 4" xfId="21751" xr:uid="{00000000-0005-0000-0000-00002D440000}"/>
    <cellStyle name="Currency 2 3 3 2 3 2 2 2 5" xfId="27267" xr:uid="{00000000-0005-0000-0000-00002E440000}"/>
    <cellStyle name="Currency 2 3 3 2 3 2 2 2 6" xfId="32783" xr:uid="{00000000-0005-0000-0000-00002F440000}"/>
    <cellStyle name="Currency 2 3 3 2 3 2 2 3" xfId="7961" xr:uid="{00000000-0005-0000-0000-000030440000}"/>
    <cellStyle name="Currency 2 3 3 2 3 2 2 4" xfId="13477" xr:uid="{00000000-0005-0000-0000-000031440000}"/>
    <cellStyle name="Currency 2 3 3 2 3 2 2 5" xfId="18993" xr:uid="{00000000-0005-0000-0000-000032440000}"/>
    <cellStyle name="Currency 2 3 3 2 3 2 2 6" xfId="24509" xr:uid="{00000000-0005-0000-0000-000033440000}"/>
    <cellStyle name="Currency 2 3 3 2 3 2 2 7" xfId="30025" xr:uid="{00000000-0005-0000-0000-000034440000}"/>
    <cellStyle name="Currency 2 3 3 2 3 2 3" xfId="3824" xr:uid="{00000000-0005-0000-0000-000035440000}"/>
    <cellStyle name="Currency 2 3 3 2 3 2 3 2" xfId="9340" xr:uid="{00000000-0005-0000-0000-000036440000}"/>
    <cellStyle name="Currency 2 3 3 2 3 2 3 3" xfId="14856" xr:uid="{00000000-0005-0000-0000-000037440000}"/>
    <cellStyle name="Currency 2 3 3 2 3 2 3 4" xfId="20372" xr:uid="{00000000-0005-0000-0000-000038440000}"/>
    <cellStyle name="Currency 2 3 3 2 3 2 3 5" xfId="25888" xr:uid="{00000000-0005-0000-0000-000039440000}"/>
    <cellStyle name="Currency 2 3 3 2 3 2 3 6" xfId="31404" xr:uid="{00000000-0005-0000-0000-00003A440000}"/>
    <cellStyle name="Currency 2 3 3 2 3 2 4" xfId="6582" xr:uid="{00000000-0005-0000-0000-00003B440000}"/>
    <cellStyle name="Currency 2 3 3 2 3 2 5" xfId="12098" xr:uid="{00000000-0005-0000-0000-00003C440000}"/>
    <cellStyle name="Currency 2 3 3 2 3 2 6" xfId="17614" xr:uid="{00000000-0005-0000-0000-00003D440000}"/>
    <cellStyle name="Currency 2 3 3 2 3 2 7" xfId="23130" xr:uid="{00000000-0005-0000-0000-00003E440000}"/>
    <cellStyle name="Currency 2 3 3 2 3 2 8" xfId="28646" xr:uid="{00000000-0005-0000-0000-00003F440000}"/>
    <cellStyle name="Currency 2 3 3 2 3 3" xfId="706" xr:uid="{00000000-0005-0000-0000-000040440000}"/>
    <cellStyle name="Currency 2 3 3 2 3 3 2" xfId="2085" xr:uid="{00000000-0005-0000-0000-000041440000}"/>
    <cellStyle name="Currency 2 3 3 2 3 3 2 2" xfId="4843" xr:uid="{00000000-0005-0000-0000-000042440000}"/>
    <cellStyle name="Currency 2 3 3 2 3 3 2 2 2" xfId="10359" xr:uid="{00000000-0005-0000-0000-000043440000}"/>
    <cellStyle name="Currency 2 3 3 2 3 3 2 2 3" xfId="15875" xr:uid="{00000000-0005-0000-0000-000044440000}"/>
    <cellStyle name="Currency 2 3 3 2 3 3 2 2 4" xfId="21391" xr:uid="{00000000-0005-0000-0000-000045440000}"/>
    <cellStyle name="Currency 2 3 3 2 3 3 2 2 5" xfId="26907" xr:uid="{00000000-0005-0000-0000-000046440000}"/>
    <cellStyle name="Currency 2 3 3 2 3 3 2 2 6" xfId="32423" xr:uid="{00000000-0005-0000-0000-000047440000}"/>
    <cellStyle name="Currency 2 3 3 2 3 3 2 3" xfId="7601" xr:uid="{00000000-0005-0000-0000-000048440000}"/>
    <cellStyle name="Currency 2 3 3 2 3 3 2 4" xfId="13117" xr:uid="{00000000-0005-0000-0000-000049440000}"/>
    <cellStyle name="Currency 2 3 3 2 3 3 2 5" xfId="18633" xr:uid="{00000000-0005-0000-0000-00004A440000}"/>
    <cellStyle name="Currency 2 3 3 2 3 3 2 6" xfId="24149" xr:uid="{00000000-0005-0000-0000-00004B440000}"/>
    <cellStyle name="Currency 2 3 3 2 3 3 2 7" xfId="29665" xr:uid="{00000000-0005-0000-0000-00004C440000}"/>
    <cellStyle name="Currency 2 3 3 2 3 3 3" xfId="3464" xr:uid="{00000000-0005-0000-0000-00004D440000}"/>
    <cellStyle name="Currency 2 3 3 2 3 3 3 2" xfId="8980" xr:uid="{00000000-0005-0000-0000-00004E440000}"/>
    <cellStyle name="Currency 2 3 3 2 3 3 3 3" xfId="14496" xr:uid="{00000000-0005-0000-0000-00004F440000}"/>
    <cellStyle name="Currency 2 3 3 2 3 3 3 4" xfId="20012" xr:uid="{00000000-0005-0000-0000-000050440000}"/>
    <cellStyle name="Currency 2 3 3 2 3 3 3 5" xfId="25528" xr:uid="{00000000-0005-0000-0000-000051440000}"/>
    <cellStyle name="Currency 2 3 3 2 3 3 3 6" xfId="31044" xr:uid="{00000000-0005-0000-0000-000052440000}"/>
    <cellStyle name="Currency 2 3 3 2 3 3 4" xfId="6222" xr:uid="{00000000-0005-0000-0000-000053440000}"/>
    <cellStyle name="Currency 2 3 3 2 3 3 5" xfId="11738" xr:uid="{00000000-0005-0000-0000-000054440000}"/>
    <cellStyle name="Currency 2 3 3 2 3 3 6" xfId="17254" xr:uid="{00000000-0005-0000-0000-000055440000}"/>
    <cellStyle name="Currency 2 3 3 2 3 3 7" xfId="22770" xr:uid="{00000000-0005-0000-0000-000056440000}"/>
    <cellStyle name="Currency 2 3 3 2 3 3 8" xfId="28286" xr:uid="{00000000-0005-0000-0000-000057440000}"/>
    <cellStyle name="Currency 2 3 3 2 3 4" xfId="1555" xr:uid="{00000000-0005-0000-0000-000058440000}"/>
    <cellStyle name="Currency 2 3 3 2 3 4 2" xfId="4313" xr:uid="{00000000-0005-0000-0000-000059440000}"/>
    <cellStyle name="Currency 2 3 3 2 3 4 2 2" xfId="9829" xr:uid="{00000000-0005-0000-0000-00005A440000}"/>
    <cellStyle name="Currency 2 3 3 2 3 4 2 3" xfId="15345" xr:uid="{00000000-0005-0000-0000-00005B440000}"/>
    <cellStyle name="Currency 2 3 3 2 3 4 2 4" xfId="20861" xr:uid="{00000000-0005-0000-0000-00005C440000}"/>
    <cellStyle name="Currency 2 3 3 2 3 4 2 5" xfId="26377" xr:uid="{00000000-0005-0000-0000-00005D440000}"/>
    <cellStyle name="Currency 2 3 3 2 3 4 2 6" xfId="31893" xr:uid="{00000000-0005-0000-0000-00005E440000}"/>
    <cellStyle name="Currency 2 3 3 2 3 4 3" xfId="7071" xr:uid="{00000000-0005-0000-0000-00005F440000}"/>
    <cellStyle name="Currency 2 3 3 2 3 4 4" xfId="12587" xr:uid="{00000000-0005-0000-0000-000060440000}"/>
    <cellStyle name="Currency 2 3 3 2 3 4 5" xfId="18103" xr:uid="{00000000-0005-0000-0000-000061440000}"/>
    <cellStyle name="Currency 2 3 3 2 3 4 6" xfId="23619" xr:uid="{00000000-0005-0000-0000-000062440000}"/>
    <cellStyle name="Currency 2 3 3 2 3 4 7" xfId="29135" xr:uid="{00000000-0005-0000-0000-000063440000}"/>
    <cellStyle name="Currency 2 3 3 2 3 5" xfId="2934" xr:uid="{00000000-0005-0000-0000-000064440000}"/>
    <cellStyle name="Currency 2 3 3 2 3 5 2" xfId="8450" xr:uid="{00000000-0005-0000-0000-000065440000}"/>
    <cellStyle name="Currency 2 3 3 2 3 5 3" xfId="13966" xr:uid="{00000000-0005-0000-0000-000066440000}"/>
    <cellStyle name="Currency 2 3 3 2 3 5 4" xfId="19482" xr:uid="{00000000-0005-0000-0000-000067440000}"/>
    <cellStyle name="Currency 2 3 3 2 3 5 5" xfId="24998" xr:uid="{00000000-0005-0000-0000-000068440000}"/>
    <cellStyle name="Currency 2 3 3 2 3 5 6" xfId="30514" xr:uid="{00000000-0005-0000-0000-000069440000}"/>
    <cellStyle name="Currency 2 3 3 2 3 6" xfId="5692" xr:uid="{00000000-0005-0000-0000-00006A440000}"/>
    <cellStyle name="Currency 2 3 3 2 3 7" xfId="11208" xr:uid="{00000000-0005-0000-0000-00006B440000}"/>
    <cellStyle name="Currency 2 3 3 2 3 8" xfId="16724" xr:uid="{00000000-0005-0000-0000-00006C440000}"/>
    <cellStyle name="Currency 2 3 3 2 3 9" xfId="22240" xr:uid="{00000000-0005-0000-0000-00006D440000}"/>
    <cellStyle name="Currency 2 3 3 2 4" xfId="212" xr:uid="{00000000-0005-0000-0000-00006E440000}"/>
    <cellStyle name="Currency 2 3 3 2 4 10" xfId="27792" xr:uid="{00000000-0005-0000-0000-00006F440000}"/>
    <cellStyle name="Currency 2 3 3 2 4 2" xfId="1102" xr:uid="{00000000-0005-0000-0000-000070440000}"/>
    <cellStyle name="Currency 2 3 3 2 4 2 2" xfId="2481" xr:uid="{00000000-0005-0000-0000-000071440000}"/>
    <cellStyle name="Currency 2 3 3 2 4 2 2 2" xfId="5239" xr:uid="{00000000-0005-0000-0000-000072440000}"/>
    <cellStyle name="Currency 2 3 3 2 4 2 2 2 2" xfId="10755" xr:uid="{00000000-0005-0000-0000-000073440000}"/>
    <cellStyle name="Currency 2 3 3 2 4 2 2 2 3" xfId="16271" xr:uid="{00000000-0005-0000-0000-000074440000}"/>
    <cellStyle name="Currency 2 3 3 2 4 2 2 2 4" xfId="21787" xr:uid="{00000000-0005-0000-0000-000075440000}"/>
    <cellStyle name="Currency 2 3 3 2 4 2 2 2 5" xfId="27303" xr:uid="{00000000-0005-0000-0000-000076440000}"/>
    <cellStyle name="Currency 2 3 3 2 4 2 2 2 6" xfId="32819" xr:uid="{00000000-0005-0000-0000-000077440000}"/>
    <cellStyle name="Currency 2 3 3 2 4 2 2 3" xfId="7997" xr:uid="{00000000-0005-0000-0000-000078440000}"/>
    <cellStyle name="Currency 2 3 3 2 4 2 2 4" xfId="13513" xr:uid="{00000000-0005-0000-0000-000079440000}"/>
    <cellStyle name="Currency 2 3 3 2 4 2 2 5" xfId="19029" xr:uid="{00000000-0005-0000-0000-00007A440000}"/>
    <cellStyle name="Currency 2 3 3 2 4 2 2 6" xfId="24545" xr:uid="{00000000-0005-0000-0000-00007B440000}"/>
    <cellStyle name="Currency 2 3 3 2 4 2 2 7" xfId="30061" xr:uid="{00000000-0005-0000-0000-00007C440000}"/>
    <cellStyle name="Currency 2 3 3 2 4 2 3" xfId="3860" xr:uid="{00000000-0005-0000-0000-00007D440000}"/>
    <cellStyle name="Currency 2 3 3 2 4 2 3 2" xfId="9376" xr:uid="{00000000-0005-0000-0000-00007E440000}"/>
    <cellStyle name="Currency 2 3 3 2 4 2 3 3" xfId="14892" xr:uid="{00000000-0005-0000-0000-00007F440000}"/>
    <cellStyle name="Currency 2 3 3 2 4 2 3 4" xfId="20408" xr:uid="{00000000-0005-0000-0000-000080440000}"/>
    <cellStyle name="Currency 2 3 3 2 4 2 3 5" xfId="25924" xr:uid="{00000000-0005-0000-0000-000081440000}"/>
    <cellStyle name="Currency 2 3 3 2 4 2 3 6" xfId="31440" xr:uid="{00000000-0005-0000-0000-000082440000}"/>
    <cellStyle name="Currency 2 3 3 2 4 2 4" xfId="6618" xr:uid="{00000000-0005-0000-0000-000083440000}"/>
    <cellStyle name="Currency 2 3 3 2 4 2 5" xfId="12134" xr:uid="{00000000-0005-0000-0000-000084440000}"/>
    <cellStyle name="Currency 2 3 3 2 4 2 6" xfId="17650" xr:uid="{00000000-0005-0000-0000-000085440000}"/>
    <cellStyle name="Currency 2 3 3 2 4 2 7" xfId="23166" xr:uid="{00000000-0005-0000-0000-000086440000}"/>
    <cellStyle name="Currency 2 3 3 2 4 2 8" xfId="28682" xr:uid="{00000000-0005-0000-0000-000087440000}"/>
    <cellStyle name="Currency 2 3 3 2 4 3" xfId="742" xr:uid="{00000000-0005-0000-0000-000088440000}"/>
    <cellStyle name="Currency 2 3 3 2 4 3 2" xfId="2121" xr:uid="{00000000-0005-0000-0000-000089440000}"/>
    <cellStyle name="Currency 2 3 3 2 4 3 2 2" xfId="4879" xr:uid="{00000000-0005-0000-0000-00008A440000}"/>
    <cellStyle name="Currency 2 3 3 2 4 3 2 2 2" xfId="10395" xr:uid="{00000000-0005-0000-0000-00008B440000}"/>
    <cellStyle name="Currency 2 3 3 2 4 3 2 2 3" xfId="15911" xr:uid="{00000000-0005-0000-0000-00008C440000}"/>
    <cellStyle name="Currency 2 3 3 2 4 3 2 2 4" xfId="21427" xr:uid="{00000000-0005-0000-0000-00008D440000}"/>
    <cellStyle name="Currency 2 3 3 2 4 3 2 2 5" xfId="26943" xr:uid="{00000000-0005-0000-0000-00008E440000}"/>
    <cellStyle name="Currency 2 3 3 2 4 3 2 2 6" xfId="32459" xr:uid="{00000000-0005-0000-0000-00008F440000}"/>
    <cellStyle name="Currency 2 3 3 2 4 3 2 3" xfId="7637" xr:uid="{00000000-0005-0000-0000-000090440000}"/>
    <cellStyle name="Currency 2 3 3 2 4 3 2 4" xfId="13153" xr:uid="{00000000-0005-0000-0000-000091440000}"/>
    <cellStyle name="Currency 2 3 3 2 4 3 2 5" xfId="18669" xr:uid="{00000000-0005-0000-0000-000092440000}"/>
    <cellStyle name="Currency 2 3 3 2 4 3 2 6" xfId="24185" xr:uid="{00000000-0005-0000-0000-000093440000}"/>
    <cellStyle name="Currency 2 3 3 2 4 3 2 7" xfId="29701" xr:uid="{00000000-0005-0000-0000-000094440000}"/>
    <cellStyle name="Currency 2 3 3 2 4 3 3" xfId="3500" xr:uid="{00000000-0005-0000-0000-000095440000}"/>
    <cellStyle name="Currency 2 3 3 2 4 3 3 2" xfId="9016" xr:uid="{00000000-0005-0000-0000-000096440000}"/>
    <cellStyle name="Currency 2 3 3 2 4 3 3 3" xfId="14532" xr:uid="{00000000-0005-0000-0000-000097440000}"/>
    <cellStyle name="Currency 2 3 3 2 4 3 3 4" xfId="20048" xr:uid="{00000000-0005-0000-0000-000098440000}"/>
    <cellStyle name="Currency 2 3 3 2 4 3 3 5" xfId="25564" xr:uid="{00000000-0005-0000-0000-000099440000}"/>
    <cellStyle name="Currency 2 3 3 2 4 3 3 6" xfId="31080" xr:uid="{00000000-0005-0000-0000-00009A440000}"/>
    <cellStyle name="Currency 2 3 3 2 4 3 4" xfId="6258" xr:uid="{00000000-0005-0000-0000-00009B440000}"/>
    <cellStyle name="Currency 2 3 3 2 4 3 5" xfId="11774" xr:uid="{00000000-0005-0000-0000-00009C440000}"/>
    <cellStyle name="Currency 2 3 3 2 4 3 6" xfId="17290" xr:uid="{00000000-0005-0000-0000-00009D440000}"/>
    <cellStyle name="Currency 2 3 3 2 4 3 7" xfId="22806" xr:uid="{00000000-0005-0000-0000-00009E440000}"/>
    <cellStyle name="Currency 2 3 3 2 4 3 8" xfId="28322" xr:uid="{00000000-0005-0000-0000-00009F440000}"/>
    <cellStyle name="Currency 2 3 3 2 4 4" xfId="1591" xr:uid="{00000000-0005-0000-0000-0000A0440000}"/>
    <cellStyle name="Currency 2 3 3 2 4 4 2" xfId="4349" xr:uid="{00000000-0005-0000-0000-0000A1440000}"/>
    <cellStyle name="Currency 2 3 3 2 4 4 2 2" xfId="9865" xr:uid="{00000000-0005-0000-0000-0000A2440000}"/>
    <cellStyle name="Currency 2 3 3 2 4 4 2 3" xfId="15381" xr:uid="{00000000-0005-0000-0000-0000A3440000}"/>
    <cellStyle name="Currency 2 3 3 2 4 4 2 4" xfId="20897" xr:uid="{00000000-0005-0000-0000-0000A4440000}"/>
    <cellStyle name="Currency 2 3 3 2 4 4 2 5" xfId="26413" xr:uid="{00000000-0005-0000-0000-0000A5440000}"/>
    <cellStyle name="Currency 2 3 3 2 4 4 2 6" xfId="31929" xr:uid="{00000000-0005-0000-0000-0000A6440000}"/>
    <cellStyle name="Currency 2 3 3 2 4 4 3" xfId="7107" xr:uid="{00000000-0005-0000-0000-0000A7440000}"/>
    <cellStyle name="Currency 2 3 3 2 4 4 4" xfId="12623" xr:uid="{00000000-0005-0000-0000-0000A8440000}"/>
    <cellStyle name="Currency 2 3 3 2 4 4 5" xfId="18139" xr:uid="{00000000-0005-0000-0000-0000A9440000}"/>
    <cellStyle name="Currency 2 3 3 2 4 4 6" xfId="23655" xr:uid="{00000000-0005-0000-0000-0000AA440000}"/>
    <cellStyle name="Currency 2 3 3 2 4 4 7" xfId="29171" xr:uid="{00000000-0005-0000-0000-0000AB440000}"/>
    <cellStyle name="Currency 2 3 3 2 4 5" xfId="2970" xr:uid="{00000000-0005-0000-0000-0000AC440000}"/>
    <cellStyle name="Currency 2 3 3 2 4 5 2" xfId="8486" xr:uid="{00000000-0005-0000-0000-0000AD440000}"/>
    <cellStyle name="Currency 2 3 3 2 4 5 3" xfId="14002" xr:uid="{00000000-0005-0000-0000-0000AE440000}"/>
    <cellStyle name="Currency 2 3 3 2 4 5 4" xfId="19518" xr:uid="{00000000-0005-0000-0000-0000AF440000}"/>
    <cellStyle name="Currency 2 3 3 2 4 5 5" xfId="25034" xr:uid="{00000000-0005-0000-0000-0000B0440000}"/>
    <cellStyle name="Currency 2 3 3 2 4 5 6" xfId="30550" xr:uid="{00000000-0005-0000-0000-0000B1440000}"/>
    <cellStyle name="Currency 2 3 3 2 4 6" xfId="5728" xr:uid="{00000000-0005-0000-0000-0000B2440000}"/>
    <cellStyle name="Currency 2 3 3 2 4 7" xfId="11244" xr:uid="{00000000-0005-0000-0000-0000B3440000}"/>
    <cellStyle name="Currency 2 3 3 2 4 8" xfId="16760" xr:uid="{00000000-0005-0000-0000-0000B4440000}"/>
    <cellStyle name="Currency 2 3 3 2 4 9" xfId="22276" xr:uid="{00000000-0005-0000-0000-0000B5440000}"/>
    <cellStyle name="Currency 2 3 3 2 5" xfId="267" xr:uid="{00000000-0005-0000-0000-0000B6440000}"/>
    <cellStyle name="Currency 2 3 3 2 5 10" xfId="27847" xr:uid="{00000000-0005-0000-0000-0000B7440000}"/>
    <cellStyle name="Currency 2 3 3 2 5 2" xfId="1138" xr:uid="{00000000-0005-0000-0000-0000B8440000}"/>
    <cellStyle name="Currency 2 3 3 2 5 2 2" xfId="2517" xr:uid="{00000000-0005-0000-0000-0000B9440000}"/>
    <cellStyle name="Currency 2 3 3 2 5 2 2 2" xfId="5275" xr:uid="{00000000-0005-0000-0000-0000BA440000}"/>
    <cellStyle name="Currency 2 3 3 2 5 2 2 2 2" xfId="10791" xr:uid="{00000000-0005-0000-0000-0000BB440000}"/>
    <cellStyle name="Currency 2 3 3 2 5 2 2 2 3" xfId="16307" xr:uid="{00000000-0005-0000-0000-0000BC440000}"/>
    <cellStyle name="Currency 2 3 3 2 5 2 2 2 4" xfId="21823" xr:uid="{00000000-0005-0000-0000-0000BD440000}"/>
    <cellStyle name="Currency 2 3 3 2 5 2 2 2 5" xfId="27339" xr:uid="{00000000-0005-0000-0000-0000BE440000}"/>
    <cellStyle name="Currency 2 3 3 2 5 2 2 2 6" xfId="32855" xr:uid="{00000000-0005-0000-0000-0000BF440000}"/>
    <cellStyle name="Currency 2 3 3 2 5 2 2 3" xfId="8033" xr:uid="{00000000-0005-0000-0000-0000C0440000}"/>
    <cellStyle name="Currency 2 3 3 2 5 2 2 4" xfId="13549" xr:uid="{00000000-0005-0000-0000-0000C1440000}"/>
    <cellStyle name="Currency 2 3 3 2 5 2 2 5" xfId="19065" xr:uid="{00000000-0005-0000-0000-0000C2440000}"/>
    <cellStyle name="Currency 2 3 3 2 5 2 2 6" xfId="24581" xr:uid="{00000000-0005-0000-0000-0000C3440000}"/>
    <cellStyle name="Currency 2 3 3 2 5 2 2 7" xfId="30097" xr:uid="{00000000-0005-0000-0000-0000C4440000}"/>
    <cellStyle name="Currency 2 3 3 2 5 2 3" xfId="3896" xr:uid="{00000000-0005-0000-0000-0000C5440000}"/>
    <cellStyle name="Currency 2 3 3 2 5 2 3 2" xfId="9412" xr:uid="{00000000-0005-0000-0000-0000C6440000}"/>
    <cellStyle name="Currency 2 3 3 2 5 2 3 3" xfId="14928" xr:uid="{00000000-0005-0000-0000-0000C7440000}"/>
    <cellStyle name="Currency 2 3 3 2 5 2 3 4" xfId="20444" xr:uid="{00000000-0005-0000-0000-0000C8440000}"/>
    <cellStyle name="Currency 2 3 3 2 5 2 3 5" xfId="25960" xr:uid="{00000000-0005-0000-0000-0000C9440000}"/>
    <cellStyle name="Currency 2 3 3 2 5 2 3 6" xfId="31476" xr:uid="{00000000-0005-0000-0000-0000CA440000}"/>
    <cellStyle name="Currency 2 3 3 2 5 2 4" xfId="6654" xr:uid="{00000000-0005-0000-0000-0000CB440000}"/>
    <cellStyle name="Currency 2 3 3 2 5 2 5" xfId="12170" xr:uid="{00000000-0005-0000-0000-0000CC440000}"/>
    <cellStyle name="Currency 2 3 3 2 5 2 6" xfId="17686" xr:uid="{00000000-0005-0000-0000-0000CD440000}"/>
    <cellStyle name="Currency 2 3 3 2 5 2 7" xfId="23202" xr:uid="{00000000-0005-0000-0000-0000CE440000}"/>
    <cellStyle name="Currency 2 3 3 2 5 2 8" xfId="28718" xr:uid="{00000000-0005-0000-0000-0000CF440000}"/>
    <cellStyle name="Currency 2 3 3 2 5 3" xfId="778" xr:uid="{00000000-0005-0000-0000-0000D0440000}"/>
    <cellStyle name="Currency 2 3 3 2 5 3 2" xfId="2157" xr:uid="{00000000-0005-0000-0000-0000D1440000}"/>
    <cellStyle name="Currency 2 3 3 2 5 3 2 2" xfId="4915" xr:uid="{00000000-0005-0000-0000-0000D2440000}"/>
    <cellStyle name="Currency 2 3 3 2 5 3 2 2 2" xfId="10431" xr:uid="{00000000-0005-0000-0000-0000D3440000}"/>
    <cellStyle name="Currency 2 3 3 2 5 3 2 2 3" xfId="15947" xr:uid="{00000000-0005-0000-0000-0000D4440000}"/>
    <cellStyle name="Currency 2 3 3 2 5 3 2 2 4" xfId="21463" xr:uid="{00000000-0005-0000-0000-0000D5440000}"/>
    <cellStyle name="Currency 2 3 3 2 5 3 2 2 5" xfId="26979" xr:uid="{00000000-0005-0000-0000-0000D6440000}"/>
    <cellStyle name="Currency 2 3 3 2 5 3 2 2 6" xfId="32495" xr:uid="{00000000-0005-0000-0000-0000D7440000}"/>
    <cellStyle name="Currency 2 3 3 2 5 3 2 3" xfId="7673" xr:uid="{00000000-0005-0000-0000-0000D8440000}"/>
    <cellStyle name="Currency 2 3 3 2 5 3 2 4" xfId="13189" xr:uid="{00000000-0005-0000-0000-0000D9440000}"/>
    <cellStyle name="Currency 2 3 3 2 5 3 2 5" xfId="18705" xr:uid="{00000000-0005-0000-0000-0000DA440000}"/>
    <cellStyle name="Currency 2 3 3 2 5 3 2 6" xfId="24221" xr:uid="{00000000-0005-0000-0000-0000DB440000}"/>
    <cellStyle name="Currency 2 3 3 2 5 3 2 7" xfId="29737" xr:uid="{00000000-0005-0000-0000-0000DC440000}"/>
    <cellStyle name="Currency 2 3 3 2 5 3 3" xfId="3536" xr:uid="{00000000-0005-0000-0000-0000DD440000}"/>
    <cellStyle name="Currency 2 3 3 2 5 3 3 2" xfId="9052" xr:uid="{00000000-0005-0000-0000-0000DE440000}"/>
    <cellStyle name="Currency 2 3 3 2 5 3 3 3" xfId="14568" xr:uid="{00000000-0005-0000-0000-0000DF440000}"/>
    <cellStyle name="Currency 2 3 3 2 5 3 3 4" xfId="20084" xr:uid="{00000000-0005-0000-0000-0000E0440000}"/>
    <cellStyle name="Currency 2 3 3 2 5 3 3 5" xfId="25600" xr:uid="{00000000-0005-0000-0000-0000E1440000}"/>
    <cellStyle name="Currency 2 3 3 2 5 3 3 6" xfId="31116" xr:uid="{00000000-0005-0000-0000-0000E2440000}"/>
    <cellStyle name="Currency 2 3 3 2 5 3 4" xfId="6294" xr:uid="{00000000-0005-0000-0000-0000E3440000}"/>
    <cellStyle name="Currency 2 3 3 2 5 3 5" xfId="11810" xr:uid="{00000000-0005-0000-0000-0000E4440000}"/>
    <cellStyle name="Currency 2 3 3 2 5 3 6" xfId="17326" xr:uid="{00000000-0005-0000-0000-0000E5440000}"/>
    <cellStyle name="Currency 2 3 3 2 5 3 7" xfId="22842" xr:uid="{00000000-0005-0000-0000-0000E6440000}"/>
    <cellStyle name="Currency 2 3 3 2 5 3 8" xfId="28358" xr:uid="{00000000-0005-0000-0000-0000E7440000}"/>
    <cellStyle name="Currency 2 3 3 2 5 4" xfId="1646" xr:uid="{00000000-0005-0000-0000-0000E8440000}"/>
    <cellStyle name="Currency 2 3 3 2 5 4 2" xfId="4404" xr:uid="{00000000-0005-0000-0000-0000E9440000}"/>
    <cellStyle name="Currency 2 3 3 2 5 4 2 2" xfId="9920" xr:uid="{00000000-0005-0000-0000-0000EA440000}"/>
    <cellStyle name="Currency 2 3 3 2 5 4 2 3" xfId="15436" xr:uid="{00000000-0005-0000-0000-0000EB440000}"/>
    <cellStyle name="Currency 2 3 3 2 5 4 2 4" xfId="20952" xr:uid="{00000000-0005-0000-0000-0000EC440000}"/>
    <cellStyle name="Currency 2 3 3 2 5 4 2 5" xfId="26468" xr:uid="{00000000-0005-0000-0000-0000ED440000}"/>
    <cellStyle name="Currency 2 3 3 2 5 4 2 6" xfId="31984" xr:uid="{00000000-0005-0000-0000-0000EE440000}"/>
    <cellStyle name="Currency 2 3 3 2 5 4 3" xfId="7162" xr:uid="{00000000-0005-0000-0000-0000EF440000}"/>
    <cellStyle name="Currency 2 3 3 2 5 4 4" xfId="12678" xr:uid="{00000000-0005-0000-0000-0000F0440000}"/>
    <cellStyle name="Currency 2 3 3 2 5 4 5" xfId="18194" xr:uid="{00000000-0005-0000-0000-0000F1440000}"/>
    <cellStyle name="Currency 2 3 3 2 5 4 6" xfId="23710" xr:uid="{00000000-0005-0000-0000-0000F2440000}"/>
    <cellStyle name="Currency 2 3 3 2 5 4 7" xfId="29226" xr:uid="{00000000-0005-0000-0000-0000F3440000}"/>
    <cellStyle name="Currency 2 3 3 2 5 5" xfId="3025" xr:uid="{00000000-0005-0000-0000-0000F4440000}"/>
    <cellStyle name="Currency 2 3 3 2 5 5 2" xfId="8541" xr:uid="{00000000-0005-0000-0000-0000F5440000}"/>
    <cellStyle name="Currency 2 3 3 2 5 5 3" xfId="14057" xr:uid="{00000000-0005-0000-0000-0000F6440000}"/>
    <cellStyle name="Currency 2 3 3 2 5 5 4" xfId="19573" xr:uid="{00000000-0005-0000-0000-0000F7440000}"/>
    <cellStyle name="Currency 2 3 3 2 5 5 5" xfId="25089" xr:uid="{00000000-0005-0000-0000-0000F8440000}"/>
    <cellStyle name="Currency 2 3 3 2 5 5 6" xfId="30605" xr:uid="{00000000-0005-0000-0000-0000F9440000}"/>
    <cellStyle name="Currency 2 3 3 2 5 6" xfId="5783" xr:uid="{00000000-0005-0000-0000-0000FA440000}"/>
    <cellStyle name="Currency 2 3 3 2 5 7" xfId="11299" xr:uid="{00000000-0005-0000-0000-0000FB440000}"/>
    <cellStyle name="Currency 2 3 3 2 5 8" xfId="16815" xr:uid="{00000000-0005-0000-0000-0000FC440000}"/>
    <cellStyle name="Currency 2 3 3 2 5 9" xfId="22331" xr:uid="{00000000-0005-0000-0000-0000FD440000}"/>
    <cellStyle name="Currency 2 3 3 2 6" xfId="322" xr:uid="{00000000-0005-0000-0000-0000FE440000}"/>
    <cellStyle name="Currency 2 3 3 2 6 10" xfId="27902" xr:uid="{00000000-0005-0000-0000-0000FF440000}"/>
    <cellStyle name="Currency 2 3 3 2 6 2" xfId="1174" xr:uid="{00000000-0005-0000-0000-000000450000}"/>
    <cellStyle name="Currency 2 3 3 2 6 2 2" xfId="2553" xr:uid="{00000000-0005-0000-0000-000001450000}"/>
    <cellStyle name="Currency 2 3 3 2 6 2 2 2" xfId="5311" xr:uid="{00000000-0005-0000-0000-000002450000}"/>
    <cellStyle name="Currency 2 3 3 2 6 2 2 2 2" xfId="10827" xr:uid="{00000000-0005-0000-0000-000003450000}"/>
    <cellStyle name="Currency 2 3 3 2 6 2 2 2 3" xfId="16343" xr:uid="{00000000-0005-0000-0000-000004450000}"/>
    <cellStyle name="Currency 2 3 3 2 6 2 2 2 4" xfId="21859" xr:uid="{00000000-0005-0000-0000-000005450000}"/>
    <cellStyle name="Currency 2 3 3 2 6 2 2 2 5" xfId="27375" xr:uid="{00000000-0005-0000-0000-000006450000}"/>
    <cellStyle name="Currency 2 3 3 2 6 2 2 2 6" xfId="32891" xr:uid="{00000000-0005-0000-0000-000007450000}"/>
    <cellStyle name="Currency 2 3 3 2 6 2 2 3" xfId="8069" xr:uid="{00000000-0005-0000-0000-000008450000}"/>
    <cellStyle name="Currency 2 3 3 2 6 2 2 4" xfId="13585" xr:uid="{00000000-0005-0000-0000-000009450000}"/>
    <cellStyle name="Currency 2 3 3 2 6 2 2 5" xfId="19101" xr:uid="{00000000-0005-0000-0000-00000A450000}"/>
    <cellStyle name="Currency 2 3 3 2 6 2 2 6" xfId="24617" xr:uid="{00000000-0005-0000-0000-00000B450000}"/>
    <cellStyle name="Currency 2 3 3 2 6 2 2 7" xfId="30133" xr:uid="{00000000-0005-0000-0000-00000C450000}"/>
    <cellStyle name="Currency 2 3 3 2 6 2 3" xfId="3932" xr:uid="{00000000-0005-0000-0000-00000D450000}"/>
    <cellStyle name="Currency 2 3 3 2 6 2 3 2" xfId="9448" xr:uid="{00000000-0005-0000-0000-00000E450000}"/>
    <cellStyle name="Currency 2 3 3 2 6 2 3 3" xfId="14964" xr:uid="{00000000-0005-0000-0000-00000F450000}"/>
    <cellStyle name="Currency 2 3 3 2 6 2 3 4" xfId="20480" xr:uid="{00000000-0005-0000-0000-000010450000}"/>
    <cellStyle name="Currency 2 3 3 2 6 2 3 5" xfId="25996" xr:uid="{00000000-0005-0000-0000-000011450000}"/>
    <cellStyle name="Currency 2 3 3 2 6 2 3 6" xfId="31512" xr:uid="{00000000-0005-0000-0000-000012450000}"/>
    <cellStyle name="Currency 2 3 3 2 6 2 4" xfId="6690" xr:uid="{00000000-0005-0000-0000-000013450000}"/>
    <cellStyle name="Currency 2 3 3 2 6 2 5" xfId="12206" xr:uid="{00000000-0005-0000-0000-000014450000}"/>
    <cellStyle name="Currency 2 3 3 2 6 2 6" xfId="17722" xr:uid="{00000000-0005-0000-0000-000015450000}"/>
    <cellStyle name="Currency 2 3 3 2 6 2 7" xfId="23238" xr:uid="{00000000-0005-0000-0000-000016450000}"/>
    <cellStyle name="Currency 2 3 3 2 6 2 8" xfId="28754" xr:uid="{00000000-0005-0000-0000-000017450000}"/>
    <cellStyle name="Currency 2 3 3 2 6 3" xfId="814" xr:uid="{00000000-0005-0000-0000-000018450000}"/>
    <cellStyle name="Currency 2 3 3 2 6 3 2" xfId="2193" xr:uid="{00000000-0005-0000-0000-000019450000}"/>
    <cellStyle name="Currency 2 3 3 2 6 3 2 2" xfId="4951" xr:uid="{00000000-0005-0000-0000-00001A450000}"/>
    <cellStyle name="Currency 2 3 3 2 6 3 2 2 2" xfId="10467" xr:uid="{00000000-0005-0000-0000-00001B450000}"/>
    <cellStyle name="Currency 2 3 3 2 6 3 2 2 3" xfId="15983" xr:uid="{00000000-0005-0000-0000-00001C450000}"/>
    <cellStyle name="Currency 2 3 3 2 6 3 2 2 4" xfId="21499" xr:uid="{00000000-0005-0000-0000-00001D450000}"/>
    <cellStyle name="Currency 2 3 3 2 6 3 2 2 5" xfId="27015" xr:uid="{00000000-0005-0000-0000-00001E450000}"/>
    <cellStyle name="Currency 2 3 3 2 6 3 2 2 6" xfId="32531" xr:uid="{00000000-0005-0000-0000-00001F450000}"/>
    <cellStyle name="Currency 2 3 3 2 6 3 2 3" xfId="7709" xr:uid="{00000000-0005-0000-0000-000020450000}"/>
    <cellStyle name="Currency 2 3 3 2 6 3 2 4" xfId="13225" xr:uid="{00000000-0005-0000-0000-000021450000}"/>
    <cellStyle name="Currency 2 3 3 2 6 3 2 5" xfId="18741" xr:uid="{00000000-0005-0000-0000-000022450000}"/>
    <cellStyle name="Currency 2 3 3 2 6 3 2 6" xfId="24257" xr:uid="{00000000-0005-0000-0000-000023450000}"/>
    <cellStyle name="Currency 2 3 3 2 6 3 2 7" xfId="29773" xr:uid="{00000000-0005-0000-0000-000024450000}"/>
    <cellStyle name="Currency 2 3 3 2 6 3 3" xfId="3572" xr:uid="{00000000-0005-0000-0000-000025450000}"/>
    <cellStyle name="Currency 2 3 3 2 6 3 3 2" xfId="9088" xr:uid="{00000000-0005-0000-0000-000026450000}"/>
    <cellStyle name="Currency 2 3 3 2 6 3 3 3" xfId="14604" xr:uid="{00000000-0005-0000-0000-000027450000}"/>
    <cellStyle name="Currency 2 3 3 2 6 3 3 4" xfId="20120" xr:uid="{00000000-0005-0000-0000-000028450000}"/>
    <cellStyle name="Currency 2 3 3 2 6 3 3 5" xfId="25636" xr:uid="{00000000-0005-0000-0000-000029450000}"/>
    <cellStyle name="Currency 2 3 3 2 6 3 3 6" xfId="31152" xr:uid="{00000000-0005-0000-0000-00002A450000}"/>
    <cellStyle name="Currency 2 3 3 2 6 3 4" xfId="6330" xr:uid="{00000000-0005-0000-0000-00002B450000}"/>
    <cellStyle name="Currency 2 3 3 2 6 3 5" xfId="11846" xr:uid="{00000000-0005-0000-0000-00002C450000}"/>
    <cellStyle name="Currency 2 3 3 2 6 3 6" xfId="17362" xr:uid="{00000000-0005-0000-0000-00002D450000}"/>
    <cellStyle name="Currency 2 3 3 2 6 3 7" xfId="22878" xr:uid="{00000000-0005-0000-0000-00002E450000}"/>
    <cellStyle name="Currency 2 3 3 2 6 3 8" xfId="28394" xr:uid="{00000000-0005-0000-0000-00002F450000}"/>
    <cellStyle name="Currency 2 3 3 2 6 4" xfId="1701" xr:uid="{00000000-0005-0000-0000-000030450000}"/>
    <cellStyle name="Currency 2 3 3 2 6 4 2" xfId="4459" xr:uid="{00000000-0005-0000-0000-000031450000}"/>
    <cellStyle name="Currency 2 3 3 2 6 4 2 2" xfId="9975" xr:uid="{00000000-0005-0000-0000-000032450000}"/>
    <cellStyle name="Currency 2 3 3 2 6 4 2 3" xfId="15491" xr:uid="{00000000-0005-0000-0000-000033450000}"/>
    <cellStyle name="Currency 2 3 3 2 6 4 2 4" xfId="21007" xr:uid="{00000000-0005-0000-0000-000034450000}"/>
    <cellStyle name="Currency 2 3 3 2 6 4 2 5" xfId="26523" xr:uid="{00000000-0005-0000-0000-000035450000}"/>
    <cellStyle name="Currency 2 3 3 2 6 4 2 6" xfId="32039" xr:uid="{00000000-0005-0000-0000-000036450000}"/>
    <cellStyle name="Currency 2 3 3 2 6 4 3" xfId="7217" xr:uid="{00000000-0005-0000-0000-000037450000}"/>
    <cellStyle name="Currency 2 3 3 2 6 4 4" xfId="12733" xr:uid="{00000000-0005-0000-0000-000038450000}"/>
    <cellStyle name="Currency 2 3 3 2 6 4 5" xfId="18249" xr:uid="{00000000-0005-0000-0000-000039450000}"/>
    <cellStyle name="Currency 2 3 3 2 6 4 6" xfId="23765" xr:uid="{00000000-0005-0000-0000-00003A450000}"/>
    <cellStyle name="Currency 2 3 3 2 6 4 7" xfId="29281" xr:uid="{00000000-0005-0000-0000-00003B450000}"/>
    <cellStyle name="Currency 2 3 3 2 6 5" xfId="3080" xr:uid="{00000000-0005-0000-0000-00003C450000}"/>
    <cellStyle name="Currency 2 3 3 2 6 5 2" xfId="8596" xr:uid="{00000000-0005-0000-0000-00003D450000}"/>
    <cellStyle name="Currency 2 3 3 2 6 5 3" xfId="14112" xr:uid="{00000000-0005-0000-0000-00003E450000}"/>
    <cellStyle name="Currency 2 3 3 2 6 5 4" xfId="19628" xr:uid="{00000000-0005-0000-0000-00003F450000}"/>
    <cellStyle name="Currency 2 3 3 2 6 5 5" xfId="25144" xr:uid="{00000000-0005-0000-0000-000040450000}"/>
    <cellStyle name="Currency 2 3 3 2 6 5 6" xfId="30660" xr:uid="{00000000-0005-0000-0000-000041450000}"/>
    <cellStyle name="Currency 2 3 3 2 6 6" xfId="5838" xr:uid="{00000000-0005-0000-0000-000042450000}"/>
    <cellStyle name="Currency 2 3 3 2 6 7" xfId="11354" xr:uid="{00000000-0005-0000-0000-000043450000}"/>
    <cellStyle name="Currency 2 3 3 2 6 8" xfId="16870" xr:uid="{00000000-0005-0000-0000-000044450000}"/>
    <cellStyle name="Currency 2 3 3 2 6 9" xfId="22386" xr:uid="{00000000-0005-0000-0000-000045450000}"/>
    <cellStyle name="Currency 2 3 3 2 7" xfId="378" xr:uid="{00000000-0005-0000-0000-000046450000}"/>
    <cellStyle name="Currency 2 3 3 2 7 10" xfId="27958" xr:uid="{00000000-0005-0000-0000-000047450000}"/>
    <cellStyle name="Currency 2 3 3 2 7 2" xfId="1210" xr:uid="{00000000-0005-0000-0000-000048450000}"/>
    <cellStyle name="Currency 2 3 3 2 7 2 2" xfId="2589" xr:uid="{00000000-0005-0000-0000-000049450000}"/>
    <cellStyle name="Currency 2 3 3 2 7 2 2 2" xfId="5347" xr:uid="{00000000-0005-0000-0000-00004A450000}"/>
    <cellStyle name="Currency 2 3 3 2 7 2 2 2 2" xfId="10863" xr:uid="{00000000-0005-0000-0000-00004B450000}"/>
    <cellStyle name="Currency 2 3 3 2 7 2 2 2 3" xfId="16379" xr:uid="{00000000-0005-0000-0000-00004C450000}"/>
    <cellStyle name="Currency 2 3 3 2 7 2 2 2 4" xfId="21895" xr:uid="{00000000-0005-0000-0000-00004D450000}"/>
    <cellStyle name="Currency 2 3 3 2 7 2 2 2 5" xfId="27411" xr:uid="{00000000-0005-0000-0000-00004E450000}"/>
    <cellStyle name="Currency 2 3 3 2 7 2 2 2 6" xfId="32927" xr:uid="{00000000-0005-0000-0000-00004F450000}"/>
    <cellStyle name="Currency 2 3 3 2 7 2 2 3" xfId="8105" xr:uid="{00000000-0005-0000-0000-000050450000}"/>
    <cellStyle name="Currency 2 3 3 2 7 2 2 4" xfId="13621" xr:uid="{00000000-0005-0000-0000-000051450000}"/>
    <cellStyle name="Currency 2 3 3 2 7 2 2 5" xfId="19137" xr:uid="{00000000-0005-0000-0000-000052450000}"/>
    <cellStyle name="Currency 2 3 3 2 7 2 2 6" xfId="24653" xr:uid="{00000000-0005-0000-0000-000053450000}"/>
    <cellStyle name="Currency 2 3 3 2 7 2 2 7" xfId="30169" xr:uid="{00000000-0005-0000-0000-000054450000}"/>
    <cellStyle name="Currency 2 3 3 2 7 2 3" xfId="3968" xr:uid="{00000000-0005-0000-0000-000055450000}"/>
    <cellStyle name="Currency 2 3 3 2 7 2 3 2" xfId="9484" xr:uid="{00000000-0005-0000-0000-000056450000}"/>
    <cellStyle name="Currency 2 3 3 2 7 2 3 3" xfId="15000" xr:uid="{00000000-0005-0000-0000-000057450000}"/>
    <cellStyle name="Currency 2 3 3 2 7 2 3 4" xfId="20516" xr:uid="{00000000-0005-0000-0000-000058450000}"/>
    <cellStyle name="Currency 2 3 3 2 7 2 3 5" xfId="26032" xr:uid="{00000000-0005-0000-0000-000059450000}"/>
    <cellStyle name="Currency 2 3 3 2 7 2 3 6" xfId="31548" xr:uid="{00000000-0005-0000-0000-00005A450000}"/>
    <cellStyle name="Currency 2 3 3 2 7 2 4" xfId="6726" xr:uid="{00000000-0005-0000-0000-00005B450000}"/>
    <cellStyle name="Currency 2 3 3 2 7 2 5" xfId="12242" xr:uid="{00000000-0005-0000-0000-00005C450000}"/>
    <cellStyle name="Currency 2 3 3 2 7 2 6" xfId="17758" xr:uid="{00000000-0005-0000-0000-00005D450000}"/>
    <cellStyle name="Currency 2 3 3 2 7 2 7" xfId="23274" xr:uid="{00000000-0005-0000-0000-00005E450000}"/>
    <cellStyle name="Currency 2 3 3 2 7 2 8" xfId="28790" xr:uid="{00000000-0005-0000-0000-00005F450000}"/>
    <cellStyle name="Currency 2 3 3 2 7 3" xfId="850" xr:uid="{00000000-0005-0000-0000-000060450000}"/>
    <cellStyle name="Currency 2 3 3 2 7 3 2" xfId="2229" xr:uid="{00000000-0005-0000-0000-000061450000}"/>
    <cellStyle name="Currency 2 3 3 2 7 3 2 2" xfId="4987" xr:uid="{00000000-0005-0000-0000-000062450000}"/>
    <cellStyle name="Currency 2 3 3 2 7 3 2 2 2" xfId="10503" xr:uid="{00000000-0005-0000-0000-000063450000}"/>
    <cellStyle name="Currency 2 3 3 2 7 3 2 2 3" xfId="16019" xr:uid="{00000000-0005-0000-0000-000064450000}"/>
    <cellStyle name="Currency 2 3 3 2 7 3 2 2 4" xfId="21535" xr:uid="{00000000-0005-0000-0000-000065450000}"/>
    <cellStyle name="Currency 2 3 3 2 7 3 2 2 5" xfId="27051" xr:uid="{00000000-0005-0000-0000-000066450000}"/>
    <cellStyle name="Currency 2 3 3 2 7 3 2 2 6" xfId="32567" xr:uid="{00000000-0005-0000-0000-000067450000}"/>
    <cellStyle name="Currency 2 3 3 2 7 3 2 3" xfId="7745" xr:uid="{00000000-0005-0000-0000-000068450000}"/>
    <cellStyle name="Currency 2 3 3 2 7 3 2 4" xfId="13261" xr:uid="{00000000-0005-0000-0000-000069450000}"/>
    <cellStyle name="Currency 2 3 3 2 7 3 2 5" xfId="18777" xr:uid="{00000000-0005-0000-0000-00006A450000}"/>
    <cellStyle name="Currency 2 3 3 2 7 3 2 6" xfId="24293" xr:uid="{00000000-0005-0000-0000-00006B450000}"/>
    <cellStyle name="Currency 2 3 3 2 7 3 2 7" xfId="29809" xr:uid="{00000000-0005-0000-0000-00006C450000}"/>
    <cellStyle name="Currency 2 3 3 2 7 3 3" xfId="3608" xr:uid="{00000000-0005-0000-0000-00006D450000}"/>
    <cellStyle name="Currency 2 3 3 2 7 3 3 2" xfId="9124" xr:uid="{00000000-0005-0000-0000-00006E450000}"/>
    <cellStyle name="Currency 2 3 3 2 7 3 3 3" xfId="14640" xr:uid="{00000000-0005-0000-0000-00006F450000}"/>
    <cellStyle name="Currency 2 3 3 2 7 3 3 4" xfId="20156" xr:uid="{00000000-0005-0000-0000-000070450000}"/>
    <cellStyle name="Currency 2 3 3 2 7 3 3 5" xfId="25672" xr:uid="{00000000-0005-0000-0000-000071450000}"/>
    <cellStyle name="Currency 2 3 3 2 7 3 3 6" xfId="31188" xr:uid="{00000000-0005-0000-0000-000072450000}"/>
    <cellStyle name="Currency 2 3 3 2 7 3 4" xfId="6366" xr:uid="{00000000-0005-0000-0000-000073450000}"/>
    <cellStyle name="Currency 2 3 3 2 7 3 5" xfId="11882" xr:uid="{00000000-0005-0000-0000-000074450000}"/>
    <cellStyle name="Currency 2 3 3 2 7 3 6" xfId="17398" xr:uid="{00000000-0005-0000-0000-000075450000}"/>
    <cellStyle name="Currency 2 3 3 2 7 3 7" xfId="22914" xr:uid="{00000000-0005-0000-0000-000076450000}"/>
    <cellStyle name="Currency 2 3 3 2 7 3 8" xfId="28430" xr:uid="{00000000-0005-0000-0000-000077450000}"/>
    <cellStyle name="Currency 2 3 3 2 7 4" xfId="1757" xr:uid="{00000000-0005-0000-0000-000078450000}"/>
    <cellStyle name="Currency 2 3 3 2 7 4 2" xfId="4515" xr:uid="{00000000-0005-0000-0000-000079450000}"/>
    <cellStyle name="Currency 2 3 3 2 7 4 2 2" xfId="10031" xr:uid="{00000000-0005-0000-0000-00007A450000}"/>
    <cellStyle name="Currency 2 3 3 2 7 4 2 3" xfId="15547" xr:uid="{00000000-0005-0000-0000-00007B450000}"/>
    <cellStyle name="Currency 2 3 3 2 7 4 2 4" xfId="21063" xr:uid="{00000000-0005-0000-0000-00007C450000}"/>
    <cellStyle name="Currency 2 3 3 2 7 4 2 5" xfId="26579" xr:uid="{00000000-0005-0000-0000-00007D450000}"/>
    <cellStyle name="Currency 2 3 3 2 7 4 2 6" xfId="32095" xr:uid="{00000000-0005-0000-0000-00007E450000}"/>
    <cellStyle name="Currency 2 3 3 2 7 4 3" xfId="7273" xr:uid="{00000000-0005-0000-0000-00007F450000}"/>
    <cellStyle name="Currency 2 3 3 2 7 4 4" xfId="12789" xr:uid="{00000000-0005-0000-0000-000080450000}"/>
    <cellStyle name="Currency 2 3 3 2 7 4 5" xfId="18305" xr:uid="{00000000-0005-0000-0000-000081450000}"/>
    <cellStyle name="Currency 2 3 3 2 7 4 6" xfId="23821" xr:uid="{00000000-0005-0000-0000-000082450000}"/>
    <cellStyle name="Currency 2 3 3 2 7 4 7" xfId="29337" xr:uid="{00000000-0005-0000-0000-000083450000}"/>
    <cellStyle name="Currency 2 3 3 2 7 5" xfId="3136" xr:uid="{00000000-0005-0000-0000-000084450000}"/>
    <cellStyle name="Currency 2 3 3 2 7 5 2" xfId="8652" xr:uid="{00000000-0005-0000-0000-000085450000}"/>
    <cellStyle name="Currency 2 3 3 2 7 5 3" xfId="14168" xr:uid="{00000000-0005-0000-0000-000086450000}"/>
    <cellStyle name="Currency 2 3 3 2 7 5 4" xfId="19684" xr:uid="{00000000-0005-0000-0000-000087450000}"/>
    <cellStyle name="Currency 2 3 3 2 7 5 5" xfId="25200" xr:uid="{00000000-0005-0000-0000-000088450000}"/>
    <cellStyle name="Currency 2 3 3 2 7 5 6" xfId="30716" xr:uid="{00000000-0005-0000-0000-000089450000}"/>
    <cellStyle name="Currency 2 3 3 2 7 6" xfId="5894" xr:uid="{00000000-0005-0000-0000-00008A450000}"/>
    <cellStyle name="Currency 2 3 3 2 7 7" xfId="11410" xr:uid="{00000000-0005-0000-0000-00008B450000}"/>
    <cellStyle name="Currency 2 3 3 2 7 8" xfId="16926" xr:uid="{00000000-0005-0000-0000-00008C450000}"/>
    <cellStyle name="Currency 2 3 3 2 7 9" xfId="22442" xr:uid="{00000000-0005-0000-0000-00008D450000}"/>
    <cellStyle name="Currency 2 3 3 2 8" xfId="433" xr:uid="{00000000-0005-0000-0000-00008E450000}"/>
    <cellStyle name="Currency 2 3 3 2 8 10" xfId="28013" xr:uid="{00000000-0005-0000-0000-00008F450000}"/>
    <cellStyle name="Currency 2 3 3 2 8 2" xfId="1246" xr:uid="{00000000-0005-0000-0000-000090450000}"/>
    <cellStyle name="Currency 2 3 3 2 8 2 2" xfId="2625" xr:uid="{00000000-0005-0000-0000-000091450000}"/>
    <cellStyle name="Currency 2 3 3 2 8 2 2 2" xfId="5383" xr:uid="{00000000-0005-0000-0000-000092450000}"/>
    <cellStyle name="Currency 2 3 3 2 8 2 2 2 2" xfId="10899" xr:uid="{00000000-0005-0000-0000-000093450000}"/>
    <cellStyle name="Currency 2 3 3 2 8 2 2 2 3" xfId="16415" xr:uid="{00000000-0005-0000-0000-000094450000}"/>
    <cellStyle name="Currency 2 3 3 2 8 2 2 2 4" xfId="21931" xr:uid="{00000000-0005-0000-0000-000095450000}"/>
    <cellStyle name="Currency 2 3 3 2 8 2 2 2 5" xfId="27447" xr:uid="{00000000-0005-0000-0000-000096450000}"/>
    <cellStyle name="Currency 2 3 3 2 8 2 2 2 6" xfId="32963" xr:uid="{00000000-0005-0000-0000-000097450000}"/>
    <cellStyle name="Currency 2 3 3 2 8 2 2 3" xfId="8141" xr:uid="{00000000-0005-0000-0000-000098450000}"/>
    <cellStyle name="Currency 2 3 3 2 8 2 2 4" xfId="13657" xr:uid="{00000000-0005-0000-0000-000099450000}"/>
    <cellStyle name="Currency 2 3 3 2 8 2 2 5" xfId="19173" xr:uid="{00000000-0005-0000-0000-00009A450000}"/>
    <cellStyle name="Currency 2 3 3 2 8 2 2 6" xfId="24689" xr:uid="{00000000-0005-0000-0000-00009B450000}"/>
    <cellStyle name="Currency 2 3 3 2 8 2 2 7" xfId="30205" xr:uid="{00000000-0005-0000-0000-00009C450000}"/>
    <cellStyle name="Currency 2 3 3 2 8 2 3" xfId="4004" xr:uid="{00000000-0005-0000-0000-00009D450000}"/>
    <cellStyle name="Currency 2 3 3 2 8 2 3 2" xfId="9520" xr:uid="{00000000-0005-0000-0000-00009E450000}"/>
    <cellStyle name="Currency 2 3 3 2 8 2 3 3" xfId="15036" xr:uid="{00000000-0005-0000-0000-00009F450000}"/>
    <cellStyle name="Currency 2 3 3 2 8 2 3 4" xfId="20552" xr:uid="{00000000-0005-0000-0000-0000A0450000}"/>
    <cellStyle name="Currency 2 3 3 2 8 2 3 5" xfId="26068" xr:uid="{00000000-0005-0000-0000-0000A1450000}"/>
    <cellStyle name="Currency 2 3 3 2 8 2 3 6" xfId="31584" xr:uid="{00000000-0005-0000-0000-0000A2450000}"/>
    <cellStyle name="Currency 2 3 3 2 8 2 4" xfId="6762" xr:uid="{00000000-0005-0000-0000-0000A3450000}"/>
    <cellStyle name="Currency 2 3 3 2 8 2 5" xfId="12278" xr:uid="{00000000-0005-0000-0000-0000A4450000}"/>
    <cellStyle name="Currency 2 3 3 2 8 2 6" xfId="17794" xr:uid="{00000000-0005-0000-0000-0000A5450000}"/>
    <cellStyle name="Currency 2 3 3 2 8 2 7" xfId="23310" xr:uid="{00000000-0005-0000-0000-0000A6450000}"/>
    <cellStyle name="Currency 2 3 3 2 8 2 8" xfId="28826" xr:uid="{00000000-0005-0000-0000-0000A7450000}"/>
    <cellStyle name="Currency 2 3 3 2 8 3" xfId="886" xr:uid="{00000000-0005-0000-0000-0000A8450000}"/>
    <cellStyle name="Currency 2 3 3 2 8 3 2" xfId="2265" xr:uid="{00000000-0005-0000-0000-0000A9450000}"/>
    <cellStyle name="Currency 2 3 3 2 8 3 2 2" xfId="5023" xr:uid="{00000000-0005-0000-0000-0000AA450000}"/>
    <cellStyle name="Currency 2 3 3 2 8 3 2 2 2" xfId="10539" xr:uid="{00000000-0005-0000-0000-0000AB450000}"/>
    <cellStyle name="Currency 2 3 3 2 8 3 2 2 3" xfId="16055" xr:uid="{00000000-0005-0000-0000-0000AC450000}"/>
    <cellStyle name="Currency 2 3 3 2 8 3 2 2 4" xfId="21571" xr:uid="{00000000-0005-0000-0000-0000AD450000}"/>
    <cellStyle name="Currency 2 3 3 2 8 3 2 2 5" xfId="27087" xr:uid="{00000000-0005-0000-0000-0000AE450000}"/>
    <cellStyle name="Currency 2 3 3 2 8 3 2 2 6" xfId="32603" xr:uid="{00000000-0005-0000-0000-0000AF450000}"/>
    <cellStyle name="Currency 2 3 3 2 8 3 2 3" xfId="7781" xr:uid="{00000000-0005-0000-0000-0000B0450000}"/>
    <cellStyle name="Currency 2 3 3 2 8 3 2 4" xfId="13297" xr:uid="{00000000-0005-0000-0000-0000B1450000}"/>
    <cellStyle name="Currency 2 3 3 2 8 3 2 5" xfId="18813" xr:uid="{00000000-0005-0000-0000-0000B2450000}"/>
    <cellStyle name="Currency 2 3 3 2 8 3 2 6" xfId="24329" xr:uid="{00000000-0005-0000-0000-0000B3450000}"/>
    <cellStyle name="Currency 2 3 3 2 8 3 2 7" xfId="29845" xr:uid="{00000000-0005-0000-0000-0000B4450000}"/>
    <cellStyle name="Currency 2 3 3 2 8 3 3" xfId="3644" xr:uid="{00000000-0005-0000-0000-0000B5450000}"/>
    <cellStyle name="Currency 2 3 3 2 8 3 3 2" xfId="9160" xr:uid="{00000000-0005-0000-0000-0000B6450000}"/>
    <cellStyle name="Currency 2 3 3 2 8 3 3 3" xfId="14676" xr:uid="{00000000-0005-0000-0000-0000B7450000}"/>
    <cellStyle name="Currency 2 3 3 2 8 3 3 4" xfId="20192" xr:uid="{00000000-0005-0000-0000-0000B8450000}"/>
    <cellStyle name="Currency 2 3 3 2 8 3 3 5" xfId="25708" xr:uid="{00000000-0005-0000-0000-0000B9450000}"/>
    <cellStyle name="Currency 2 3 3 2 8 3 3 6" xfId="31224" xr:uid="{00000000-0005-0000-0000-0000BA450000}"/>
    <cellStyle name="Currency 2 3 3 2 8 3 4" xfId="6402" xr:uid="{00000000-0005-0000-0000-0000BB450000}"/>
    <cellStyle name="Currency 2 3 3 2 8 3 5" xfId="11918" xr:uid="{00000000-0005-0000-0000-0000BC450000}"/>
    <cellStyle name="Currency 2 3 3 2 8 3 6" xfId="17434" xr:uid="{00000000-0005-0000-0000-0000BD450000}"/>
    <cellStyle name="Currency 2 3 3 2 8 3 7" xfId="22950" xr:uid="{00000000-0005-0000-0000-0000BE450000}"/>
    <cellStyle name="Currency 2 3 3 2 8 3 8" xfId="28466" xr:uid="{00000000-0005-0000-0000-0000BF450000}"/>
    <cellStyle name="Currency 2 3 3 2 8 4" xfId="1812" xr:uid="{00000000-0005-0000-0000-0000C0450000}"/>
    <cellStyle name="Currency 2 3 3 2 8 4 2" xfId="4570" xr:uid="{00000000-0005-0000-0000-0000C1450000}"/>
    <cellStyle name="Currency 2 3 3 2 8 4 2 2" xfId="10086" xr:uid="{00000000-0005-0000-0000-0000C2450000}"/>
    <cellStyle name="Currency 2 3 3 2 8 4 2 3" xfId="15602" xr:uid="{00000000-0005-0000-0000-0000C3450000}"/>
    <cellStyle name="Currency 2 3 3 2 8 4 2 4" xfId="21118" xr:uid="{00000000-0005-0000-0000-0000C4450000}"/>
    <cellStyle name="Currency 2 3 3 2 8 4 2 5" xfId="26634" xr:uid="{00000000-0005-0000-0000-0000C5450000}"/>
    <cellStyle name="Currency 2 3 3 2 8 4 2 6" xfId="32150" xr:uid="{00000000-0005-0000-0000-0000C6450000}"/>
    <cellStyle name="Currency 2 3 3 2 8 4 3" xfId="7328" xr:uid="{00000000-0005-0000-0000-0000C7450000}"/>
    <cellStyle name="Currency 2 3 3 2 8 4 4" xfId="12844" xr:uid="{00000000-0005-0000-0000-0000C8450000}"/>
    <cellStyle name="Currency 2 3 3 2 8 4 5" xfId="18360" xr:uid="{00000000-0005-0000-0000-0000C9450000}"/>
    <cellStyle name="Currency 2 3 3 2 8 4 6" xfId="23876" xr:uid="{00000000-0005-0000-0000-0000CA450000}"/>
    <cellStyle name="Currency 2 3 3 2 8 4 7" xfId="29392" xr:uid="{00000000-0005-0000-0000-0000CB450000}"/>
    <cellStyle name="Currency 2 3 3 2 8 5" xfId="3191" xr:uid="{00000000-0005-0000-0000-0000CC450000}"/>
    <cellStyle name="Currency 2 3 3 2 8 5 2" xfId="8707" xr:uid="{00000000-0005-0000-0000-0000CD450000}"/>
    <cellStyle name="Currency 2 3 3 2 8 5 3" xfId="14223" xr:uid="{00000000-0005-0000-0000-0000CE450000}"/>
    <cellStyle name="Currency 2 3 3 2 8 5 4" xfId="19739" xr:uid="{00000000-0005-0000-0000-0000CF450000}"/>
    <cellStyle name="Currency 2 3 3 2 8 5 5" xfId="25255" xr:uid="{00000000-0005-0000-0000-0000D0450000}"/>
    <cellStyle name="Currency 2 3 3 2 8 5 6" xfId="30771" xr:uid="{00000000-0005-0000-0000-0000D1450000}"/>
    <cellStyle name="Currency 2 3 3 2 8 6" xfId="5949" xr:uid="{00000000-0005-0000-0000-0000D2450000}"/>
    <cellStyle name="Currency 2 3 3 2 8 7" xfId="11465" xr:uid="{00000000-0005-0000-0000-0000D3450000}"/>
    <cellStyle name="Currency 2 3 3 2 8 8" xfId="16981" xr:uid="{00000000-0005-0000-0000-0000D4450000}"/>
    <cellStyle name="Currency 2 3 3 2 8 9" xfId="22497" xr:uid="{00000000-0005-0000-0000-0000D5450000}"/>
    <cellStyle name="Currency 2 3 3 2 9" xfId="488" xr:uid="{00000000-0005-0000-0000-0000D6450000}"/>
    <cellStyle name="Currency 2 3 3 2 9 10" xfId="28068" xr:uid="{00000000-0005-0000-0000-0000D7450000}"/>
    <cellStyle name="Currency 2 3 3 2 9 2" xfId="1282" xr:uid="{00000000-0005-0000-0000-0000D8450000}"/>
    <cellStyle name="Currency 2 3 3 2 9 2 2" xfId="2661" xr:uid="{00000000-0005-0000-0000-0000D9450000}"/>
    <cellStyle name="Currency 2 3 3 2 9 2 2 2" xfId="5419" xr:uid="{00000000-0005-0000-0000-0000DA450000}"/>
    <cellStyle name="Currency 2 3 3 2 9 2 2 2 2" xfId="10935" xr:uid="{00000000-0005-0000-0000-0000DB450000}"/>
    <cellStyle name="Currency 2 3 3 2 9 2 2 2 3" xfId="16451" xr:uid="{00000000-0005-0000-0000-0000DC450000}"/>
    <cellStyle name="Currency 2 3 3 2 9 2 2 2 4" xfId="21967" xr:uid="{00000000-0005-0000-0000-0000DD450000}"/>
    <cellStyle name="Currency 2 3 3 2 9 2 2 2 5" xfId="27483" xr:uid="{00000000-0005-0000-0000-0000DE450000}"/>
    <cellStyle name="Currency 2 3 3 2 9 2 2 2 6" xfId="32999" xr:uid="{00000000-0005-0000-0000-0000DF450000}"/>
    <cellStyle name="Currency 2 3 3 2 9 2 2 3" xfId="8177" xr:uid="{00000000-0005-0000-0000-0000E0450000}"/>
    <cellStyle name="Currency 2 3 3 2 9 2 2 4" xfId="13693" xr:uid="{00000000-0005-0000-0000-0000E1450000}"/>
    <cellStyle name="Currency 2 3 3 2 9 2 2 5" xfId="19209" xr:uid="{00000000-0005-0000-0000-0000E2450000}"/>
    <cellStyle name="Currency 2 3 3 2 9 2 2 6" xfId="24725" xr:uid="{00000000-0005-0000-0000-0000E3450000}"/>
    <cellStyle name="Currency 2 3 3 2 9 2 2 7" xfId="30241" xr:uid="{00000000-0005-0000-0000-0000E4450000}"/>
    <cellStyle name="Currency 2 3 3 2 9 2 3" xfId="4040" xr:uid="{00000000-0005-0000-0000-0000E5450000}"/>
    <cellStyle name="Currency 2 3 3 2 9 2 3 2" xfId="9556" xr:uid="{00000000-0005-0000-0000-0000E6450000}"/>
    <cellStyle name="Currency 2 3 3 2 9 2 3 3" xfId="15072" xr:uid="{00000000-0005-0000-0000-0000E7450000}"/>
    <cellStyle name="Currency 2 3 3 2 9 2 3 4" xfId="20588" xr:uid="{00000000-0005-0000-0000-0000E8450000}"/>
    <cellStyle name="Currency 2 3 3 2 9 2 3 5" xfId="26104" xr:uid="{00000000-0005-0000-0000-0000E9450000}"/>
    <cellStyle name="Currency 2 3 3 2 9 2 3 6" xfId="31620" xr:uid="{00000000-0005-0000-0000-0000EA450000}"/>
    <cellStyle name="Currency 2 3 3 2 9 2 4" xfId="6798" xr:uid="{00000000-0005-0000-0000-0000EB450000}"/>
    <cellStyle name="Currency 2 3 3 2 9 2 5" xfId="12314" xr:uid="{00000000-0005-0000-0000-0000EC450000}"/>
    <cellStyle name="Currency 2 3 3 2 9 2 6" xfId="17830" xr:uid="{00000000-0005-0000-0000-0000ED450000}"/>
    <cellStyle name="Currency 2 3 3 2 9 2 7" xfId="23346" xr:uid="{00000000-0005-0000-0000-0000EE450000}"/>
    <cellStyle name="Currency 2 3 3 2 9 2 8" xfId="28862" xr:uid="{00000000-0005-0000-0000-0000EF450000}"/>
    <cellStyle name="Currency 2 3 3 2 9 3" xfId="922" xr:uid="{00000000-0005-0000-0000-0000F0450000}"/>
    <cellStyle name="Currency 2 3 3 2 9 3 2" xfId="2301" xr:uid="{00000000-0005-0000-0000-0000F1450000}"/>
    <cellStyle name="Currency 2 3 3 2 9 3 2 2" xfId="5059" xr:uid="{00000000-0005-0000-0000-0000F2450000}"/>
    <cellStyle name="Currency 2 3 3 2 9 3 2 2 2" xfId="10575" xr:uid="{00000000-0005-0000-0000-0000F3450000}"/>
    <cellStyle name="Currency 2 3 3 2 9 3 2 2 3" xfId="16091" xr:uid="{00000000-0005-0000-0000-0000F4450000}"/>
    <cellStyle name="Currency 2 3 3 2 9 3 2 2 4" xfId="21607" xr:uid="{00000000-0005-0000-0000-0000F5450000}"/>
    <cellStyle name="Currency 2 3 3 2 9 3 2 2 5" xfId="27123" xr:uid="{00000000-0005-0000-0000-0000F6450000}"/>
    <cellStyle name="Currency 2 3 3 2 9 3 2 2 6" xfId="32639" xr:uid="{00000000-0005-0000-0000-0000F7450000}"/>
    <cellStyle name="Currency 2 3 3 2 9 3 2 3" xfId="7817" xr:uid="{00000000-0005-0000-0000-0000F8450000}"/>
    <cellStyle name="Currency 2 3 3 2 9 3 2 4" xfId="13333" xr:uid="{00000000-0005-0000-0000-0000F9450000}"/>
    <cellStyle name="Currency 2 3 3 2 9 3 2 5" xfId="18849" xr:uid="{00000000-0005-0000-0000-0000FA450000}"/>
    <cellStyle name="Currency 2 3 3 2 9 3 2 6" xfId="24365" xr:uid="{00000000-0005-0000-0000-0000FB450000}"/>
    <cellStyle name="Currency 2 3 3 2 9 3 2 7" xfId="29881" xr:uid="{00000000-0005-0000-0000-0000FC450000}"/>
    <cellStyle name="Currency 2 3 3 2 9 3 3" xfId="3680" xr:uid="{00000000-0005-0000-0000-0000FD450000}"/>
    <cellStyle name="Currency 2 3 3 2 9 3 3 2" xfId="9196" xr:uid="{00000000-0005-0000-0000-0000FE450000}"/>
    <cellStyle name="Currency 2 3 3 2 9 3 3 3" xfId="14712" xr:uid="{00000000-0005-0000-0000-0000FF450000}"/>
    <cellStyle name="Currency 2 3 3 2 9 3 3 4" xfId="20228" xr:uid="{00000000-0005-0000-0000-000000460000}"/>
    <cellStyle name="Currency 2 3 3 2 9 3 3 5" xfId="25744" xr:uid="{00000000-0005-0000-0000-000001460000}"/>
    <cellStyle name="Currency 2 3 3 2 9 3 3 6" xfId="31260" xr:uid="{00000000-0005-0000-0000-000002460000}"/>
    <cellStyle name="Currency 2 3 3 2 9 3 4" xfId="6438" xr:uid="{00000000-0005-0000-0000-000003460000}"/>
    <cellStyle name="Currency 2 3 3 2 9 3 5" xfId="11954" xr:uid="{00000000-0005-0000-0000-000004460000}"/>
    <cellStyle name="Currency 2 3 3 2 9 3 6" xfId="17470" xr:uid="{00000000-0005-0000-0000-000005460000}"/>
    <cellStyle name="Currency 2 3 3 2 9 3 7" xfId="22986" xr:uid="{00000000-0005-0000-0000-000006460000}"/>
    <cellStyle name="Currency 2 3 3 2 9 3 8" xfId="28502" xr:uid="{00000000-0005-0000-0000-000007460000}"/>
    <cellStyle name="Currency 2 3 3 2 9 4" xfId="1867" xr:uid="{00000000-0005-0000-0000-000008460000}"/>
    <cellStyle name="Currency 2 3 3 2 9 4 2" xfId="4625" xr:uid="{00000000-0005-0000-0000-000009460000}"/>
    <cellStyle name="Currency 2 3 3 2 9 4 2 2" xfId="10141" xr:uid="{00000000-0005-0000-0000-00000A460000}"/>
    <cellStyle name="Currency 2 3 3 2 9 4 2 3" xfId="15657" xr:uid="{00000000-0005-0000-0000-00000B460000}"/>
    <cellStyle name="Currency 2 3 3 2 9 4 2 4" xfId="21173" xr:uid="{00000000-0005-0000-0000-00000C460000}"/>
    <cellStyle name="Currency 2 3 3 2 9 4 2 5" xfId="26689" xr:uid="{00000000-0005-0000-0000-00000D460000}"/>
    <cellStyle name="Currency 2 3 3 2 9 4 2 6" xfId="32205" xr:uid="{00000000-0005-0000-0000-00000E460000}"/>
    <cellStyle name="Currency 2 3 3 2 9 4 3" xfId="7383" xr:uid="{00000000-0005-0000-0000-00000F460000}"/>
    <cellStyle name="Currency 2 3 3 2 9 4 4" xfId="12899" xr:uid="{00000000-0005-0000-0000-000010460000}"/>
    <cellStyle name="Currency 2 3 3 2 9 4 5" xfId="18415" xr:uid="{00000000-0005-0000-0000-000011460000}"/>
    <cellStyle name="Currency 2 3 3 2 9 4 6" xfId="23931" xr:uid="{00000000-0005-0000-0000-000012460000}"/>
    <cellStyle name="Currency 2 3 3 2 9 4 7" xfId="29447" xr:uid="{00000000-0005-0000-0000-000013460000}"/>
    <cellStyle name="Currency 2 3 3 2 9 5" xfId="3246" xr:uid="{00000000-0005-0000-0000-000014460000}"/>
    <cellStyle name="Currency 2 3 3 2 9 5 2" xfId="8762" xr:uid="{00000000-0005-0000-0000-000015460000}"/>
    <cellStyle name="Currency 2 3 3 2 9 5 3" xfId="14278" xr:uid="{00000000-0005-0000-0000-000016460000}"/>
    <cellStyle name="Currency 2 3 3 2 9 5 4" xfId="19794" xr:uid="{00000000-0005-0000-0000-000017460000}"/>
    <cellStyle name="Currency 2 3 3 2 9 5 5" xfId="25310" xr:uid="{00000000-0005-0000-0000-000018460000}"/>
    <cellStyle name="Currency 2 3 3 2 9 5 6" xfId="30826" xr:uid="{00000000-0005-0000-0000-000019460000}"/>
    <cellStyle name="Currency 2 3 3 2 9 6" xfId="6004" xr:uid="{00000000-0005-0000-0000-00001A460000}"/>
    <cellStyle name="Currency 2 3 3 2 9 7" xfId="11520" xr:uid="{00000000-0005-0000-0000-00001B460000}"/>
    <cellStyle name="Currency 2 3 3 2 9 8" xfId="17036" xr:uid="{00000000-0005-0000-0000-00001C460000}"/>
    <cellStyle name="Currency 2 3 3 2 9 9" xfId="22552" xr:uid="{00000000-0005-0000-0000-00001D460000}"/>
    <cellStyle name="Currency 2 3 3 20" xfId="11062" xr:uid="{00000000-0005-0000-0000-00001E460000}"/>
    <cellStyle name="Currency 2 3 3 21" xfId="16578" xr:uid="{00000000-0005-0000-0000-00001F460000}"/>
    <cellStyle name="Currency 2 3 3 22" xfId="22094" xr:uid="{00000000-0005-0000-0000-000020460000}"/>
    <cellStyle name="Currency 2 3 3 23" xfId="27610" xr:uid="{00000000-0005-0000-0000-000021460000}"/>
    <cellStyle name="Currency 2 3 3 3" xfId="49" xr:uid="{00000000-0005-0000-0000-000022460000}"/>
    <cellStyle name="Currency 2 3 3 3 10" xfId="581" xr:uid="{00000000-0005-0000-0000-000023460000}"/>
    <cellStyle name="Currency 2 3 3 3 10 2" xfId="1960" xr:uid="{00000000-0005-0000-0000-000024460000}"/>
    <cellStyle name="Currency 2 3 3 3 10 2 2" xfId="4718" xr:uid="{00000000-0005-0000-0000-000025460000}"/>
    <cellStyle name="Currency 2 3 3 3 10 2 2 2" xfId="10234" xr:uid="{00000000-0005-0000-0000-000026460000}"/>
    <cellStyle name="Currency 2 3 3 3 10 2 2 3" xfId="15750" xr:uid="{00000000-0005-0000-0000-000027460000}"/>
    <cellStyle name="Currency 2 3 3 3 10 2 2 4" xfId="21266" xr:uid="{00000000-0005-0000-0000-000028460000}"/>
    <cellStyle name="Currency 2 3 3 3 10 2 2 5" xfId="26782" xr:uid="{00000000-0005-0000-0000-000029460000}"/>
    <cellStyle name="Currency 2 3 3 3 10 2 2 6" xfId="32298" xr:uid="{00000000-0005-0000-0000-00002A460000}"/>
    <cellStyle name="Currency 2 3 3 3 10 2 3" xfId="7476" xr:uid="{00000000-0005-0000-0000-00002B460000}"/>
    <cellStyle name="Currency 2 3 3 3 10 2 4" xfId="12992" xr:uid="{00000000-0005-0000-0000-00002C460000}"/>
    <cellStyle name="Currency 2 3 3 3 10 2 5" xfId="18508" xr:uid="{00000000-0005-0000-0000-00002D460000}"/>
    <cellStyle name="Currency 2 3 3 3 10 2 6" xfId="24024" xr:uid="{00000000-0005-0000-0000-00002E460000}"/>
    <cellStyle name="Currency 2 3 3 3 10 2 7" xfId="29540" xr:uid="{00000000-0005-0000-0000-00002F460000}"/>
    <cellStyle name="Currency 2 3 3 3 10 3" xfId="3339" xr:uid="{00000000-0005-0000-0000-000030460000}"/>
    <cellStyle name="Currency 2 3 3 3 10 3 2" xfId="8855" xr:uid="{00000000-0005-0000-0000-000031460000}"/>
    <cellStyle name="Currency 2 3 3 3 10 3 3" xfId="14371" xr:uid="{00000000-0005-0000-0000-000032460000}"/>
    <cellStyle name="Currency 2 3 3 3 10 3 4" xfId="19887" xr:uid="{00000000-0005-0000-0000-000033460000}"/>
    <cellStyle name="Currency 2 3 3 3 10 3 5" xfId="25403" xr:uid="{00000000-0005-0000-0000-000034460000}"/>
    <cellStyle name="Currency 2 3 3 3 10 3 6" xfId="30919" xr:uid="{00000000-0005-0000-0000-000035460000}"/>
    <cellStyle name="Currency 2 3 3 3 10 4" xfId="6097" xr:uid="{00000000-0005-0000-0000-000036460000}"/>
    <cellStyle name="Currency 2 3 3 3 10 5" xfId="11613" xr:uid="{00000000-0005-0000-0000-000037460000}"/>
    <cellStyle name="Currency 2 3 3 3 10 6" xfId="17129" xr:uid="{00000000-0005-0000-0000-000038460000}"/>
    <cellStyle name="Currency 2 3 3 3 10 7" xfId="22645" xr:uid="{00000000-0005-0000-0000-000039460000}"/>
    <cellStyle name="Currency 2 3 3 3 10 8" xfId="28161" xr:uid="{00000000-0005-0000-0000-00003A460000}"/>
    <cellStyle name="Currency 2 3 3 3 11" xfId="653" xr:uid="{00000000-0005-0000-0000-00003B460000}"/>
    <cellStyle name="Currency 2 3 3 3 11 2" xfId="2032" xr:uid="{00000000-0005-0000-0000-00003C460000}"/>
    <cellStyle name="Currency 2 3 3 3 11 2 2" xfId="4790" xr:uid="{00000000-0005-0000-0000-00003D460000}"/>
    <cellStyle name="Currency 2 3 3 3 11 2 2 2" xfId="10306" xr:uid="{00000000-0005-0000-0000-00003E460000}"/>
    <cellStyle name="Currency 2 3 3 3 11 2 2 3" xfId="15822" xr:uid="{00000000-0005-0000-0000-00003F460000}"/>
    <cellStyle name="Currency 2 3 3 3 11 2 2 4" xfId="21338" xr:uid="{00000000-0005-0000-0000-000040460000}"/>
    <cellStyle name="Currency 2 3 3 3 11 2 2 5" xfId="26854" xr:uid="{00000000-0005-0000-0000-000041460000}"/>
    <cellStyle name="Currency 2 3 3 3 11 2 2 6" xfId="32370" xr:uid="{00000000-0005-0000-0000-000042460000}"/>
    <cellStyle name="Currency 2 3 3 3 11 2 3" xfId="7548" xr:uid="{00000000-0005-0000-0000-000043460000}"/>
    <cellStyle name="Currency 2 3 3 3 11 2 4" xfId="13064" xr:uid="{00000000-0005-0000-0000-000044460000}"/>
    <cellStyle name="Currency 2 3 3 3 11 2 5" xfId="18580" xr:uid="{00000000-0005-0000-0000-000045460000}"/>
    <cellStyle name="Currency 2 3 3 3 11 2 6" xfId="24096" xr:uid="{00000000-0005-0000-0000-000046460000}"/>
    <cellStyle name="Currency 2 3 3 3 11 2 7" xfId="29612" xr:uid="{00000000-0005-0000-0000-000047460000}"/>
    <cellStyle name="Currency 2 3 3 3 11 3" xfId="3411" xr:uid="{00000000-0005-0000-0000-000048460000}"/>
    <cellStyle name="Currency 2 3 3 3 11 3 2" xfId="8927" xr:uid="{00000000-0005-0000-0000-000049460000}"/>
    <cellStyle name="Currency 2 3 3 3 11 3 3" xfId="14443" xr:uid="{00000000-0005-0000-0000-00004A460000}"/>
    <cellStyle name="Currency 2 3 3 3 11 3 4" xfId="19959" xr:uid="{00000000-0005-0000-0000-00004B460000}"/>
    <cellStyle name="Currency 2 3 3 3 11 3 5" xfId="25475" xr:uid="{00000000-0005-0000-0000-00004C460000}"/>
    <cellStyle name="Currency 2 3 3 3 11 3 6" xfId="30991" xr:uid="{00000000-0005-0000-0000-00004D460000}"/>
    <cellStyle name="Currency 2 3 3 3 11 4" xfId="6169" xr:uid="{00000000-0005-0000-0000-00004E460000}"/>
    <cellStyle name="Currency 2 3 3 3 11 5" xfId="11685" xr:uid="{00000000-0005-0000-0000-00004F460000}"/>
    <cellStyle name="Currency 2 3 3 3 11 6" xfId="17201" xr:uid="{00000000-0005-0000-0000-000050460000}"/>
    <cellStyle name="Currency 2 3 3 3 11 7" xfId="22717" xr:uid="{00000000-0005-0000-0000-000051460000}"/>
    <cellStyle name="Currency 2 3 3 3 11 8" xfId="28233" xr:uid="{00000000-0005-0000-0000-000052460000}"/>
    <cellStyle name="Currency 2 3 3 3 12" xfId="1428" xr:uid="{00000000-0005-0000-0000-000053460000}"/>
    <cellStyle name="Currency 2 3 3 3 12 2" xfId="4186" xr:uid="{00000000-0005-0000-0000-000054460000}"/>
    <cellStyle name="Currency 2 3 3 3 12 2 2" xfId="9702" xr:uid="{00000000-0005-0000-0000-000055460000}"/>
    <cellStyle name="Currency 2 3 3 3 12 2 3" xfId="15218" xr:uid="{00000000-0005-0000-0000-000056460000}"/>
    <cellStyle name="Currency 2 3 3 3 12 2 4" xfId="20734" xr:uid="{00000000-0005-0000-0000-000057460000}"/>
    <cellStyle name="Currency 2 3 3 3 12 2 5" xfId="26250" xr:uid="{00000000-0005-0000-0000-000058460000}"/>
    <cellStyle name="Currency 2 3 3 3 12 2 6" xfId="31766" xr:uid="{00000000-0005-0000-0000-000059460000}"/>
    <cellStyle name="Currency 2 3 3 3 12 3" xfId="6944" xr:uid="{00000000-0005-0000-0000-00005A460000}"/>
    <cellStyle name="Currency 2 3 3 3 12 4" xfId="12460" xr:uid="{00000000-0005-0000-0000-00005B460000}"/>
    <cellStyle name="Currency 2 3 3 3 12 5" xfId="17976" xr:uid="{00000000-0005-0000-0000-00005C460000}"/>
    <cellStyle name="Currency 2 3 3 3 12 6" xfId="23492" xr:uid="{00000000-0005-0000-0000-00005D460000}"/>
    <cellStyle name="Currency 2 3 3 3 12 7" xfId="29008" xr:uid="{00000000-0005-0000-0000-00005E460000}"/>
    <cellStyle name="Currency 2 3 3 3 13" xfId="2807" xr:uid="{00000000-0005-0000-0000-00005F460000}"/>
    <cellStyle name="Currency 2 3 3 3 13 2" xfId="8323" xr:uid="{00000000-0005-0000-0000-000060460000}"/>
    <cellStyle name="Currency 2 3 3 3 13 3" xfId="13839" xr:uid="{00000000-0005-0000-0000-000061460000}"/>
    <cellStyle name="Currency 2 3 3 3 13 4" xfId="19355" xr:uid="{00000000-0005-0000-0000-000062460000}"/>
    <cellStyle name="Currency 2 3 3 3 13 5" xfId="24871" xr:uid="{00000000-0005-0000-0000-000063460000}"/>
    <cellStyle name="Currency 2 3 3 3 13 6" xfId="30387" xr:uid="{00000000-0005-0000-0000-000064460000}"/>
    <cellStyle name="Currency 2 3 3 3 14" xfId="5565" xr:uid="{00000000-0005-0000-0000-000065460000}"/>
    <cellStyle name="Currency 2 3 3 3 15" xfId="11081" xr:uid="{00000000-0005-0000-0000-000066460000}"/>
    <cellStyle name="Currency 2 3 3 3 16" xfId="16597" xr:uid="{00000000-0005-0000-0000-000067460000}"/>
    <cellStyle name="Currency 2 3 3 3 17" xfId="22113" xr:uid="{00000000-0005-0000-0000-000068460000}"/>
    <cellStyle name="Currency 2 3 3 3 18" xfId="27629" xr:uid="{00000000-0005-0000-0000-000069460000}"/>
    <cellStyle name="Currency 2 3 3 3 2" xfId="104" xr:uid="{00000000-0005-0000-0000-00006A460000}"/>
    <cellStyle name="Currency 2 3 3 3 2 2" xfId="1013" xr:uid="{00000000-0005-0000-0000-00006B460000}"/>
    <cellStyle name="Currency 2 3 3 3 2 2 2" xfId="2392" xr:uid="{00000000-0005-0000-0000-00006C460000}"/>
    <cellStyle name="Currency 2 3 3 3 2 2 2 2" xfId="5150" xr:uid="{00000000-0005-0000-0000-00006D460000}"/>
    <cellStyle name="Currency 2 3 3 3 2 2 2 2 2" xfId="10666" xr:uid="{00000000-0005-0000-0000-00006E460000}"/>
    <cellStyle name="Currency 2 3 3 3 2 2 2 2 3" xfId="16182" xr:uid="{00000000-0005-0000-0000-00006F460000}"/>
    <cellStyle name="Currency 2 3 3 3 2 2 2 2 4" xfId="21698" xr:uid="{00000000-0005-0000-0000-000070460000}"/>
    <cellStyle name="Currency 2 3 3 3 2 2 2 2 5" xfId="27214" xr:uid="{00000000-0005-0000-0000-000071460000}"/>
    <cellStyle name="Currency 2 3 3 3 2 2 2 2 6" xfId="32730" xr:uid="{00000000-0005-0000-0000-000072460000}"/>
    <cellStyle name="Currency 2 3 3 3 2 2 2 3" xfId="7908" xr:uid="{00000000-0005-0000-0000-000073460000}"/>
    <cellStyle name="Currency 2 3 3 3 2 2 2 4" xfId="13424" xr:uid="{00000000-0005-0000-0000-000074460000}"/>
    <cellStyle name="Currency 2 3 3 3 2 2 2 5" xfId="18940" xr:uid="{00000000-0005-0000-0000-000075460000}"/>
    <cellStyle name="Currency 2 3 3 3 2 2 2 6" xfId="24456" xr:uid="{00000000-0005-0000-0000-000076460000}"/>
    <cellStyle name="Currency 2 3 3 3 2 2 2 7" xfId="29972" xr:uid="{00000000-0005-0000-0000-000077460000}"/>
    <cellStyle name="Currency 2 3 3 3 2 2 3" xfId="3771" xr:uid="{00000000-0005-0000-0000-000078460000}"/>
    <cellStyle name="Currency 2 3 3 3 2 2 3 2" xfId="9287" xr:uid="{00000000-0005-0000-0000-000079460000}"/>
    <cellStyle name="Currency 2 3 3 3 2 2 3 3" xfId="14803" xr:uid="{00000000-0005-0000-0000-00007A460000}"/>
    <cellStyle name="Currency 2 3 3 3 2 2 3 4" xfId="20319" xr:uid="{00000000-0005-0000-0000-00007B460000}"/>
    <cellStyle name="Currency 2 3 3 3 2 2 3 5" xfId="25835" xr:uid="{00000000-0005-0000-0000-00007C460000}"/>
    <cellStyle name="Currency 2 3 3 3 2 2 3 6" xfId="31351" xr:uid="{00000000-0005-0000-0000-00007D460000}"/>
    <cellStyle name="Currency 2 3 3 3 2 2 4" xfId="6529" xr:uid="{00000000-0005-0000-0000-00007E460000}"/>
    <cellStyle name="Currency 2 3 3 3 2 2 5" xfId="12045" xr:uid="{00000000-0005-0000-0000-00007F460000}"/>
    <cellStyle name="Currency 2 3 3 3 2 2 6" xfId="17561" xr:uid="{00000000-0005-0000-0000-000080460000}"/>
    <cellStyle name="Currency 2 3 3 3 2 2 7" xfId="23077" xr:uid="{00000000-0005-0000-0000-000081460000}"/>
    <cellStyle name="Currency 2 3 3 3 2 2 8" xfId="28593" xr:uid="{00000000-0005-0000-0000-000082460000}"/>
    <cellStyle name="Currency 2 3 3 3 2 3" xfId="1483" xr:uid="{00000000-0005-0000-0000-000083460000}"/>
    <cellStyle name="Currency 2 3 3 3 2 3 2" xfId="4241" xr:uid="{00000000-0005-0000-0000-000084460000}"/>
    <cellStyle name="Currency 2 3 3 3 2 3 2 2" xfId="9757" xr:uid="{00000000-0005-0000-0000-000085460000}"/>
    <cellStyle name="Currency 2 3 3 3 2 3 2 3" xfId="15273" xr:uid="{00000000-0005-0000-0000-000086460000}"/>
    <cellStyle name="Currency 2 3 3 3 2 3 2 4" xfId="20789" xr:uid="{00000000-0005-0000-0000-000087460000}"/>
    <cellStyle name="Currency 2 3 3 3 2 3 2 5" xfId="26305" xr:uid="{00000000-0005-0000-0000-000088460000}"/>
    <cellStyle name="Currency 2 3 3 3 2 3 2 6" xfId="31821" xr:uid="{00000000-0005-0000-0000-000089460000}"/>
    <cellStyle name="Currency 2 3 3 3 2 3 3" xfId="6999" xr:uid="{00000000-0005-0000-0000-00008A460000}"/>
    <cellStyle name="Currency 2 3 3 3 2 3 4" xfId="12515" xr:uid="{00000000-0005-0000-0000-00008B460000}"/>
    <cellStyle name="Currency 2 3 3 3 2 3 5" xfId="18031" xr:uid="{00000000-0005-0000-0000-00008C460000}"/>
    <cellStyle name="Currency 2 3 3 3 2 3 6" xfId="23547" xr:uid="{00000000-0005-0000-0000-00008D460000}"/>
    <cellStyle name="Currency 2 3 3 3 2 3 7" xfId="29063" xr:uid="{00000000-0005-0000-0000-00008E460000}"/>
    <cellStyle name="Currency 2 3 3 3 2 4" xfId="2862" xr:uid="{00000000-0005-0000-0000-00008F460000}"/>
    <cellStyle name="Currency 2 3 3 3 2 4 2" xfId="8378" xr:uid="{00000000-0005-0000-0000-000090460000}"/>
    <cellStyle name="Currency 2 3 3 3 2 4 3" xfId="13894" xr:uid="{00000000-0005-0000-0000-000091460000}"/>
    <cellStyle name="Currency 2 3 3 3 2 4 4" xfId="19410" xr:uid="{00000000-0005-0000-0000-000092460000}"/>
    <cellStyle name="Currency 2 3 3 3 2 4 5" xfId="24926" xr:uid="{00000000-0005-0000-0000-000093460000}"/>
    <cellStyle name="Currency 2 3 3 3 2 4 6" xfId="30442" xr:uid="{00000000-0005-0000-0000-000094460000}"/>
    <cellStyle name="Currency 2 3 3 3 2 5" xfId="5620" xr:uid="{00000000-0005-0000-0000-000095460000}"/>
    <cellStyle name="Currency 2 3 3 3 2 6" xfId="11136" xr:uid="{00000000-0005-0000-0000-000096460000}"/>
    <cellStyle name="Currency 2 3 3 3 2 7" xfId="16652" xr:uid="{00000000-0005-0000-0000-000097460000}"/>
    <cellStyle name="Currency 2 3 3 3 2 8" xfId="22168" xr:uid="{00000000-0005-0000-0000-000098460000}"/>
    <cellStyle name="Currency 2 3 3 3 2 9" xfId="27684" xr:uid="{00000000-0005-0000-0000-000099460000}"/>
    <cellStyle name="Currency 2 3 3 3 3" xfId="159" xr:uid="{00000000-0005-0000-0000-00009A460000}"/>
    <cellStyle name="Currency 2 3 3 3 3 2" xfId="1538" xr:uid="{00000000-0005-0000-0000-00009B460000}"/>
    <cellStyle name="Currency 2 3 3 3 3 2 2" xfId="4296" xr:uid="{00000000-0005-0000-0000-00009C460000}"/>
    <cellStyle name="Currency 2 3 3 3 3 2 2 2" xfId="9812" xr:uid="{00000000-0005-0000-0000-00009D460000}"/>
    <cellStyle name="Currency 2 3 3 3 3 2 2 3" xfId="15328" xr:uid="{00000000-0005-0000-0000-00009E460000}"/>
    <cellStyle name="Currency 2 3 3 3 3 2 2 4" xfId="20844" xr:uid="{00000000-0005-0000-0000-00009F460000}"/>
    <cellStyle name="Currency 2 3 3 3 3 2 2 5" xfId="26360" xr:uid="{00000000-0005-0000-0000-0000A0460000}"/>
    <cellStyle name="Currency 2 3 3 3 3 2 2 6" xfId="31876" xr:uid="{00000000-0005-0000-0000-0000A1460000}"/>
    <cellStyle name="Currency 2 3 3 3 3 2 3" xfId="7054" xr:uid="{00000000-0005-0000-0000-0000A2460000}"/>
    <cellStyle name="Currency 2 3 3 3 3 2 4" xfId="12570" xr:uid="{00000000-0005-0000-0000-0000A3460000}"/>
    <cellStyle name="Currency 2 3 3 3 3 2 5" xfId="18086" xr:uid="{00000000-0005-0000-0000-0000A4460000}"/>
    <cellStyle name="Currency 2 3 3 3 3 2 6" xfId="23602" xr:uid="{00000000-0005-0000-0000-0000A5460000}"/>
    <cellStyle name="Currency 2 3 3 3 3 2 7" xfId="29118" xr:uid="{00000000-0005-0000-0000-0000A6460000}"/>
    <cellStyle name="Currency 2 3 3 3 3 3" xfId="2917" xr:uid="{00000000-0005-0000-0000-0000A7460000}"/>
    <cellStyle name="Currency 2 3 3 3 3 3 2" xfId="8433" xr:uid="{00000000-0005-0000-0000-0000A8460000}"/>
    <cellStyle name="Currency 2 3 3 3 3 3 3" xfId="13949" xr:uid="{00000000-0005-0000-0000-0000A9460000}"/>
    <cellStyle name="Currency 2 3 3 3 3 3 4" xfId="19465" xr:uid="{00000000-0005-0000-0000-0000AA460000}"/>
    <cellStyle name="Currency 2 3 3 3 3 3 5" xfId="24981" xr:uid="{00000000-0005-0000-0000-0000AB460000}"/>
    <cellStyle name="Currency 2 3 3 3 3 3 6" xfId="30497" xr:uid="{00000000-0005-0000-0000-0000AC460000}"/>
    <cellStyle name="Currency 2 3 3 3 3 4" xfId="5675" xr:uid="{00000000-0005-0000-0000-0000AD460000}"/>
    <cellStyle name="Currency 2 3 3 3 3 5" xfId="11191" xr:uid="{00000000-0005-0000-0000-0000AE460000}"/>
    <cellStyle name="Currency 2 3 3 3 3 6" xfId="16707" xr:uid="{00000000-0005-0000-0000-0000AF460000}"/>
    <cellStyle name="Currency 2 3 3 3 3 7" xfId="22223" xr:uid="{00000000-0005-0000-0000-0000B0460000}"/>
    <cellStyle name="Currency 2 3 3 3 3 8" xfId="27739" xr:uid="{00000000-0005-0000-0000-0000B1460000}"/>
    <cellStyle name="Currency 2 3 3 3 4" xfId="250" xr:uid="{00000000-0005-0000-0000-0000B2460000}"/>
    <cellStyle name="Currency 2 3 3 3 4 2" xfId="1629" xr:uid="{00000000-0005-0000-0000-0000B3460000}"/>
    <cellStyle name="Currency 2 3 3 3 4 2 2" xfId="4387" xr:uid="{00000000-0005-0000-0000-0000B4460000}"/>
    <cellStyle name="Currency 2 3 3 3 4 2 2 2" xfId="9903" xr:uid="{00000000-0005-0000-0000-0000B5460000}"/>
    <cellStyle name="Currency 2 3 3 3 4 2 2 3" xfId="15419" xr:uid="{00000000-0005-0000-0000-0000B6460000}"/>
    <cellStyle name="Currency 2 3 3 3 4 2 2 4" xfId="20935" xr:uid="{00000000-0005-0000-0000-0000B7460000}"/>
    <cellStyle name="Currency 2 3 3 3 4 2 2 5" xfId="26451" xr:uid="{00000000-0005-0000-0000-0000B8460000}"/>
    <cellStyle name="Currency 2 3 3 3 4 2 2 6" xfId="31967" xr:uid="{00000000-0005-0000-0000-0000B9460000}"/>
    <cellStyle name="Currency 2 3 3 3 4 2 3" xfId="7145" xr:uid="{00000000-0005-0000-0000-0000BA460000}"/>
    <cellStyle name="Currency 2 3 3 3 4 2 4" xfId="12661" xr:uid="{00000000-0005-0000-0000-0000BB460000}"/>
    <cellStyle name="Currency 2 3 3 3 4 2 5" xfId="18177" xr:uid="{00000000-0005-0000-0000-0000BC460000}"/>
    <cellStyle name="Currency 2 3 3 3 4 2 6" xfId="23693" xr:uid="{00000000-0005-0000-0000-0000BD460000}"/>
    <cellStyle name="Currency 2 3 3 3 4 2 7" xfId="29209" xr:uid="{00000000-0005-0000-0000-0000BE460000}"/>
    <cellStyle name="Currency 2 3 3 3 4 3" xfId="3008" xr:uid="{00000000-0005-0000-0000-0000BF460000}"/>
    <cellStyle name="Currency 2 3 3 3 4 3 2" xfId="8524" xr:uid="{00000000-0005-0000-0000-0000C0460000}"/>
    <cellStyle name="Currency 2 3 3 3 4 3 3" xfId="14040" xr:uid="{00000000-0005-0000-0000-0000C1460000}"/>
    <cellStyle name="Currency 2 3 3 3 4 3 4" xfId="19556" xr:uid="{00000000-0005-0000-0000-0000C2460000}"/>
    <cellStyle name="Currency 2 3 3 3 4 3 5" xfId="25072" xr:uid="{00000000-0005-0000-0000-0000C3460000}"/>
    <cellStyle name="Currency 2 3 3 3 4 3 6" xfId="30588" xr:uid="{00000000-0005-0000-0000-0000C4460000}"/>
    <cellStyle name="Currency 2 3 3 3 4 4" xfId="5766" xr:uid="{00000000-0005-0000-0000-0000C5460000}"/>
    <cellStyle name="Currency 2 3 3 3 4 5" xfId="11282" xr:uid="{00000000-0005-0000-0000-0000C6460000}"/>
    <cellStyle name="Currency 2 3 3 3 4 6" xfId="16798" xr:uid="{00000000-0005-0000-0000-0000C7460000}"/>
    <cellStyle name="Currency 2 3 3 3 4 7" xfId="22314" xr:uid="{00000000-0005-0000-0000-0000C8460000}"/>
    <cellStyle name="Currency 2 3 3 3 4 8" xfId="27830" xr:uid="{00000000-0005-0000-0000-0000C9460000}"/>
    <cellStyle name="Currency 2 3 3 3 5" xfId="305" xr:uid="{00000000-0005-0000-0000-0000CA460000}"/>
    <cellStyle name="Currency 2 3 3 3 5 2" xfId="1684" xr:uid="{00000000-0005-0000-0000-0000CB460000}"/>
    <cellStyle name="Currency 2 3 3 3 5 2 2" xfId="4442" xr:uid="{00000000-0005-0000-0000-0000CC460000}"/>
    <cellStyle name="Currency 2 3 3 3 5 2 2 2" xfId="9958" xr:uid="{00000000-0005-0000-0000-0000CD460000}"/>
    <cellStyle name="Currency 2 3 3 3 5 2 2 3" xfId="15474" xr:uid="{00000000-0005-0000-0000-0000CE460000}"/>
    <cellStyle name="Currency 2 3 3 3 5 2 2 4" xfId="20990" xr:uid="{00000000-0005-0000-0000-0000CF460000}"/>
    <cellStyle name="Currency 2 3 3 3 5 2 2 5" xfId="26506" xr:uid="{00000000-0005-0000-0000-0000D0460000}"/>
    <cellStyle name="Currency 2 3 3 3 5 2 2 6" xfId="32022" xr:uid="{00000000-0005-0000-0000-0000D1460000}"/>
    <cellStyle name="Currency 2 3 3 3 5 2 3" xfId="7200" xr:uid="{00000000-0005-0000-0000-0000D2460000}"/>
    <cellStyle name="Currency 2 3 3 3 5 2 4" xfId="12716" xr:uid="{00000000-0005-0000-0000-0000D3460000}"/>
    <cellStyle name="Currency 2 3 3 3 5 2 5" xfId="18232" xr:uid="{00000000-0005-0000-0000-0000D4460000}"/>
    <cellStyle name="Currency 2 3 3 3 5 2 6" xfId="23748" xr:uid="{00000000-0005-0000-0000-0000D5460000}"/>
    <cellStyle name="Currency 2 3 3 3 5 2 7" xfId="29264" xr:uid="{00000000-0005-0000-0000-0000D6460000}"/>
    <cellStyle name="Currency 2 3 3 3 5 3" xfId="3063" xr:uid="{00000000-0005-0000-0000-0000D7460000}"/>
    <cellStyle name="Currency 2 3 3 3 5 3 2" xfId="8579" xr:uid="{00000000-0005-0000-0000-0000D8460000}"/>
    <cellStyle name="Currency 2 3 3 3 5 3 3" xfId="14095" xr:uid="{00000000-0005-0000-0000-0000D9460000}"/>
    <cellStyle name="Currency 2 3 3 3 5 3 4" xfId="19611" xr:uid="{00000000-0005-0000-0000-0000DA460000}"/>
    <cellStyle name="Currency 2 3 3 3 5 3 5" xfId="25127" xr:uid="{00000000-0005-0000-0000-0000DB460000}"/>
    <cellStyle name="Currency 2 3 3 3 5 3 6" xfId="30643" xr:uid="{00000000-0005-0000-0000-0000DC460000}"/>
    <cellStyle name="Currency 2 3 3 3 5 4" xfId="5821" xr:uid="{00000000-0005-0000-0000-0000DD460000}"/>
    <cellStyle name="Currency 2 3 3 3 5 5" xfId="11337" xr:uid="{00000000-0005-0000-0000-0000DE460000}"/>
    <cellStyle name="Currency 2 3 3 3 5 6" xfId="16853" xr:uid="{00000000-0005-0000-0000-0000DF460000}"/>
    <cellStyle name="Currency 2 3 3 3 5 7" xfId="22369" xr:uid="{00000000-0005-0000-0000-0000E0460000}"/>
    <cellStyle name="Currency 2 3 3 3 5 8" xfId="27885" xr:uid="{00000000-0005-0000-0000-0000E1460000}"/>
    <cellStyle name="Currency 2 3 3 3 6" xfId="361" xr:uid="{00000000-0005-0000-0000-0000E2460000}"/>
    <cellStyle name="Currency 2 3 3 3 6 2" xfId="1740" xr:uid="{00000000-0005-0000-0000-0000E3460000}"/>
    <cellStyle name="Currency 2 3 3 3 6 2 2" xfId="4498" xr:uid="{00000000-0005-0000-0000-0000E4460000}"/>
    <cellStyle name="Currency 2 3 3 3 6 2 2 2" xfId="10014" xr:uid="{00000000-0005-0000-0000-0000E5460000}"/>
    <cellStyle name="Currency 2 3 3 3 6 2 2 3" xfId="15530" xr:uid="{00000000-0005-0000-0000-0000E6460000}"/>
    <cellStyle name="Currency 2 3 3 3 6 2 2 4" xfId="21046" xr:uid="{00000000-0005-0000-0000-0000E7460000}"/>
    <cellStyle name="Currency 2 3 3 3 6 2 2 5" xfId="26562" xr:uid="{00000000-0005-0000-0000-0000E8460000}"/>
    <cellStyle name="Currency 2 3 3 3 6 2 2 6" xfId="32078" xr:uid="{00000000-0005-0000-0000-0000E9460000}"/>
    <cellStyle name="Currency 2 3 3 3 6 2 3" xfId="7256" xr:uid="{00000000-0005-0000-0000-0000EA460000}"/>
    <cellStyle name="Currency 2 3 3 3 6 2 4" xfId="12772" xr:uid="{00000000-0005-0000-0000-0000EB460000}"/>
    <cellStyle name="Currency 2 3 3 3 6 2 5" xfId="18288" xr:uid="{00000000-0005-0000-0000-0000EC460000}"/>
    <cellStyle name="Currency 2 3 3 3 6 2 6" xfId="23804" xr:uid="{00000000-0005-0000-0000-0000ED460000}"/>
    <cellStyle name="Currency 2 3 3 3 6 2 7" xfId="29320" xr:uid="{00000000-0005-0000-0000-0000EE460000}"/>
    <cellStyle name="Currency 2 3 3 3 6 3" xfId="3119" xr:uid="{00000000-0005-0000-0000-0000EF460000}"/>
    <cellStyle name="Currency 2 3 3 3 6 3 2" xfId="8635" xr:uid="{00000000-0005-0000-0000-0000F0460000}"/>
    <cellStyle name="Currency 2 3 3 3 6 3 3" xfId="14151" xr:uid="{00000000-0005-0000-0000-0000F1460000}"/>
    <cellStyle name="Currency 2 3 3 3 6 3 4" xfId="19667" xr:uid="{00000000-0005-0000-0000-0000F2460000}"/>
    <cellStyle name="Currency 2 3 3 3 6 3 5" xfId="25183" xr:uid="{00000000-0005-0000-0000-0000F3460000}"/>
    <cellStyle name="Currency 2 3 3 3 6 3 6" xfId="30699" xr:uid="{00000000-0005-0000-0000-0000F4460000}"/>
    <cellStyle name="Currency 2 3 3 3 6 4" xfId="5877" xr:uid="{00000000-0005-0000-0000-0000F5460000}"/>
    <cellStyle name="Currency 2 3 3 3 6 5" xfId="11393" xr:uid="{00000000-0005-0000-0000-0000F6460000}"/>
    <cellStyle name="Currency 2 3 3 3 6 6" xfId="16909" xr:uid="{00000000-0005-0000-0000-0000F7460000}"/>
    <cellStyle name="Currency 2 3 3 3 6 7" xfId="22425" xr:uid="{00000000-0005-0000-0000-0000F8460000}"/>
    <cellStyle name="Currency 2 3 3 3 6 8" xfId="27941" xr:uid="{00000000-0005-0000-0000-0000F9460000}"/>
    <cellStyle name="Currency 2 3 3 3 7" xfId="416" xr:uid="{00000000-0005-0000-0000-0000FA460000}"/>
    <cellStyle name="Currency 2 3 3 3 7 2" xfId="1795" xr:uid="{00000000-0005-0000-0000-0000FB460000}"/>
    <cellStyle name="Currency 2 3 3 3 7 2 2" xfId="4553" xr:uid="{00000000-0005-0000-0000-0000FC460000}"/>
    <cellStyle name="Currency 2 3 3 3 7 2 2 2" xfId="10069" xr:uid="{00000000-0005-0000-0000-0000FD460000}"/>
    <cellStyle name="Currency 2 3 3 3 7 2 2 3" xfId="15585" xr:uid="{00000000-0005-0000-0000-0000FE460000}"/>
    <cellStyle name="Currency 2 3 3 3 7 2 2 4" xfId="21101" xr:uid="{00000000-0005-0000-0000-0000FF460000}"/>
    <cellStyle name="Currency 2 3 3 3 7 2 2 5" xfId="26617" xr:uid="{00000000-0005-0000-0000-000000470000}"/>
    <cellStyle name="Currency 2 3 3 3 7 2 2 6" xfId="32133" xr:uid="{00000000-0005-0000-0000-000001470000}"/>
    <cellStyle name="Currency 2 3 3 3 7 2 3" xfId="7311" xr:uid="{00000000-0005-0000-0000-000002470000}"/>
    <cellStyle name="Currency 2 3 3 3 7 2 4" xfId="12827" xr:uid="{00000000-0005-0000-0000-000003470000}"/>
    <cellStyle name="Currency 2 3 3 3 7 2 5" xfId="18343" xr:uid="{00000000-0005-0000-0000-000004470000}"/>
    <cellStyle name="Currency 2 3 3 3 7 2 6" xfId="23859" xr:uid="{00000000-0005-0000-0000-000005470000}"/>
    <cellStyle name="Currency 2 3 3 3 7 2 7" xfId="29375" xr:uid="{00000000-0005-0000-0000-000006470000}"/>
    <cellStyle name="Currency 2 3 3 3 7 3" xfId="3174" xr:uid="{00000000-0005-0000-0000-000007470000}"/>
    <cellStyle name="Currency 2 3 3 3 7 3 2" xfId="8690" xr:uid="{00000000-0005-0000-0000-000008470000}"/>
    <cellStyle name="Currency 2 3 3 3 7 3 3" xfId="14206" xr:uid="{00000000-0005-0000-0000-000009470000}"/>
    <cellStyle name="Currency 2 3 3 3 7 3 4" xfId="19722" xr:uid="{00000000-0005-0000-0000-00000A470000}"/>
    <cellStyle name="Currency 2 3 3 3 7 3 5" xfId="25238" xr:uid="{00000000-0005-0000-0000-00000B470000}"/>
    <cellStyle name="Currency 2 3 3 3 7 3 6" xfId="30754" xr:uid="{00000000-0005-0000-0000-00000C470000}"/>
    <cellStyle name="Currency 2 3 3 3 7 4" xfId="5932" xr:uid="{00000000-0005-0000-0000-00000D470000}"/>
    <cellStyle name="Currency 2 3 3 3 7 5" xfId="11448" xr:uid="{00000000-0005-0000-0000-00000E470000}"/>
    <cellStyle name="Currency 2 3 3 3 7 6" xfId="16964" xr:uid="{00000000-0005-0000-0000-00000F470000}"/>
    <cellStyle name="Currency 2 3 3 3 7 7" xfId="22480" xr:uid="{00000000-0005-0000-0000-000010470000}"/>
    <cellStyle name="Currency 2 3 3 3 7 8" xfId="27996" xr:uid="{00000000-0005-0000-0000-000011470000}"/>
    <cellStyle name="Currency 2 3 3 3 8" xfId="471" xr:uid="{00000000-0005-0000-0000-000012470000}"/>
    <cellStyle name="Currency 2 3 3 3 8 2" xfId="1850" xr:uid="{00000000-0005-0000-0000-000013470000}"/>
    <cellStyle name="Currency 2 3 3 3 8 2 2" xfId="4608" xr:uid="{00000000-0005-0000-0000-000014470000}"/>
    <cellStyle name="Currency 2 3 3 3 8 2 2 2" xfId="10124" xr:uid="{00000000-0005-0000-0000-000015470000}"/>
    <cellStyle name="Currency 2 3 3 3 8 2 2 3" xfId="15640" xr:uid="{00000000-0005-0000-0000-000016470000}"/>
    <cellStyle name="Currency 2 3 3 3 8 2 2 4" xfId="21156" xr:uid="{00000000-0005-0000-0000-000017470000}"/>
    <cellStyle name="Currency 2 3 3 3 8 2 2 5" xfId="26672" xr:uid="{00000000-0005-0000-0000-000018470000}"/>
    <cellStyle name="Currency 2 3 3 3 8 2 2 6" xfId="32188" xr:uid="{00000000-0005-0000-0000-000019470000}"/>
    <cellStyle name="Currency 2 3 3 3 8 2 3" xfId="7366" xr:uid="{00000000-0005-0000-0000-00001A470000}"/>
    <cellStyle name="Currency 2 3 3 3 8 2 4" xfId="12882" xr:uid="{00000000-0005-0000-0000-00001B470000}"/>
    <cellStyle name="Currency 2 3 3 3 8 2 5" xfId="18398" xr:uid="{00000000-0005-0000-0000-00001C470000}"/>
    <cellStyle name="Currency 2 3 3 3 8 2 6" xfId="23914" xr:uid="{00000000-0005-0000-0000-00001D470000}"/>
    <cellStyle name="Currency 2 3 3 3 8 2 7" xfId="29430" xr:uid="{00000000-0005-0000-0000-00001E470000}"/>
    <cellStyle name="Currency 2 3 3 3 8 3" xfId="3229" xr:uid="{00000000-0005-0000-0000-00001F470000}"/>
    <cellStyle name="Currency 2 3 3 3 8 3 2" xfId="8745" xr:uid="{00000000-0005-0000-0000-000020470000}"/>
    <cellStyle name="Currency 2 3 3 3 8 3 3" xfId="14261" xr:uid="{00000000-0005-0000-0000-000021470000}"/>
    <cellStyle name="Currency 2 3 3 3 8 3 4" xfId="19777" xr:uid="{00000000-0005-0000-0000-000022470000}"/>
    <cellStyle name="Currency 2 3 3 3 8 3 5" xfId="25293" xr:uid="{00000000-0005-0000-0000-000023470000}"/>
    <cellStyle name="Currency 2 3 3 3 8 3 6" xfId="30809" xr:uid="{00000000-0005-0000-0000-000024470000}"/>
    <cellStyle name="Currency 2 3 3 3 8 4" xfId="5987" xr:uid="{00000000-0005-0000-0000-000025470000}"/>
    <cellStyle name="Currency 2 3 3 3 8 5" xfId="11503" xr:uid="{00000000-0005-0000-0000-000026470000}"/>
    <cellStyle name="Currency 2 3 3 3 8 6" xfId="17019" xr:uid="{00000000-0005-0000-0000-000027470000}"/>
    <cellStyle name="Currency 2 3 3 3 8 7" xfId="22535" xr:uid="{00000000-0005-0000-0000-000028470000}"/>
    <cellStyle name="Currency 2 3 3 3 8 8" xfId="28051" xr:uid="{00000000-0005-0000-0000-000029470000}"/>
    <cellStyle name="Currency 2 3 3 3 9" xfId="526" xr:uid="{00000000-0005-0000-0000-00002A470000}"/>
    <cellStyle name="Currency 2 3 3 3 9 2" xfId="1905" xr:uid="{00000000-0005-0000-0000-00002B470000}"/>
    <cellStyle name="Currency 2 3 3 3 9 2 2" xfId="4663" xr:uid="{00000000-0005-0000-0000-00002C470000}"/>
    <cellStyle name="Currency 2 3 3 3 9 2 2 2" xfId="10179" xr:uid="{00000000-0005-0000-0000-00002D470000}"/>
    <cellStyle name="Currency 2 3 3 3 9 2 2 3" xfId="15695" xr:uid="{00000000-0005-0000-0000-00002E470000}"/>
    <cellStyle name="Currency 2 3 3 3 9 2 2 4" xfId="21211" xr:uid="{00000000-0005-0000-0000-00002F470000}"/>
    <cellStyle name="Currency 2 3 3 3 9 2 2 5" xfId="26727" xr:uid="{00000000-0005-0000-0000-000030470000}"/>
    <cellStyle name="Currency 2 3 3 3 9 2 2 6" xfId="32243" xr:uid="{00000000-0005-0000-0000-000031470000}"/>
    <cellStyle name="Currency 2 3 3 3 9 2 3" xfId="7421" xr:uid="{00000000-0005-0000-0000-000032470000}"/>
    <cellStyle name="Currency 2 3 3 3 9 2 4" xfId="12937" xr:uid="{00000000-0005-0000-0000-000033470000}"/>
    <cellStyle name="Currency 2 3 3 3 9 2 5" xfId="18453" xr:uid="{00000000-0005-0000-0000-000034470000}"/>
    <cellStyle name="Currency 2 3 3 3 9 2 6" xfId="23969" xr:uid="{00000000-0005-0000-0000-000035470000}"/>
    <cellStyle name="Currency 2 3 3 3 9 2 7" xfId="29485" xr:uid="{00000000-0005-0000-0000-000036470000}"/>
    <cellStyle name="Currency 2 3 3 3 9 3" xfId="3284" xr:uid="{00000000-0005-0000-0000-000037470000}"/>
    <cellStyle name="Currency 2 3 3 3 9 3 2" xfId="8800" xr:uid="{00000000-0005-0000-0000-000038470000}"/>
    <cellStyle name="Currency 2 3 3 3 9 3 3" xfId="14316" xr:uid="{00000000-0005-0000-0000-000039470000}"/>
    <cellStyle name="Currency 2 3 3 3 9 3 4" xfId="19832" xr:uid="{00000000-0005-0000-0000-00003A470000}"/>
    <cellStyle name="Currency 2 3 3 3 9 3 5" xfId="25348" xr:uid="{00000000-0005-0000-0000-00003B470000}"/>
    <cellStyle name="Currency 2 3 3 3 9 3 6" xfId="30864" xr:uid="{00000000-0005-0000-0000-00003C470000}"/>
    <cellStyle name="Currency 2 3 3 3 9 4" xfId="6042" xr:uid="{00000000-0005-0000-0000-00003D470000}"/>
    <cellStyle name="Currency 2 3 3 3 9 5" xfId="11558" xr:uid="{00000000-0005-0000-0000-00003E470000}"/>
    <cellStyle name="Currency 2 3 3 3 9 6" xfId="17074" xr:uid="{00000000-0005-0000-0000-00003F470000}"/>
    <cellStyle name="Currency 2 3 3 3 9 7" xfId="22590" xr:uid="{00000000-0005-0000-0000-000040470000}"/>
    <cellStyle name="Currency 2 3 3 3 9 8" xfId="28106" xr:uid="{00000000-0005-0000-0000-000041470000}"/>
    <cellStyle name="Currency 2 3 3 4" xfId="85" xr:uid="{00000000-0005-0000-0000-000042470000}"/>
    <cellStyle name="Currency 2 3 3 4 10" xfId="27665" xr:uid="{00000000-0005-0000-0000-000043470000}"/>
    <cellStyle name="Currency 2 3 3 4 2" xfId="1049" xr:uid="{00000000-0005-0000-0000-000044470000}"/>
    <cellStyle name="Currency 2 3 3 4 2 2" xfId="2428" xr:uid="{00000000-0005-0000-0000-000045470000}"/>
    <cellStyle name="Currency 2 3 3 4 2 2 2" xfId="5186" xr:uid="{00000000-0005-0000-0000-000046470000}"/>
    <cellStyle name="Currency 2 3 3 4 2 2 2 2" xfId="10702" xr:uid="{00000000-0005-0000-0000-000047470000}"/>
    <cellStyle name="Currency 2 3 3 4 2 2 2 3" xfId="16218" xr:uid="{00000000-0005-0000-0000-000048470000}"/>
    <cellStyle name="Currency 2 3 3 4 2 2 2 4" xfId="21734" xr:uid="{00000000-0005-0000-0000-000049470000}"/>
    <cellStyle name="Currency 2 3 3 4 2 2 2 5" xfId="27250" xr:uid="{00000000-0005-0000-0000-00004A470000}"/>
    <cellStyle name="Currency 2 3 3 4 2 2 2 6" xfId="32766" xr:uid="{00000000-0005-0000-0000-00004B470000}"/>
    <cellStyle name="Currency 2 3 3 4 2 2 3" xfId="7944" xr:uid="{00000000-0005-0000-0000-00004C470000}"/>
    <cellStyle name="Currency 2 3 3 4 2 2 4" xfId="13460" xr:uid="{00000000-0005-0000-0000-00004D470000}"/>
    <cellStyle name="Currency 2 3 3 4 2 2 5" xfId="18976" xr:uid="{00000000-0005-0000-0000-00004E470000}"/>
    <cellStyle name="Currency 2 3 3 4 2 2 6" xfId="24492" xr:uid="{00000000-0005-0000-0000-00004F470000}"/>
    <cellStyle name="Currency 2 3 3 4 2 2 7" xfId="30008" xr:uid="{00000000-0005-0000-0000-000050470000}"/>
    <cellStyle name="Currency 2 3 3 4 2 3" xfId="3807" xr:uid="{00000000-0005-0000-0000-000051470000}"/>
    <cellStyle name="Currency 2 3 3 4 2 3 2" xfId="9323" xr:uid="{00000000-0005-0000-0000-000052470000}"/>
    <cellStyle name="Currency 2 3 3 4 2 3 3" xfId="14839" xr:uid="{00000000-0005-0000-0000-000053470000}"/>
    <cellStyle name="Currency 2 3 3 4 2 3 4" xfId="20355" xr:uid="{00000000-0005-0000-0000-000054470000}"/>
    <cellStyle name="Currency 2 3 3 4 2 3 5" xfId="25871" xr:uid="{00000000-0005-0000-0000-000055470000}"/>
    <cellStyle name="Currency 2 3 3 4 2 3 6" xfId="31387" xr:uid="{00000000-0005-0000-0000-000056470000}"/>
    <cellStyle name="Currency 2 3 3 4 2 4" xfId="6565" xr:uid="{00000000-0005-0000-0000-000057470000}"/>
    <cellStyle name="Currency 2 3 3 4 2 5" xfId="12081" xr:uid="{00000000-0005-0000-0000-000058470000}"/>
    <cellStyle name="Currency 2 3 3 4 2 6" xfId="17597" xr:uid="{00000000-0005-0000-0000-000059470000}"/>
    <cellStyle name="Currency 2 3 3 4 2 7" xfId="23113" xr:uid="{00000000-0005-0000-0000-00005A470000}"/>
    <cellStyle name="Currency 2 3 3 4 2 8" xfId="28629" xr:uid="{00000000-0005-0000-0000-00005B470000}"/>
    <cellStyle name="Currency 2 3 3 4 3" xfId="689" xr:uid="{00000000-0005-0000-0000-00005C470000}"/>
    <cellStyle name="Currency 2 3 3 4 3 2" xfId="2068" xr:uid="{00000000-0005-0000-0000-00005D470000}"/>
    <cellStyle name="Currency 2 3 3 4 3 2 2" xfId="4826" xr:uid="{00000000-0005-0000-0000-00005E470000}"/>
    <cellStyle name="Currency 2 3 3 4 3 2 2 2" xfId="10342" xr:uid="{00000000-0005-0000-0000-00005F470000}"/>
    <cellStyle name="Currency 2 3 3 4 3 2 2 3" xfId="15858" xr:uid="{00000000-0005-0000-0000-000060470000}"/>
    <cellStyle name="Currency 2 3 3 4 3 2 2 4" xfId="21374" xr:uid="{00000000-0005-0000-0000-000061470000}"/>
    <cellStyle name="Currency 2 3 3 4 3 2 2 5" xfId="26890" xr:uid="{00000000-0005-0000-0000-000062470000}"/>
    <cellStyle name="Currency 2 3 3 4 3 2 2 6" xfId="32406" xr:uid="{00000000-0005-0000-0000-000063470000}"/>
    <cellStyle name="Currency 2 3 3 4 3 2 3" xfId="7584" xr:uid="{00000000-0005-0000-0000-000064470000}"/>
    <cellStyle name="Currency 2 3 3 4 3 2 4" xfId="13100" xr:uid="{00000000-0005-0000-0000-000065470000}"/>
    <cellStyle name="Currency 2 3 3 4 3 2 5" xfId="18616" xr:uid="{00000000-0005-0000-0000-000066470000}"/>
    <cellStyle name="Currency 2 3 3 4 3 2 6" xfId="24132" xr:uid="{00000000-0005-0000-0000-000067470000}"/>
    <cellStyle name="Currency 2 3 3 4 3 2 7" xfId="29648" xr:uid="{00000000-0005-0000-0000-000068470000}"/>
    <cellStyle name="Currency 2 3 3 4 3 3" xfId="3447" xr:uid="{00000000-0005-0000-0000-000069470000}"/>
    <cellStyle name="Currency 2 3 3 4 3 3 2" xfId="8963" xr:uid="{00000000-0005-0000-0000-00006A470000}"/>
    <cellStyle name="Currency 2 3 3 4 3 3 3" xfId="14479" xr:uid="{00000000-0005-0000-0000-00006B470000}"/>
    <cellStyle name="Currency 2 3 3 4 3 3 4" xfId="19995" xr:uid="{00000000-0005-0000-0000-00006C470000}"/>
    <cellStyle name="Currency 2 3 3 4 3 3 5" xfId="25511" xr:uid="{00000000-0005-0000-0000-00006D470000}"/>
    <cellStyle name="Currency 2 3 3 4 3 3 6" xfId="31027" xr:uid="{00000000-0005-0000-0000-00006E470000}"/>
    <cellStyle name="Currency 2 3 3 4 3 4" xfId="6205" xr:uid="{00000000-0005-0000-0000-00006F470000}"/>
    <cellStyle name="Currency 2 3 3 4 3 5" xfId="11721" xr:uid="{00000000-0005-0000-0000-000070470000}"/>
    <cellStyle name="Currency 2 3 3 4 3 6" xfId="17237" xr:uid="{00000000-0005-0000-0000-000071470000}"/>
    <cellStyle name="Currency 2 3 3 4 3 7" xfId="22753" xr:uid="{00000000-0005-0000-0000-000072470000}"/>
    <cellStyle name="Currency 2 3 3 4 3 8" xfId="28269" xr:uid="{00000000-0005-0000-0000-000073470000}"/>
    <cellStyle name="Currency 2 3 3 4 4" xfId="1464" xr:uid="{00000000-0005-0000-0000-000074470000}"/>
    <cellStyle name="Currency 2 3 3 4 4 2" xfId="4222" xr:uid="{00000000-0005-0000-0000-000075470000}"/>
    <cellStyle name="Currency 2 3 3 4 4 2 2" xfId="9738" xr:uid="{00000000-0005-0000-0000-000076470000}"/>
    <cellStyle name="Currency 2 3 3 4 4 2 3" xfId="15254" xr:uid="{00000000-0005-0000-0000-000077470000}"/>
    <cellStyle name="Currency 2 3 3 4 4 2 4" xfId="20770" xr:uid="{00000000-0005-0000-0000-000078470000}"/>
    <cellStyle name="Currency 2 3 3 4 4 2 5" xfId="26286" xr:uid="{00000000-0005-0000-0000-000079470000}"/>
    <cellStyle name="Currency 2 3 3 4 4 2 6" xfId="31802" xr:uid="{00000000-0005-0000-0000-00007A470000}"/>
    <cellStyle name="Currency 2 3 3 4 4 3" xfId="6980" xr:uid="{00000000-0005-0000-0000-00007B470000}"/>
    <cellStyle name="Currency 2 3 3 4 4 4" xfId="12496" xr:uid="{00000000-0005-0000-0000-00007C470000}"/>
    <cellStyle name="Currency 2 3 3 4 4 5" xfId="18012" xr:uid="{00000000-0005-0000-0000-00007D470000}"/>
    <cellStyle name="Currency 2 3 3 4 4 6" xfId="23528" xr:uid="{00000000-0005-0000-0000-00007E470000}"/>
    <cellStyle name="Currency 2 3 3 4 4 7" xfId="29044" xr:uid="{00000000-0005-0000-0000-00007F470000}"/>
    <cellStyle name="Currency 2 3 3 4 5" xfId="2843" xr:uid="{00000000-0005-0000-0000-000080470000}"/>
    <cellStyle name="Currency 2 3 3 4 5 2" xfId="8359" xr:uid="{00000000-0005-0000-0000-000081470000}"/>
    <cellStyle name="Currency 2 3 3 4 5 3" xfId="13875" xr:uid="{00000000-0005-0000-0000-000082470000}"/>
    <cellStyle name="Currency 2 3 3 4 5 4" xfId="19391" xr:uid="{00000000-0005-0000-0000-000083470000}"/>
    <cellStyle name="Currency 2 3 3 4 5 5" xfId="24907" xr:uid="{00000000-0005-0000-0000-000084470000}"/>
    <cellStyle name="Currency 2 3 3 4 5 6" xfId="30423" xr:uid="{00000000-0005-0000-0000-000085470000}"/>
    <cellStyle name="Currency 2 3 3 4 6" xfId="5601" xr:uid="{00000000-0005-0000-0000-000086470000}"/>
    <cellStyle name="Currency 2 3 3 4 7" xfId="11117" xr:uid="{00000000-0005-0000-0000-000087470000}"/>
    <cellStyle name="Currency 2 3 3 4 8" xfId="16633" xr:uid="{00000000-0005-0000-0000-000088470000}"/>
    <cellStyle name="Currency 2 3 3 4 9" xfId="22149" xr:uid="{00000000-0005-0000-0000-000089470000}"/>
    <cellStyle name="Currency 2 3 3 5" xfId="140" xr:uid="{00000000-0005-0000-0000-00008A470000}"/>
    <cellStyle name="Currency 2 3 3 5 10" xfId="27720" xr:uid="{00000000-0005-0000-0000-00008B470000}"/>
    <cellStyle name="Currency 2 3 3 5 2" xfId="1085" xr:uid="{00000000-0005-0000-0000-00008C470000}"/>
    <cellStyle name="Currency 2 3 3 5 2 2" xfId="2464" xr:uid="{00000000-0005-0000-0000-00008D470000}"/>
    <cellStyle name="Currency 2 3 3 5 2 2 2" xfId="5222" xr:uid="{00000000-0005-0000-0000-00008E470000}"/>
    <cellStyle name="Currency 2 3 3 5 2 2 2 2" xfId="10738" xr:uid="{00000000-0005-0000-0000-00008F470000}"/>
    <cellStyle name="Currency 2 3 3 5 2 2 2 3" xfId="16254" xr:uid="{00000000-0005-0000-0000-000090470000}"/>
    <cellStyle name="Currency 2 3 3 5 2 2 2 4" xfId="21770" xr:uid="{00000000-0005-0000-0000-000091470000}"/>
    <cellStyle name="Currency 2 3 3 5 2 2 2 5" xfId="27286" xr:uid="{00000000-0005-0000-0000-000092470000}"/>
    <cellStyle name="Currency 2 3 3 5 2 2 2 6" xfId="32802" xr:uid="{00000000-0005-0000-0000-000093470000}"/>
    <cellStyle name="Currency 2 3 3 5 2 2 3" xfId="7980" xr:uid="{00000000-0005-0000-0000-000094470000}"/>
    <cellStyle name="Currency 2 3 3 5 2 2 4" xfId="13496" xr:uid="{00000000-0005-0000-0000-000095470000}"/>
    <cellStyle name="Currency 2 3 3 5 2 2 5" xfId="19012" xr:uid="{00000000-0005-0000-0000-000096470000}"/>
    <cellStyle name="Currency 2 3 3 5 2 2 6" xfId="24528" xr:uid="{00000000-0005-0000-0000-000097470000}"/>
    <cellStyle name="Currency 2 3 3 5 2 2 7" xfId="30044" xr:uid="{00000000-0005-0000-0000-000098470000}"/>
    <cellStyle name="Currency 2 3 3 5 2 3" xfId="3843" xr:uid="{00000000-0005-0000-0000-000099470000}"/>
    <cellStyle name="Currency 2 3 3 5 2 3 2" xfId="9359" xr:uid="{00000000-0005-0000-0000-00009A470000}"/>
    <cellStyle name="Currency 2 3 3 5 2 3 3" xfId="14875" xr:uid="{00000000-0005-0000-0000-00009B470000}"/>
    <cellStyle name="Currency 2 3 3 5 2 3 4" xfId="20391" xr:uid="{00000000-0005-0000-0000-00009C470000}"/>
    <cellStyle name="Currency 2 3 3 5 2 3 5" xfId="25907" xr:uid="{00000000-0005-0000-0000-00009D470000}"/>
    <cellStyle name="Currency 2 3 3 5 2 3 6" xfId="31423" xr:uid="{00000000-0005-0000-0000-00009E470000}"/>
    <cellStyle name="Currency 2 3 3 5 2 4" xfId="6601" xr:uid="{00000000-0005-0000-0000-00009F470000}"/>
    <cellStyle name="Currency 2 3 3 5 2 5" xfId="12117" xr:uid="{00000000-0005-0000-0000-0000A0470000}"/>
    <cellStyle name="Currency 2 3 3 5 2 6" xfId="17633" xr:uid="{00000000-0005-0000-0000-0000A1470000}"/>
    <cellStyle name="Currency 2 3 3 5 2 7" xfId="23149" xr:uid="{00000000-0005-0000-0000-0000A2470000}"/>
    <cellStyle name="Currency 2 3 3 5 2 8" xfId="28665" xr:uid="{00000000-0005-0000-0000-0000A3470000}"/>
    <cellStyle name="Currency 2 3 3 5 3" xfId="725" xr:uid="{00000000-0005-0000-0000-0000A4470000}"/>
    <cellStyle name="Currency 2 3 3 5 3 2" xfId="2104" xr:uid="{00000000-0005-0000-0000-0000A5470000}"/>
    <cellStyle name="Currency 2 3 3 5 3 2 2" xfId="4862" xr:uid="{00000000-0005-0000-0000-0000A6470000}"/>
    <cellStyle name="Currency 2 3 3 5 3 2 2 2" xfId="10378" xr:uid="{00000000-0005-0000-0000-0000A7470000}"/>
    <cellStyle name="Currency 2 3 3 5 3 2 2 3" xfId="15894" xr:uid="{00000000-0005-0000-0000-0000A8470000}"/>
    <cellStyle name="Currency 2 3 3 5 3 2 2 4" xfId="21410" xr:uid="{00000000-0005-0000-0000-0000A9470000}"/>
    <cellStyle name="Currency 2 3 3 5 3 2 2 5" xfId="26926" xr:uid="{00000000-0005-0000-0000-0000AA470000}"/>
    <cellStyle name="Currency 2 3 3 5 3 2 2 6" xfId="32442" xr:uid="{00000000-0005-0000-0000-0000AB470000}"/>
    <cellStyle name="Currency 2 3 3 5 3 2 3" xfId="7620" xr:uid="{00000000-0005-0000-0000-0000AC470000}"/>
    <cellStyle name="Currency 2 3 3 5 3 2 4" xfId="13136" xr:uid="{00000000-0005-0000-0000-0000AD470000}"/>
    <cellStyle name="Currency 2 3 3 5 3 2 5" xfId="18652" xr:uid="{00000000-0005-0000-0000-0000AE470000}"/>
    <cellStyle name="Currency 2 3 3 5 3 2 6" xfId="24168" xr:uid="{00000000-0005-0000-0000-0000AF470000}"/>
    <cellStyle name="Currency 2 3 3 5 3 2 7" xfId="29684" xr:uid="{00000000-0005-0000-0000-0000B0470000}"/>
    <cellStyle name="Currency 2 3 3 5 3 3" xfId="3483" xr:uid="{00000000-0005-0000-0000-0000B1470000}"/>
    <cellStyle name="Currency 2 3 3 5 3 3 2" xfId="8999" xr:uid="{00000000-0005-0000-0000-0000B2470000}"/>
    <cellStyle name="Currency 2 3 3 5 3 3 3" xfId="14515" xr:uid="{00000000-0005-0000-0000-0000B3470000}"/>
    <cellStyle name="Currency 2 3 3 5 3 3 4" xfId="20031" xr:uid="{00000000-0005-0000-0000-0000B4470000}"/>
    <cellStyle name="Currency 2 3 3 5 3 3 5" xfId="25547" xr:uid="{00000000-0005-0000-0000-0000B5470000}"/>
    <cellStyle name="Currency 2 3 3 5 3 3 6" xfId="31063" xr:uid="{00000000-0005-0000-0000-0000B6470000}"/>
    <cellStyle name="Currency 2 3 3 5 3 4" xfId="6241" xr:uid="{00000000-0005-0000-0000-0000B7470000}"/>
    <cellStyle name="Currency 2 3 3 5 3 5" xfId="11757" xr:uid="{00000000-0005-0000-0000-0000B8470000}"/>
    <cellStyle name="Currency 2 3 3 5 3 6" xfId="17273" xr:uid="{00000000-0005-0000-0000-0000B9470000}"/>
    <cellStyle name="Currency 2 3 3 5 3 7" xfId="22789" xr:uid="{00000000-0005-0000-0000-0000BA470000}"/>
    <cellStyle name="Currency 2 3 3 5 3 8" xfId="28305" xr:uid="{00000000-0005-0000-0000-0000BB470000}"/>
    <cellStyle name="Currency 2 3 3 5 4" xfId="1519" xr:uid="{00000000-0005-0000-0000-0000BC470000}"/>
    <cellStyle name="Currency 2 3 3 5 4 2" xfId="4277" xr:uid="{00000000-0005-0000-0000-0000BD470000}"/>
    <cellStyle name="Currency 2 3 3 5 4 2 2" xfId="9793" xr:uid="{00000000-0005-0000-0000-0000BE470000}"/>
    <cellStyle name="Currency 2 3 3 5 4 2 3" xfId="15309" xr:uid="{00000000-0005-0000-0000-0000BF470000}"/>
    <cellStyle name="Currency 2 3 3 5 4 2 4" xfId="20825" xr:uid="{00000000-0005-0000-0000-0000C0470000}"/>
    <cellStyle name="Currency 2 3 3 5 4 2 5" xfId="26341" xr:uid="{00000000-0005-0000-0000-0000C1470000}"/>
    <cellStyle name="Currency 2 3 3 5 4 2 6" xfId="31857" xr:uid="{00000000-0005-0000-0000-0000C2470000}"/>
    <cellStyle name="Currency 2 3 3 5 4 3" xfId="7035" xr:uid="{00000000-0005-0000-0000-0000C3470000}"/>
    <cellStyle name="Currency 2 3 3 5 4 4" xfId="12551" xr:uid="{00000000-0005-0000-0000-0000C4470000}"/>
    <cellStyle name="Currency 2 3 3 5 4 5" xfId="18067" xr:uid="{00000000-0005-0000-0000-0000C5470000}"/>
    <cellStyle name="Currency 2 3 3 5 4 6" xfId="23583" xr:uid="{00000000-0005-0000-0000-0000C6470000}"/>
    <cellStyle name="Currency 2 3 3 5 4 7" xfId="29099" xr:uid="{00000000-0005-0000-0000-0000C7470000}"/>
    <cellStyle name="Currency 2 3 3 5 5" xfId="2898" xr:uid="{00000000-0005-0000-0000-0000C8470000}"/>
    <cellStyle name="Currency 2 3 3 5 5 2" xfId="8414" xr:uid="{00000000-0005-0000-0000-0000C9470000}"/>
    <cellStyle name="Currency 2 3 3 5 5 3" xfId="13930" xr:uid="{00000000-0005-0000-0000-0000CA470000}"/>
    <cellStyle name="Currency 2 3 3 5 5 4" xfId="19446" xr:uid="{00000000-0005-0000-0000-0000CB470000}"/>
    <cellStyle name="Currency 2 3 3 5 5 5" xfId="24962" xr:uid="{00000000-0005-0000-0000-0000CC470000}"/>
    <cellStyle name="Currency 2 3 3 5 5 6" xfId="30478" xr:uid="{00000000-0005-0000-0000-0000CD470000}"/>
    <cellStyle name="Currency 2 3 3 5 6" xfId="5656" xr:uid="{00000000-0005-0000-0000-0000CE470000}"/>
    <cellStyle name="Currency 2 3 3 5 7" xfId="11172" xr:uid="{00000000-0005-0000-0000-0000CF470000}"/>
    <cellStyle name="Currency 2 3 3 5 8" xfId="16688" xr:uid="{00000000-0005-0000-0000-0000D0470000}"/>
    <cellStyle name="Currency 2 3 3 5 9" xfId="22204" xr:uid="{00000000-0005-0000-0000-0000D1470000}"/>
    <cellStyle name="Currency 2 3 3 6" xfId="195" xr:uid="{00000000-0005-0000-0000-0000D2470000}"/>
    <cellStyle name="Currency 2 3 3 6 10" xfId="27775" xr:uid="{00000000-0005-0000-0000-0000D3470000}"/>
    <cellStyle name="Currency 2 3 3 6 2" xfId="1121" xr:uid="{00000000-0005-0000-0000-0000D4470000}"/>
    <cellStyle name="Currency 2 3 3 6 2 2" xfId="2500" xr:uid="{00000000-0005-0000-0000-0000D5470000}"/>
    <cellStyle name="Currency 2 3 3 6 2 2 2" xfId="5258" xr:uid="{00000000-0005-0000-0000-0000D6470000}"/>
    <cellStyle name="Currency 2 3 3 6 2 2 2 2" xfId="10774" xr:uid="{00000000-0005-0000-0000-0000D7470000}"/>
    <cellStyle name="Currency 2 3 3 6 2 2 2 3" xfId="16290" xr:uid="{00000000-0005-0000-0000-0000D8470000}"/>
    <cellStyle name="Currency 2 3 3 6 2 2 2 4" xfId="21806" xr:uid="{00000000-0005-0000-0000-0000D9470000}"/>
    <cellStyle name="Currency 2 3 3 6 2 2 2 5" xfId="27322" xr:uid="{00000000-0005-0000-0000-0000DA470000}"/>
    <cellStyle name="Currency 2 3 3 6 2 2 2 6" xfId="32838" xr:uid="{00000000-0005-0000-0000-0000DB470000}"/>
    <cellStyle name="Currency 2 3 3 6 2 2 3" xfId="8016" xr:uid="{00000000-0005-0000-0000-0000DC470000}"/>
    <cellStyle name="Currency 2 3 3 6 2 2 4" xfId="13532" xr:uid="{00000000-0005-0000-0000-0000DD470000}"/>
    <cellStyle name="Currency 2 3 3 6 2 2 5" xfId="19048" xr:uid="{00000000-0005-0000-0000-0000DE470000}"/>
    <cellStyle name="Currency 2 3 3 6 2 2 6" xfId="24564" xr:uid="{00000000-0005-0000-0000-0000DF470000}"/>
    <cellStyle name="Currency 2 3 3 6 2 2 7" xfId="30080" xr:uid="{00000000-0005-0000-0000-0000E0470000}"/>
    <cellStyle name="Currency 2 3 3 6 2 3" xfId="3879" xr:uid="{00000000-0005-0000-0000-0000E1470000}"/>
    <cellStyle name="Currency 2 3 3 6 2 3 2" xfId="9395" xr:uid="{00000000-0005-0000-0000-0000E2470000}"/>
    <cellStyle name="Currency 2 3 3 6 2 3 3" xfId="14911" xr:uid="{00000000-0005-0000-0000-0000E3470000}"/>
    <cellStyle name="Currency 2 3 3 6 2 3 4" xfId="20427" xr:uid="{00000000-0005-0000-0000-0000E4470000}"/>
    <cellStyle name="Currency 2 3 3 6 2 3 5" xfId="25943" xr:uid="{00000000-0005-0000-0000-0000E5470000}"/>
    <cellStyle name="Currency 2 3 3 6 2 3 6" xfId="31459" xr:uid="{00000000-0005-0000-0000-0000E6470000}"/>
    <cellStyle name="Currency 2 3 3 6 2 4" xfId="6637" xr:uid="{00000000-0005-0000-0000-0000E7470000}"/>
    <cellStyle name="Currency 2 3 3 6 2 5" xfId="12153" xr:uid="{00000000-0005-0000-0000-0000E8470000}"/>
    <cellStyle name="Currency 2 3 3 6 2 6" xfId="17669" xr:uid="{00000000-0005-0000-0000-0000E9470000}"/>
    <cellStyle name="Currency 2 3 3 6 2 7" xfId="23185" xr:uid="{00000000-0005-0000-0000-0000EA470000}"/>
    <cellStyle name="Currency 2 3 3 6 2 8" xfId="28701" xr:uid="{00000000-0005-0000-0000-0000EB470000}"/>
    <cellStyle name="Currency 2 3 3 6 3" xfId="761" xr:uid="{00000000-0005-0000-0000-0000EC470000}"/>
    <cellStyle name="Currency 2 3 3 6 3 2" xfId="2140" xr:uid="{00000000-0005-0000-0000-0000ED470000}"/>
    <cellStyle name="Currency 2 3 3 6 3 2 2" xfId="4898" xr:uid="{00000000-0005-0000-0000-0000EE470000}"/>
    <cellStyle name="Currency 2 3 3 6 3 2 2 2" xfId="10414" xr:uid="{00000000-0005-0000-0000-0000EF470000}"/>
    <cellStyle name="Currency 2 3 3 6 3 2 2 3" xfId="15930" xr:uid="{00000000-0005-0000-0000-0000F0470000}"/>
    <cellStyle name="Currency 2 3 3 6 3 2 2 4" xfId="21446" xr:uid="{00000000-0005-0000-0000-0000F1470000}"/>
    <cellStyle name="Currency 2 3 3 6 3 2 2 5" xfId="26962" xr:uid="{00000000-0005-0000-0000-0000F2470000}"/>
    <cellStyle name="Currency 2 3 3 6 3 2 2 6" xfId="32478" xr:uid="{00000000-0005-0000-0000-0000F3470000}"/>
    <cellStyle name="Currency 2 3 3 6 3 2 3" xfId="7656" xr:uid="{00000000-0005-0000-0000-0000F4470000}"/>
    <cellStyle name="Currency 2 3 3 6 3 2 4" xfId="13172" xr:uid="{00000000-0005-0000-0000-0000F5470000}"/>
    <cellStyle name="Currency 2 3 3 6 3 2 5" xfId="18688" xr:uid="{00000000-0005-0000-0000-0000F6470000}"/>
    <cellStyle name="Currency 2 3 3 6 3 2 6" xfId="24204" xr:uid="{00000000-0005-0000-0000-0000F7470000}"/>
    <cellStyle name="Currency 2 3 3 6 3 2 7" xfId="29720" xr:uid="{00000000-0005-0000-0000-0000F8470000}"/>
    <cellStyle name="Currency 2 3 3 6 3 3" xfId="3519" xr:uid="{00000000-0005-0000-0000-0000F9470000}"/>
    <cellStyle name="Currency 2 3 3 6 3 3 2" xfId="9035" xr:uid="{00000000-0005-0000-0000-0000FA470000}"/>
    <cellStyle name="Currency 2 3 3 6 3 3 3" xfId="14551" xr:uid="{00000000-0005-0000-0000-0000FB470000}"/>
    <cellStyle name="Currency 2 3 3 6 3 3 4" xfId="20067" xr:uid="{00000000-0005-0000-0000-0000FC470000}"/>
    <cellStyle name="Currency 2 3 3 6 3 3 5" xfId="25583" xr:uid="{00000000-0005-0000-0000-0000FD470000}"/>
    <cellStyle name="Currency 2 3 3 6 3 3 6" xfId="31099" xr:uid="{00000000-0005-0000-0000-0000FE470000}"/>
    <cellStyle name="Currency 2 3 3 6 3 4" xfId="6277" xr:uid="{00000000-0005-0000-0000-0000FF470000}"/>
    <cellStyle name="Currency 2 3 3 6 3 5" xfId="11793" xr:uid="{00000000-0005-0000-0000-000000480000}"/>
    <cellStyle name="Currency 2 3 3 6 3 6" xfId="17309" xr:uid="{00000000-0005-0000-0000-000001480000}"/>
    <cellStyle name="Currency 2 3 3 6 3 7" xfId="22825" xr:uid="{00000000-0005-0000-0000-000002480000}"/>
    <cellStyle name="Currency 2 3 3 6 3 8" xfId="28341" xr:uid="{00000000-0005-0000-0000-000003480000}"/>
    <cellStyle name="Currency 2 3 3 6 4" xfId="1574" xr:uid="{00000000-0005-0000-0000-000004480000}"/>
    <cellStyle name="Currency 2 3 3 6 4 2" xfId="4332" xr:uid="{00000000-0005-0000-0000-000005480000}"/>
    <cellStyle name="Currency 2 3 3 6 4 2 2" xfId="9848" xr:uid="{00000000-0005-0000-0000-000006480000}"/>
    <cellStyle name="Currency 2 3 3 6 4 2 3" xfId="15364" xr:uid="{00000000-0005-0000-0000-000007480000}"/>
    <cellStyle name="Currency 2 3 3 6 4 2 4" xfId="20880" xr:uid="{00000000-0005-0000-0000-000008480000}"/>
    <cellStyle name="Currency 2 3 3 6 4 2 5" xfId="26396" xr:uid="{00000000-0005-0000-0000-000009480000}"/>
    <cellStyle name="Currency 2 3 3 6 4 2 6" xfId="31912" xr:uid="{00000000-0005-0000-0000-00000A480000}"/>
    <cellStyle name="Currency 2 3 3 6 4 3" xfId="7090" xr:uid="{00000000-0005-0000-0000-00000B480000}"/>
    <cellStyle name="Currency 2 3 3 6 4 4" xfId="12606" xr:uid="{00000000-0005-0000-0000-00000C480000}"/>
    <cellStyle name="Currency 2 3 3 6 4 5" xfId="18122" xr:uid="{00000000-0005-0000-0000-00000D480000}"/>
    <cellStyle name="Currency 2 3 3 6 4 6" xfId="23638" xr:uid="{00000000-0005-0000-0000-00000E480000}"/>
    <cellStyle name="Currency 2 3 3 6 4 7" xfId="29154" xr:uid="{00000000-0005-0000-0000-00000F480000}"/>
    <cellStyle name="Currency 2 3 3 6 5" xfId="2953" xr:uid="{00000000-0005-0000-0000-000010480000}"/>
    <cellStyle name="Currency 2 3 3 6 5 2" xfId="8469" xr:uid="{00000000-0005-0000-0000-000011480000}"/>
    <cellStyle name="Currency 2 3 3 6 5 3" xfId="13985" xr:uid="{00000000-0005-0000-0000-000012480000}"/>
    <cellStyle name="Currency 2 3 3 6 5 4" xfId="19501" xr:uid="{00000000-0005-0000-0000-000013480000}"/>
    <cellStyle name="Currency 2 3 3 6 5 5" xfId="25017" xr:uid="{00000000-0005-0000-0000-000014480000}"/>
    <cellStyle name="Currency 2 3 3 6 5 6" xfId="30533" xr:uid="{00000000-0005-0000-0000-000015480000}"/>
    <cellStyle name="Currency 2 3 3 6 6" xfId="5711" xr:uid="{00000000-0005-0000-0000-000016480000}"/>
    <cellStyle name="Currency 2 3 3 6 7" xfId="11227" xr:uid="{00000000-0005-0000-0000-000017480000}"/>
    <cellStyle name="Currency 2 3 3 6 8" xfId="16743" xr:uid="{00000000-0005-0000-0000-000018480000}"/>
    <cellStyle name="Currency 2 3 3 6 9" xfId="22259" xr:uid="{00000000-0005-0000-0000-000019480000}"/>
    <cellStyle name="Currency 2 3 3 7" xfId="231" xr:uid="{00000000-0005-0000-0000-00001A480000}"/>
    <cellStyle name="Currency 2 3 3 7 10" xfId="27811" xr:uid="{00000000-0005-0000-0000-00001B480000}"/>
    <cellStyle name="Currency 2 3 3 7 2" xfId="1157" xr:uid="{00000000-0005-0000-0000-00001C480000}"/>
    <cellStyle name="Currency 2 3 3 7 2 2" xfId="2536" xr:uid="{00000000-0005-0000-0000-00001D480000}"/>
    <cellStyle name="Currency 2 3 3 7 2 2 2" xfId="5294" xr:uid="{00000000-0005-0000-0000-00001E480000}"/>
    <cellStyle name="Currency 2 3 3 7 2 2 2 2" xfId="10810" xr:uid="{00000000-0005-0000-0000-00001F480000}"/>
    <cellStyle name="Currency 2 3 3 7 2 2 2 3" xfId="16326" xr:uid="{00000000-0005-0000-0000-000020480000}"/>
    <cellStyle name="Currency 2 3 3 7 2 2 2 4" xfId="21842" xr:uid="{00000000-0005-0000-0000-000021480000}"/>
    <cellStyle name="Currency 2 3 3 7 2 2 2 5" xfId="27358" xr:uid="{00000000-0005-0000-0000-000022480000}"/>
    <cellStyle name="Currency 2 3 3 7 2 2 2 6" xfId="32874" xr:uid="{00000000-0005-0000-0000-000023480000}"/>
    <cellStyle name="Currency 2 3 3 7 2 2 3" xfId="8052" xr:uid="{00000000-0005-0000-0000-000024480000}"/>
    <cellStyle name="Currency 2 3 3 7 2 2 4" xfId="13568" xr:uid="{00000000-0005-0000-0000-000025480000}"/>
    <cellStyle name="Currency 2 3 3 7 2 2 5" xfId="19084" xr:uid="{00000000-0005-0000-0000-000026480000}"/>
    <cellStyle name="Currency 2 3 3 7 2 2 6" xfId="24600" xr:uid="{00000000-0005-0000-0000-000027480000}"/>
    <cellStyle name="Currency 2 3 3 7 2 2 7" xfId="30116" xr:uid="{00000000-0005-0000-0000-000028480000}"/>
    <cellStyle name="Currency 2 3 3 7 2 3" xfId="3915" xr:uid="{00000000-0005-0000-0000-000029480000}"/>
    <cellStyle name="Currency 2 3 3 7 2 3 2" xfId="9431" xr:uid="{00000000-0005-0000-0000-00002A480000}"/>
    <cellStyle name="Currency 2 3 3 7 2 3 3" xfId="14947" xr:uid="{00000000-0005-0000-0000-00002B480000}"/>
    <cellStyle name="Currency 2 3 3 7 2 3 4" xfId="20463" xr:uid="{00000000-0005-0000-0000-00002C480000}"/>
    <cellStyle name="Currency 2 3 3 7 2 3 5" xfId="25979" xr:uid="{00000000-0005-0000-0000-00002D480000}"/>
    <cellStyle name="Currency 2 3 3 7 2 3 6" xfId="31495" xr:uid="{00000000-0005-0000-0000-00002E480000}"/>
    <cellStyle name="Currency 2 3 3 7 2 4" xfId="6673" xr:uid="{00000000-0005-0000-0000-00002F480000}"/>
    <cellStyle name="Currency 2 3 3 7 2 5" xfId="12189" xr:uid="{00000000-0005-0000-0000-000030480000}"/>
    <cellStyle name="Currency 2 3 3 7 2 6" xfId="17705" xr:uid="{00000000-0005-0000-0000-000031480000}"/>
    <cellStyle name="Currency 2 3 3 7 2 7" xfId="23221" xr:uid="{00000000-0005-0000-0000-000032480000}"/>
    <cellStyle name="Currency 2 3 3 7 2 8" xfId="28737" xr:uid="{00000000-0005-0000-0000-000033480000}"/>
    <cellStyle name="Currency 2 3 3 7 3" xfId="797" xr:uid="{00000000-0005-0000-0000-000034480000}"/>
    <cellStyle name="Currency 2 3 3 7 3 2" xfId="2176" xr:uid="{00000000-0005-0000-0000-000035480000}"/>
    <cellStyle name="Currency 2 3 3 7 3 2 2" xfId="4934" xr:uid="{00000000-0005-0000-0000-000036480000}"/>
    <cellStyle name="Currency 2 3 3 7 3 2 2 2" xfId="10450" xr:uid="{00000000-0005-0000-0000-000037480000}"/>
    <cellStyle name="Currency 2 3 3 7 3 2 2 3" xfId="15966" xr:uid="{00000000-0005-0000-0000-000038480000}"/>
    <cellStyle name="Currency 2 3 3 7 3 2 2 4" xfId="21482" xr:uid="{00000000-0005-0000-0000-000039480000}"/>
    <cellStyle name="Currency 2 3 3 7 3 2 2 5" xfId="26998" xr:uid="{00000000-0005-0000-0000-00003A480000}"/>
    <cellStyle name="Currency 2 3 3 7 3 2 2 6" xfId="32514" xr:uid="{00000000-0005-0000-0000-00003B480000}"/>
    <cellStyle name="Currency 2 3 3 7 3 2 3" xfId="7692" xr:uid="{00000000-0005-0000-0000-00003C480000}"/>
    <cellStyle name="Currency 2 3 3 7 3 2 4" xfId="13208" xr:uid="{00000000-0005-0000-0000-00003D480000}"/>
    <cellStyle name="Currency 2 3 3 7 3 2 5" xfId="18724" xr:uid="{00000000-0005-0000-0000-00003E480000}"/>
    <cellStyle name="Currency 2 3 3 7 3 2 6" xfId="24240" xr:uid="{00000000-0005-0000-0000-00003F480000}"/>
    <cellStyle name="Currency 2 3 3 7 3 2 7" xfId="29756" xr:uid="{00000000-0005-0000-0000-000040480000}"/>
    <cellStyle name="Currency 2 3 3 7 3 3" xfId="3555" xr:uid="{00000000-0005-0000-0000-000041480000}"/>
    <cellStyle name="Currency 2 3 3 7 3 3 2" xfId="9071" xr:uid="{00000000-0005-0000-0000-000042480000}"/>
    <cellStyle name="Currency 2 3 3 7 3 3 3" xfId="14587" xr:uid="{00000000-0005-0000-0000-000043480000}"/>
    <cellStyle name="Currency 2 3 3 7 3 3 4" xfId="20103" xr:uid="{00000000-0005-0000-0000-000044480000}"/>
    <cellStyle name="Currency 2 3 3 7 3 3 5" xfId="25619" xr:uid="{00000000-0005-0000-0000-000045480000}"/>
    <cellStyle name="Currency 2 3 3 7 3 3 6" xfId="31135" xr:uid="{00000000-0005-0000-0000-000046480000}"/>
    <cellStyle name="Currency 2 3 3 7 3 4" xfId="6313" xr:uid="{00000000-0005-0000-0000-000047480000}"/>
    <cellStyle name="Currency 2 3 3 7 3 5" xfId="11829" xr:uid="{00000000-0005-0000-0000-000048480000}"/>
    <cellStyle name="Currency 2 3 3 7 3 6" xfId="17345" xr:uid="{00000000-0005-0000-0000-000049480000}"/>
    <cellStyle name="Currency 2 3 3 7 3 7" xfId="22861" xr:uid="{00000000-0005-0000-0000-00004A480000}"/>
    <cellStyle name="Currency 2 3 3 7 3 8" xfId="28377" xr:uid="{00000000-0005-0000-0000-00004B480000}"/>
    <cellStyle name="Currency 2 3 3 7 4" xfId="1610" xr:uid="{00000000-0005-0000-0000-00004C480000}"/>
    <cellStyle name="Currency 2 3 3 7 4 2" xfId="4368" xr:uid="{00000000-0005-0000-0000-00004D480000}"/>
    <cellStyle name="Currency 2 3 3 7 4 2 2" xfId="9884" xr:uid="{00000000-0005-0000-0000-00004E480000}"/>
    <cellStyle name="Currency 2 3 3 7 4 2 3" xfId="15400" xr:uid="{00000000-0005-0000-0000-00004F480000}"/>
    <cellStyle name="Currency 2 3 3 7 4 2 4" xfId="20916" xr:uid="{00000000-0005-0000-0000-000050480000}"/>
    <cellStyle name="Currency 2 3 3 7 4 2 5" xfId="26432" xr:uid="{00000000-0005-0000-0000-000051480000}"/>
    <cellStyle name="Currency 2 3 3 7 4 2 6" xfId="31948" xr:uid="{00000000-0005-0000-0000-000052480000}"/>
    <cellStyle name="Currency 2 3 3 7 4 3" xfId="7126" xr:uid="{00000000-0005-0000-0000-000053480000}"/>
    <cellStyle name="Currency 2 3 3 7 4 4" xfId="12642" xr:uid="{00000000-0005-0000-0000-000054480000}"/>
    <cellStyle name="Currency 2 3 3 7 4 5" xfId="18158" xr:uid="{00000000-0005-0000-0000-000055480000}"/>
    <cellStyle name="Currency 2 3 3 7 4 6" xfId="23674" xr:uid="{00000000-0005-0000-0000-000056480000}"/>
    <cellStyle name="Currency 2 3 3 7 4 7" xfId="29190" xr:uid="{00000000-0005-0000-0000-000057480000}"/>
    <cellStyle name="Currency 2 3 3 7 5" xfId="2989" xr:uid="{00000000-0005-0000-0000-000058480000}"/>
    <cellStyle name="Currency 2 3 3 7 5 2" xfId="8505" xr:uid="{00000000-0005-0000-0000-000059480000}"/>
    <cellStyle name="Currency 2 3 3 7 5 3" xfId="14021" xr:uid="{00000000-0005-0000-0000-00005A480000}"/>
    <cellStyle name="Currency 2 3 3 7 5 4" xfId="19537" xr:uid="{00000000-0005-0000-0000-00005B480000}"/>
    <cellStyle name="Currency 2 3 3 7 5 5" xfId="25053" xr:uid="{00000000-0005-0000-0000-00005C480000}"/>
    <cellStyle name="Currency 2 3 3 7 5 6" xfId="30569" xr:uid="{00000000-0005-0000-0000-00005D480000}"/>
    <cellStyle name="Currency 2 3 3 7 6" xfId="5747" xr:uid="{00000000-0005-0000-0000-00005E480000}"/>
    <cellStyle name="Currency 2 3 3 7 7" xfId="11263" xr:uid="{00000000-0005-0000-0000-00005F480000}"/>
    <cellStyle name="Currency 2 3 3 7 8" xfId="16779" xr:uid="{00000000-0005-0000-0000-000060480000}"/>
    <cellStyle name="Currency 2 3 3 7 9" xfId="22295" xr:uid="{00000000-0005-0000-0000-000061480000}"/>
    <cellStyle name="Currency 2 3 3 8" xfId="286" xr:uid="{00000000-0005-0000-0000-000062480000}"/>
    <cellStyle name="Currency 2 3 3 8 10" xfId="27866" xr:uid="{00000000-0005-0000-0000-000063480000}"/>
    <cellStyle name="Currency 2 3 3 8 2" xfId="1193" xr:uid="{00000000-0005-0000-0000-000064480000}"/>
    <cellStyle name="Currency 2 3 3 8 2 2" xfId="2572" xr:uid="{00000000-0005-0000-0000-000065480000}"/>
    <cellStyle name="Currency 2 3 3 8 2 2 2" xfId="5330" xr:uid="{00000000-0005-0000-0000-000066480000}"/>
    <cellStyle name="Currency 2 3 3 8 2 2 2 2" xfId="10846" xr:uid="{00000000-0005-0000-0000-000067480000}"/>
    <cellStyle name="Currency 2 3 3 8 2 2 2 3" xfId="16362" xr:uid="{00000000-0005-0000-0000-000068480000}"/>
    <cellStyle name="Currency 2 3 3 8 2 2 2 4" xfId="21878" xr:uid="{00000000-0005-0000-0000-000069480000}"/>
    <cellStyle name="Currency 2 3 3 8 2 2 2 5" xfId="27394" xr:uid="{00000000-0005-0000-0000-00006A480000}"/>
    <cellStyle name="Currency 2 3 3 8 2 2 2 6" xfId="32910" xr:uid="{00000000-0005-0000-0000-00006B480000}"/>
    <cellStyle name="Currency 2 3 3 8 2 2 3" xfId="8088" xr:uid="{00000000-0005-0000-0000-00006C480000}"/>
    <cellStyle name="Currency 2 3 3 8 2 2 4" xfId="13604" xr:uid="{00000000-0005-0000-0000-00006D480000}"/>
    <cellStyle name="Currency 2 3 3 8 2 2 5" xfId="19120" xr:uid="{00000000-0005-0000-0000-00006E480000}"/>
    <cellStyle name="Currency 2 3 3 8 2 2 6" xfId="24636" xr:uid="{00000000-0005-0000-0000-00006F480000}"/>
    <cellStyle name="Currency 2 3 3 8 2 2 7" xfId="30152" xr:uid="{00000000-0005-0000-0000-000070480000}"/>
    <cellStyle name="Currency 2 3 3 8 2 3" xfId="3951" xr:uid="{00000000-0005-0000-0000-000071480000}"/>
    <cellStyle name="Currency 2 3 3 8 2 3 2" xfId="9467" xr:uid="{00000000-0005-0000-0000-000072480000}"/>
    <cellStyle name="Currency 2 3 3 8 2 3 3" xfId="14983" xr:uid="{00000000-0005-0000-0000-000073480000}"/>
    <cellStyle name="Currency 2 3 3 8 2 3 4" xfId="20499" xr:uid="{00000000-0005-0000-0000-000074480000}"/>
    <cellStyle name="Currency 2 3 3 8 2 3 5" xfId="26015" xr:uid="{00000000-0005-0000-0000-000075480000}"/>
    <cellStyle name="Currency 2 3 3 8 2 3 6" xfId="31531" xr:uid="{00000000-0005-0000-0000-000076480000}"/>
    <cellStyle name="Currency 2 3 3 8 2 4" xfId="6709" xr:uid="{00000000-0005-0000-0000-000077480000}"/>
    <cellStyle name="Currency 2 3 3 8 2 5" xfId="12225" xr:uid="{00000000-0005-0000-0000-000078480000}"/>
    <cellStyle name="Currency 2 3 3 8 2 6" xfId="17741" xr:uid="{00000000-0005-0000-0000-000079480000}"/>
    <cellStyle name="Currency 2 3 3 8 2 7" xfId="23257" xr:uid="{00000000-0005-0000-0000-00007A480000}"/>
    <cellStyle name="Currency 2 3 3 8 2 8" xfId="28773" xr:uid="{00000000-0005-0000-0000-00007B480000}"/>
    <cellStyle name="Currency 2 3 3 8 3" xfId="833" xr:uid="{00000000-0005-0000-0000-00007C480000}"/>
    <cellStyle name="Currency 2 3 3 8 3 2" xfId="2212" xr:uid="{00000000-0005-0000-0000-00007D480000}"/>
    <cellStyle name="Currency 2 3 3 8 3 2 2" xfId="4970" xr:uid="{00000000-0005-0000-0000-00007E480000}"/>
    <cellStyle name="Currency 2 3 3 8 3 2 2 2" xfId="10486" xr:uid="{00000000-0005-0000-0000-00007F480000}"/>
    <cellStyle name="Currency 2 3 3 8 3 2 2 3" xfId="16002" xr:uid="{00000000-0005-0000-0000-000080480000}"/>
    <cellStyle name="Currency 2 3 3 8 3 2 2 4" xfId="21518" xr:uid="{00000000-0005-0000-0000-000081480000}"/>
    <cellStyle name="Currency 2 3 3 8 3 2 2 5" xfId="27034" xr:uid="{00000000-0005-0000-0000-000082480000}"/>
    <cellStyle name="Currency 2 3 3 8 3 2 2 6" xfId="32550" xr:uid="{00000000-0005-0000-0000-000083480000}"/>
    <cellStyle name="Currency 2 3 3 8 3 2 3" xfId="7728" xr:uid="{00000000-0005-0000-0000-000084480000}"/>
    <cellStyle name="Currency 2 3 3 8 3 2 4" xfId="13244" xr:uid="{00000000-0005-0000-0000-000085480000}"/>
    <cellStyle name="Currency 2 3 3 8 3 2 5" xfId="18760" xr:uid="{00000000-0005-0000-0000-000086480000}"/>
    <cellStyle name="Currency 2 3 3 8 3 2 6" xfId="24276" xr:uid="{00000000-0005-0000-0000-000087480000}"/>
    <cellStyle name="Currency 2 3 3 8 3 2 7" xfId="29792" xr:uid="{00000000-0005-0000-0000-000088480000}"/>
    <cellStyle name="Currency 2 3 3 8 3 3" xfId="3591" xr:uid="{00000000-0005-0000-0000-000089480000}"/>
    <cellStyle name="Currency 2 3 3 8 3 3 2" xfId="9107" xr:uid="{00000000-0005-0000-0000-00008A480000}"/>
    <cellStyle name="Currency 2 3 3 8 3 3 3" xfId="14623" xr:uid="{00000000-0005-0000-0000-00008B480000}"/>
    <cellStyle name="Currency 2 3 3 8 3 3 4" xfId="20139" xr:uid="{00000000-0005-0000-0000-00008C480000}"/>
    <cellStyle name="Currency 2 3 3 8 3 3 5" xfId="25655" xr:uid="{00000000-0005-0000-0000-00008D480000}"/>
    <cellStyle name="Currency 2 3 3 8 3 3 6" xfId="31171" xr:uid="{00000000-0005-0000-0000-00008E480000}"/>
    <cellStyle name="Currency 2 3 3 8 3 4" xfId="6349" xr:uid="{00000000-0005-0000-0000-00008F480000}"/>
    <cellStyle name="Currency 2 3 3 8 3 5" xfId="11865" xr:uid="{00000000-0005-0000-0000-000090480000}"/>
    <cellStyle name="Currency 2 3 3 8 3 6" xfId="17381" xr:uid="{00000000-0005-0000-0000-000091480000}"/>
    <cellStyle name="Currency 2 3 3 8 3 7" xfId="22897" xr:uid="{00000000-0005-0000-0000-000092480000}"/>
    <cellStyle name="Currency 2 3 3 8 3 8" xfId="28413" xr:uid="{00000000-0005-0000-0000-000093480000}"/>
    <cellStyle name="Currency 2 3 3 8 4" xfId="1665" xr:uid="{00000000-0005-0000-0000-000094480000}"/>
    <cellStyle name="Currency 2 3 3 8 4 2" xfId="4423" xr:uid="{00000000-0005-0000-0000-000095480000}"/>
    <cellStyle name="Currency 2 3 3 8 4 2 2" xfId="9939" xr:uid="{00000000-0005-0000-0000-000096480000}"/>
    <cellStyle name="Currency 2 3 3 8 4 2 3" xfId="15455" xr:uid="{00000000-0005-0000-0000-000097480000}"/>
    <cellStyle name="Currency 2 3 3 8 4 2 4" xfId="20971" xr:uid="{00000000-0005-0000-0000-000098480000}"/>
    <cellStyle name="Currency 2 3 3 8 4 2 5" xfId="26487" xr:uid="{00000000-0005-0000-0000-000099480000}"/>
    <cellStyle name="Currency 2 3 3 8 4 2 6" xfId="32003" xr:uid="{00000000-0005-0000-0000-00009A480000}"/>
    <cellStyle name="Currency 2 3 3 8 4 3" xfId="7181" xr:uid="{00000000-0005-0000-0000-00009B480000}"/>
    <cellStyle name="Currency 2 3 3 8 4 4" xfId="12697" xr:uid="{00000000-0005-0000-0000-00009C480000}"/>
    <cellStyle name="Currency 2 3 3 8 4 5" xfId="18213" xr:uid="{00000000-0005-0000-0000-00009D480000}"/>
    <cellStyle name="Currency 2 3 3 8 4 6" xfId="23729" xr:uid="{00000000-0005-0000-0000-00009E480000}"/>
    <cellStyle name="Currency 2 3 3 8 4 7" xfId="29245" xr:uid="{00000000-0005-0000-0000-00009F480000}"/>
    <cellStyle name="Currency 2 3 3 8 5" xfId="3044" xr:uid="{00000000-0005-0000-0000-0000A0480000}"/>
    <cellStyle name="Currency 2 3 3 8 5 2" xfId="8560" xr:uid="{00000000-0005-0000-0000-0000A1480000}"/>
    <cellStyle name="Currency 2 3 3 8 5 3" xfId="14076" xr:uid="{00000000-0005-0000-0000-0000A2480000}"/>
    <cellStyle name="Currency 2 3 3 8 5 4" xfId="19592" xr:uid="{00000000-0005-0000-0000-0000A3480000}"/>
    <cellStyle name="Currency 2 3 3 8 5 5" xfId="25108" xr:uid="{00000000-0005-0000-0000-0000A4480000}"/>
    <cellStyle name="Currency 2 3 3 8 5 6" xfId="30624" xr:uid="{00000000-0005-0000-0000-0000A5480000}"/>
    <cellStyle name="Currency 2 3 3 8 6" xfId="5802" xr:uid="{00000000-0005-0000-0000-0000A6480000}"/>
    <cellStyle name="Currency 2 3 3 8 7" xfId="11318" xr:uid="{00000000-0005-0000-0000-0000A7480000}"/>
    <cellStyle name="Currency 2 3 3 8 8" xfId="16834" xr:uid="{00000000-0005-0000-0000-0000A8480000}"/>
    <cellStyle name="Currency 2 3 3 8 9" xfId="22350" xr:uid="{00000000-0005-0000-0000-0000A9480000}"/>
    <cellStyle name="Currency 2 3 3 9" xfId="342" xr:uid="{00000000-0005-0000-0000-0000AA480000}"/>
    <cellStyle name="Currency 2 3 3 9 10" xfId="27922" xr:uid="{00000000-0005-0000-0000-0000AB480000}"/>
    <cellStyle name="Currency 2 3 3 9 2" xfId="1229" xr:uid="{00000000-0005-0000-0000-0000AC480000}"/>
    <cellStyle name="Currency 2 3 3 9 2 2" xfId="2608" xr:uid="{00000000-0005-0000-0000-0000AD480000}"/>
    <cellStyle name="Currency 2 3 3 9 2 2 2" xfId="5366" xr:uid="{00000000-0005-0000-0000-0000AE480000}"/>
    <cellStyle name="Currency 2 3 3 9 2 2 2 2" xfId="10882" xr:uid="{00000000-0005-0000-0000-0000AF480000}"/>
    <cellStyle name="Currency 2 3 3 9 2 2 2 3" xfId="16398" xr:uid="{00000000-0005-0000-0000-0000B0480000}"/>
    <cellStyle name="Currency 2 3 3 9 2 2 2 4" xfId="21914" xr:uid="{00000000-0005-0000-0000-0000B1480000}"/>
    <cellStyle name="Currency 2 3 3 9 2 2 2 5" xfId="27430" xr:uid="{00000000-0005-0000-0000-0000B2480000}"/>
    <cellStyle name="Currency 2 3 3 9 2 2 2 6" xfId="32946" xr:uid="{00000000-0005-0000-0000-0000B3480000}"/>
    <cellStyle name="Currency 2 3 3 9 2 2 3" xfId="8124" xr:uid="{00000000-0005-0000-0000-0000B4480000}"/>
    <cellStyle name="Currency 2 3 3 9 2 2 4" xfId="13640" xr:uid="{00000000-0005-0000-0000-0000B5480000}"/>
    <cellStyle name="Currency 2 3 3 9 2 2 5" xfId="19156" xr:uid="{00000000-0005-0000-0000-0000B6480000}"/>
    <cellStyle name="Currency 2 3 3 9 2 2 6" xfId="24672" xr:uid="{00000000-0005-0000-0000-0000B7480000}"/>
    <cellStyle name="Currency 2 3 3 9 2 2 7" xfId="30188" xr:uid="{00000000-0005-0000-0000-0000B8480000}"/>
    <cellStyle name="Currency 2 3 3 9 2 3" xfId="3987" xr:uid="{00000000-0005-0000-0000-0000B9480000}"/>
    <cellStyle name="Currency 2 3 3 9 2 3 2" xfId="9503" xr:uid="{00000000-0005-0000-0000-0000BA480000}"/>
    <cellStyle name="Currency 2 3 3 9 2 3 3" xfId="15019" xr:uid="{00000000-0005-0000-0000-0000BB480000}"/>
    <cellStyle name="Currency 2 3 3 9 2 3 4" xfId="20535" xr:uid="{00000000-0005-0000-0000-0000BC480000}"/>
    <cellStyle name="Currency 2 3 3 9 2 3 5" xfId="26051" xr:uid="{00000000-0005-0000-0000-0000BD480000}"/>
    <cellStyle name="Currency 2 3 3 9 2 3 6" xfId="31567" xr:uid="{00000000-0005-0000-0000-0000BE480000}"/>
    <cellStyle name="Currency 2 3 3 9 2 4" xfId="6745" xr:uid="{00000000-0005-0000-0000-0000BF480000}"/>
    <cellStyle name="Currency 2 3 3 9 2 5" xfId="12261" xr:uid="{00000000-0005-0000-0000-0000C0480000}"/>
    <cellStyle name="Currency 2 3 3 9 2 6" xfId="17777" xr:uid="{00000000-0005-0000-0000-0000C1480000}"/>
    <cellStyle name="Currency 2 3 3 9 2 7" xfId="23293" xr:uid="{00000000-0005-0000-0000-0000C2480000}"/>
    <cellStyle name="Currency 2 3 3 9 2 8" xfId="28809" xr:uid="{00000000-0005-0000-0000-0000C3480000}"/>
    <cellStyle name="Currency 2 3 3 9 3" xfId="869" xr:uid="{00000000-0005-0000-0000-0000C4480000}"/>
    <cellStyle name="Currency 2 3 3 9 3 2" xfId="2248" xr:uid="{00000000-0005-0000-0000-0000C5480000}"/>
    <cellStyle name="Currency 2 3 3 9 3 2 2" xfId="5006" xr:uid="{00000000-0005-0000-0000-0000C6480000}"/>
    <cellStyle name="Currency 2 3 3 9 3 2 2 2" xfId="10522" xr:uid="{00000000-0005-0000-0000-0000C7480000}"/>
    <cellStyle name="Currency 2 3 3 9 3 2 2 3" xfId="16038" xr:uid="{00000000-0005-0000-0000-0000C8480000}"/>
    <cellStyle name="Currency 2 3 3 9 3 2 2 4" xfId="21554" xr:uid="{00000000-0005-0000-0000-0000C9480000}"/>
    <cellStyle name="Currency 2 3 3 9 3 2 2 5" xfId="27070" xr:uid="{00000000-0005-0000-0000-0000CA480000}"/>
    <cellStyle name="Currency 2 3 3 9 3 2 2 6" xfId="32586" xr:uid="{00000000-0005-0000-0000-0000CB480000}"/>
    <cellStyle name="Currency 2 3 3 9 3 2 3" xfId="7764" xr:uid="{00000000-0005-0000-0000-0000CC480000}"/>
    <cellStyle name="Currency 2 3 3 9 3 2 4" xfId="13280" xr:uid="{00000000-0005-0000-0000-0000CD480000}"/>
    <cellStyle name="Currency 2 3 3 9 3 2 5" xfId="18796" xr:uid="{00000000-0005-0000-0000-0000CE480000}"/>
    <cellStyle name="Currency 2 3 3 9 3 2 6" xfId="24312" xr:uid="{00000000-0005-0000-0000-0000CF480000}"/>
    <cellStyle name="Currency 2 3 3 9 3 2 7" xfId="29828" xr:uid="{00000000-0005-0000-0000-0000D0480000}"/>
    <cellStyle name="Currency 2 3 3 9 3 3" xfId="3627" xr:uid="{00000000-0005-0000-0000-0000D1480000}"/>
    <cellStyle name="Currency 2 3 3 9 3 3 2" xfId="9143" xr:uid="{00000000-0005-0000-0000-0000D2480000}"/>
    <cellStyle name="Currency 2 3 3 9 3 3 3" xfId="14659" xr:uid="{00000000-0005-0000-0000-0000D3480000}"/>
    <cellStyle name="Currency 2 3 3 9 3 3 4" xfId="20175" xr:uid="{00000000-0005-0000-0000-0000D4480000}"/>
    <cellStyle name="Currency 2 3 3 9 3 3 5" xfId="25691" xr:uid="{00000000-0005-0000-0000-0000D5480000}"/>
    <cellStyle name="Currency 2 3 3 9 3 3 6" xfId="31207" xr:uid="{00000000-0005-0000-0000-0000D6480000}"/>
    <cellStyle name="Currency 2 3 3 9 3 4" xfId="6385" xr:uid="{00000000-0005-0000-0000-0000D7480000}"/>
    <cellStyle name="Currency 2 3 3 9 3 5" xfId="11901" xr:uid="{00000000-0005-0000-0000-0000D8480000}"/>
    <cellStyle name="Currency 2 3 3 9 3 6" xfId="17417" xr:uid="{00000000-0005-0000-0000-0000D9480000}"/>
    <cellStyle name="Currency 2 3 3 9 3 7" xfId="22933" xr:uid="{00000000-0005-0000-0000-0000DA480000}"/>
    <cellStyle name="Currency 2 3 3 9 3 8" xfId="28449" xr:uid="{00000000-0005-0000-0000-0000DB480000}"/>
    <cellStyle name="Currency 2 3 3 9 4" xfId="1721" xr:uid="{00000000-0005-0000-0000-0000DC480000}"/>
    <cellStyle name="Currency 2 3 3 9 4 2" xfId="4479" xr:uid="{00000000-0005-0000-0000-0000DD480000}"/>
    <cellStyle name="Currency 2 3 3 9 4 2 2" xfId="9995" xr:uid="{00000000-0005-0000-0000-0000DE480000}"/>
    <cellStyle name="Currency 2 3 3 9 4 2 3" xfId="15511" xr:uid="{00000000-0005-0000-0000-0000DF480000}"/>
    <cellStyle name="Currency 2 3 3 9 4 2 4" xfId="21027" xr:uid="{00000000-0005-0000-0000-0000E0480000}"/>
    <cellStyle name="Currency 2 3 3 9 4 2 5" xfId="26543" xr:uid="{00000000-0005-0000-0000-0000E1480000}"/>
    <cellStyle name="Currency 2 3 3 9 4 2 6" xfId="32059" xr:uid="{00000000-0005-0000-0000-0000E2480000}"/>
    <cellStyle name="Currency 2 3 3 9 4 3" xfId="7237" xr:uid="{00000000-0005-0000-0000-0000E3480000}"/>
    <cellStyle name="Currency 2 3 3 9 4 4" xfId="12753" xr:uid="{00000000-0005-0000-0000-0000E4480000}"/>
    <cellStyle name="Currency 2 3 3 9 4 5" xfId="18269" xr:uid="{00000000-0005-0000-0000-0000E5480000}"/>
    <cellStyle name="Currency 2 3 3 9 4 6" xfId="23785" xr:uid="{00000000-0005-0000-0000-0000E6480000}"/>
    <cellStyle name="Currency 2 3 3 9 4 7" xfId="29301" xr:uid="{00000000-0005-0000-0000-0000E7480000}"/>
    <cellStyle name="Currency 2 3 3 9 5" xfId="3100" xr:uid="{00000000-0005-0000-0000-0000E8480000}"/>
    <cellStyle name="Currency 2 3 3 9 5 2" xfId="8616" xr:uid="{00000000-0005-0000-0000-0000E9480000}"/>
    <cellStyle name="Currency 2 3 3 9 5 3" xfId="14132" xr:uid="{00000000-0005-0000-0000-0000EA480000}"/>
    <cellStyle name="Currency 2 3 3 9 5 4" xfId="19648" xr:uid="{00000000-0005-0000-0000-0000EB480000}"/>
    <cellStyle name="Currency 2 3 3 9 5 5" xfId="25164" xr:uid="{00000000-0005-0000-0000-0000EC480000}"/>
    <cellStyle name="Currency 2 3 3 9 5 6" xfId="30680" xr:uid="{00000000-0005-0000-0000-0000ED480000}"/>
    <cellStyle name="Currency 2 3 3 9 6" xfId="5858" xr:uid="{00000000-0005-0000-0000-0000EE480000}"/>
    <cellStyle name="Currency 2 3 3 9 7" xfId="11374" xr:uid="{00000000-0005-0000-0000-0000EF480000}"/>
    <cellStyle name="Currency 2 3 3 9 8" xfId="16890" xr:uid="{00000000-0005-0000-0000-0000F0480000}"/>
    <cellStyle name="Currency 2 3 3 9 9" xfId="22406" xr:uid="{00000000-0005-0000-0000-0000F1480000}"/>
    <cellStyle name="Currency 2 3 4" xfId="56" xr:uid="{00000000-0005-0000-0000-0000F2480000}"/>
    <cellStyle name="Currency 2 3 4 10" xfId="533" xr:uid="{00000000-0005-0000-0000-0000F3480000}"/>
    <cellStyle name="Currency 2 3 4 10 2" xfId="948" xr:uid="{00000000-0005-0000-0000-0000F4480000}"/>
    <cellStyle name="Currency 2 3 4 10 2 2" xfId="2327" xr:uid="{00000000-0005-0000-0000-0000F5480000}"/>
    <cellStyle name="Currency 2 3 4 10 2 2 2" xfId="5085" xr:uid="{00000000-0005-0000-0000-0000F6480000}"/>
    <cellStyle name="Currency 2 3 4 10 2 2 2 2" xfId="10601" xr:uid="{00000000-0005-0000-0000-0000F7480000}"/>
    <cellStyle name="Currency 2 3 4 10 2 2 2 3" xfId="16117" xr:uid="{00000000-0005-0000-0000-0000F8480000}"/>
    <cellStyle name="Currency 2 3 4 10 2 2 2 4" xfId="21633" xr:uid="{00000000-0005-0000-0000-0000F9480000}"/>
    <cellStyle name="Currency 2 3 4 10 2 2 2 5" xfId="27149" xr:uid="{00000000-0005-0000-0000-0000FA480000}"/>
    <cellStyle name="Currency 2 3 4 10 2 2 2 6" xfId="32665" xr:uid="{00000000-0005-0000-0000-0000FB480000}"/>
    <cellStyle name="Currency 2 3 4 10 2 2 3" xfId="7843" xr:uid="{00000000-0005-0000-0000-0000FC480000}"/>
    <cellStyle name="Currency 2 3 4 10 2 2 4" xfId="13359" xr:uid="{00000000-0005-0000-0000-0000FD480000}"/>
    <cellStyle name="Currency 2 3 4 10 2 2 5" xfId="18875" xr:uid="{00000000-0005-0000-0000-0000FE480000}"/>
    <cellStyle name="Currency 2 3 4 10 2 2 6" xfId="24391" xr:uid="{00000000-0005-0000-0000-0000FF480000}"/>
    <cellStyle name="Currency 2 3 4 10 2 2 7" xfId="29907" xr:uid="{00000000-0005-0000-0000-000000490000}"/>
    <cellStyle name="Currency 2 3 4 10 2 3" xfId="3706" xr:uid="{00000000-0005-0000-0000-000001490000}"/>
    <cellStyle name="Currency 2 3 4 10 2 3 2" xfId="9222" xr:uid="{00000000-0005-0000-0000-000002490000}"/>
    <cellStyle name="Currency 2 3 4 10 2 3 3" xfId="14738" xr:uid="{00000000-0005-0000-0000-000003490000}"/>
    <cellStyle name="Currency 2 3 4 10 2 3 4" xfId="20254" xr:uid="{00000000-0005-0000-0000-000004490000}"/>
    <cellStyle name="Currency 2 3 4 10 2 3 5" xfId="25770" xr:uid="{00000000-0005-0000-0000-000005490000}"/>
    <cellStyle name="Currency 2 3 4 10 2 3 6" xfId="31286" xr:uid="{00000000-0005-0000-0000-000006490000}"/>
    <cellStyle name="Currency 2 3 4 10 2 4" xfId="6464" xr:uid="{00000000-0005-0000-0000-000007490000}"/>
    <cellStyle name="Currency 2 3 4 10 2 5" xfId="11980" xr:uid="{00000000-0005-0000-0000-000008490000}"/>
    <cellStyle name="Currency 2 3 4 10 2 6" xfId="17496" xr:uid="{00000000-0005-0000-0000-000009490000}"/>
    <cellStyle name="Currency 2 3 4 10 2 7" xfId="23012" xr:uid="{00000000-0005-0000-0000-00000A490000}"/>
    <cellStyle name="Currency 2 3 4 10 2 8" xfId="28528" xr:uid="{00000000-0005-0000-0000-00000B490000}"/>
    <cellStyle name="Currency 2 3 4 10 3" xfId="1912" xr:uid="{00000000-0005-0000-0000-00000C490000}"/>
    <cellStyle name="Currency 2 3 4 10 3 2" xfId="4670" xr:uid="{00000000-0005-0000-0000-00000D490000}"/>
    <cellStyle name="Currency 2 3 4 10 3 2 2" xfId="10186" xr:uid="{00000000-0005-0000-0000-00000E490000}"/>
    <cellStyle name="Currency 2 3 4 10 3 2 3" xfId="15702" xr:uid="{00000000-0005-0000-0000-00000F490000}"/>
    <cellStyle name="Currency 2 3 4 10 3 2 4" xfId="21218" xr:uid="{00000000-0005-0000-0000-000010490000}"/>
    <cellStyle name="Currency 2 3 4 10 3 2 5" xfId="26734" xr:uid="{00000000-0005-0000-0000-000011490000}"/>
    <cellStyle name="Currency 2 3 4 10 3 2 6" xfId="32250" xr:uid="{00000000-0005-0000-0000-000012490000}"/>
    <cellStyle name="Currency 2 3 4 10 3 3" xfId="7428" xr:uid="{00000000-0005-0000-0000-000013490000}"/>
    <cellStyle name="Currency 2 3 4 10 3 4" xfId="12944" xr:uid="{00000000-0005-0000-0000-000014490000}"/>
    <cellStyle name="Currency 2 3 4 10 3 5" xfId="18460" xr:uid="{00000000-0005-0000-0000-000015490000}"/>
    <cellStyle name="Currency 2 3 4 10 3 6" xfId="23976" xr:uid="{00000000-0005-0000-0000-000016490000}"/>
    <cellStyle name="Currency 2 3 4 10 3 7" xfId="29492" xr:uid="{00000000-0005-0000-0000-000017490000}"/>
    <cellStyle name="Currency 2 3 4 10 4" xfId="3291" xr:uid="{00000000-0005-0000-0000-000018490000}"/>
    <cellStyle name="Currency 2 3 4 10 4 2" xfId="8807" xr:uid="{00000000-0005-0000-0000-000019490000}"/>
    <cellStyle name="Currency 2 3 4 10 4 3" xfId="14323" xr:uid="{00000000-0005-0000-0000-00001A490000}"/>
    <cellStyle name="Currency 2 3 4 10 4 4" xfId="19839" xr:uid="{00000000-0005-0000-0000-00001B490000}"/>
    <cellStyle name="Currency 2 3 4 10 4 5" xfId="25355" xr:uid="{00000000-0005-0000-0000-00001C490000}"/>
    <cellStyle name="Currency 2 3 4 10 4 6" xfId="30871" xr:uid="{00000000-0005-0000-0000-00001D490000}"/>
    <cellStyle name="Currency 2 3 4 10 5" xfId="6049" xr:uid="{00000000-0005-0000-0000-00001E490000}"/>
    <cellStyle name="Currency 2 3 4 10 6" xfId="11565" xr:uid="{00000000-0005-0000-0000-00001F490000}"/>
    <cellStyle name="Currency 2 3 4 10 7" xfId="17081" xr:uid="{00000000-0005-0000-0000-000020490000}"/>
    <cellStyle name="Currency 2 3 4 10 8" xfId="22597" xr:uid="{00000000-0005-0000-0000-000021490000}"/>
    <cellStyle name="Currency 2 3 4 10 9" xfId="28113" xr:uid="{00000000-0005-0000-0000-000022490000}"/>
    <cellStyle name="Currency 2 3 4 11" xfId="588" xr:uid="{00000000-0005-0000-0000-000023490000}"/>
    <cellStyle name="Currency 2 3 4 11 2" xfId="984" xr:uid="{00000000-0005-0000-0000-000024490000}"/>
    <cellStyle name="Currency 2 3 4 11 2 2" xfId="2363" xr:uid="{00000000-0005-0000-0000-000025490000}"/>
    <cellStyle name="Currency 2 3 4 11 2 2 2" xfId="5121" xr:uid="{00000000-0005-0000-0000-000026490000}"/>
    <cellStyle name="Currency 2 3 4 11 2 2 2 2" xfId="10637" xr:uid="{00000000-0005-0000-0000-000027490000}"/>
    <cellStyle name="Currency 2 3 4 11 2 2 2 3" xfId="16153" xr:uid="{00000000-0005-0000-0000-000028490000}"/>
    <cellStyle name="Currency 2 3 4 11 2 2 2 4" xfId="21669" xr:uid="{00000000-0005-0000-0000-000029490000}"/>
    <cellStyle name="Currency 2 3 4 11 2 2 2 5" xfId="27185" xr:uid="{00000000-0005-0000-0000-00002A490000}"/>
    <cellStyle name="Currency 2 3 4 11 2 2 2 6" xfId="32701" xr:uid="{00000000-0005-0000-0000-00002B490000}"/>
    <cellStyle name="Currency 2 3 4 11 2 2 3" xfId="7879" xr:uid="{00000000-0005-0000-0000-00002C490000}"/>
    <cellStyle name="Currency 2 3 4 11 2 2 4" xfId="13395" xr:uid="{00000000-0005-0000-0000-00002D490000}"/>
    <cellStyle name="Currency 2 3 4 11 2 2 5" xfId="18911" xr:uid="{00000000-0005-0000-0000-00002E490000}"/>
    <cellStyle name="Currency 2 3 4 11 2 2 6" xfId="24427" xr:uid="{00000000-0005-0000-0000-00002F490000}"/>
    <cellStyle name="Currency 2 3 4 11 2 2 7" xfId="29943" xr:uid="{00000000-0005-0000-0000-000030490000}"/>
    <cellStyle name="Currency 2 3 4 11 2 3" xfId="3742" xr:uid="{00000000-0005-0000-0000-000031490000}"/>
    <cellStyle name="Currency 2 3 4 11 2 3 2" xfId="9258" xr:uid="{00000000-0005-0000-0000-000032490000}"/>
    <cellStyle name="Currency 2 3 4 11 2 3 3" xfId="14774" xr:uid="{00000000-0005-0000-0000-000033490000}"/>
    <cellStyle name="Currency 2 3 4 11 2 3 4" xfId="20290" xr:uid="{00000000-0005-0000-0000-000034490000}"/>
    <cellStyle name="Currency 2 3 4 11 2 3 5" xfId="25806" xr:uid="{00000000-0005-0000-0000-000035490000}"/>
    <cellStyle name="Currency 2 3 4 11 2 3 6" xfId="31322" xr:uid="{00000000-0005-0000-0000-000036490000}"/>
    <cellStyle name="Currency 2 3 4 11 2 4" xfId="6500" xr:uid="{00000000-0005-0000-0000-000037490000}"/>
    <cellStyle name="Currency 2 3 4 11 2 5" xfId="12016" xr:uid="{00000000-0005-0000-0000-000038490000}"/>
    <cellStyle name="Currency 2 3 4 11 2 6" xfId="17532" xr:uid="{00000000-0005-0000-0000-000039490000}"/>
    <cellStyle name="Currency 2 3 4 11 2 7" xfId="23048" xr:uid="{00000000-0005-0000-0000-00003A490000}"/>
    <cellStyle name="Currency 2 3 4 11 2 8" xfId="28564" xr:uid="{00000000-0005-0000-0000-00003B490000}"/>
    <cellStyle name="Currency 2 3 4 11 3" xfId="1967" xr:uid="{00000000-0005-0000-0000-00003C490000}"/>
    <cellStyle name="Currency 2 3 4 11 3 2" xfId="4725" xr:uid="{00000000-0005-0000-0000-00003D490000}"/>
    <cellStyle name="Currency 2 3 4 11 3 2 2" xfId="10241" xr:uid="{00000000-0005-0000-0000-00003E490000}"/>
    <cellStyle name="Currency 2 3 4 11 3 2 3" xfId="15757" xr:uid="{00000000-0005-0000-0000-00003F490000}"/>
    <cellStyle name="Currency 2 3 4 11 3 2 4" xfId="21273" xr:uid="{00000000-0005-0000-0000-000040490000}"/>
    <cellStyle name="Currency 2 3 4 11 3 2 5" xfId="26789" xr:uid="{00000000-0005-0000-0000-000041490000}"/>
    <cellStyle name="Currency 2 3 4 11 3 2 6" xfId="32305" xr:uid="{00000000-0005-0000-0000-000042490000}"/>
    <cellStyle name="Currency 2 3 4 11 3 3" xfId="7483" xr:uid="{00000000-0005-0000-0000-000043490000}"/>
    <cellStyle name="Currency 2 3 4 11 3 4" xfId="12999" xr:uid="{00000000-0005-0000-0000-000044490000}"/>
    <cellStyle name="Currency 2 3 4 11 3 5" xfId="18515" xr:uid="{00000000-0005-0000-0000-000045490000}"/>
    <cellStyle name="Currency 2 3 4 11 3 6" xfId="24031" xr:uid="{00000000-0005-0000-0000-000046490000}"/>
    <cellStyle name="Currency 2 3 4 11 3 7" xfId="29547" xr:uid="{00000000-0005-0000-0000-000047490000}"/>
    <cellStyle name="Currency 2 3 4 11 4" xfId="3346" xr:uid="{00000000-0005-0000-0000-000048490000}"/>
    <cellStyle name="Currency 2 3 4 11 4 2" xfId="8862" xr:uid="{00000000-0005-0000-0000-000049490000}"/>
    <cellStyle name="Currency 2 3 4 11 4 3" xfId="14378" xr:uid="{00000000-0005-0000-0000-00004A490000}"/>
    <cellStyle name="Currency 2 3 4 11 4 4" xfId="19894" xr:uid="{00000000-0005-0000-0000-00004B490000}"/>
    <cellStyle name="Currency 2 3 4 11 4 5" xfId="25410" xr:uid="{00000000-0005-0000-0000-00004C490000}"/>
    <cellStyle name="Currency 2 3 4 11 4 6" xfId="30926" xr:uid="{00000000-0005-0000-0000-00004D490000}"/>
    <cellStyle name="Currency 2 3 4 11 5" xfId="6104" xr:uid="{00000000-0005-0000-0000-00004E490000}"/>
    <cellStyle name="Currency 2 3 4 11 6" xfId="11620" xr:uid="{00000000-0005-0000-0000-00004F490000}"/>
    <cellStyle name="Currency 2 3 4 11 7" xfId="17136" xr:uid="{00000000-0005-0000-0000-000050490000}"/>
    <cellStyle name="Currency 2 3 4 11 8" xfId="22652" xr:uid="{00000000-0005-0000-0000-000051490000}"/>
    <cellStyle name="Currency 2 3 4 11 9" xfId="28168" xr:uid="{00000000-0005-0000-0000-000052490000}"/>
    <cellStyle name="Currency 2 3 4 12" xfId="1308" xr:uid="{00000000-0005-0000-0000-000053490000}"/>
    <cellStyle name="Currency 2 3 4 12 2" xfId="2687" xr:uid="{00000000-0005-0000-0000-000054490000}"/>
    <cellStyle name="Currency 2 3 4 12 2 2" xfId="5445" xr:uid="{00000000-0005-0000-0000-000055490000}"/>
    <cellStyle name="Currency 2 3 4 12 2 2 2" xfId="10961" xr:uid="{00000000-0005-0000-0000-000056490000}"/>
    <cellStyle name="Currency 2 3 4 12 2 2 3" xfId="16477" xr:uid="{00000000-0005-0000-0000-000057490000}"/>
    <cellStyle name="Currency 2 3 4 12 2 2 4" xfId="21993" xr:uid="{00000000-0005-0000-0000-000058490000}"/>
    <cellStyle name="Currency 2 3 4 12 2 2 5" xfId="27509" xr:uid="{00000000-0005-0000-0000-000059490000}"/>
    <cellStyle name="Currency 2 3 4 12 2 2 6" xfId="33025" xr:uid="{00000000-0005-0000-0000-00005A490000}"/>
    <cellStyle name="Currency 2 3 4 12 2 3" xfId="8203" xr:uid="{00000000-0005-0000-0000-00005B490000}"/>
    <cellStyle name="Currency 2 3 4 12 2 4" xfId="13719" xr:uid="{00000000-0005-0000-0000-00005C490000}"/>
    <cellStyle name="Currency 2 3 4 12 2 5" xfId="19235" xr:uid="{00000000-0005-0000-0000-00005D490000}"/>
    <cellStyle name="Currency 2 3 4 12 2 6" xfId="24751" xr:uid="{00000000-0005-0000-0000-00005E490000}"/>
    <cellStyle name="Currency 2 3 4 12 2 7" xfId="30267" xr:uid="{00000000-0005-0000-0000-00005F490000}"/>
    <cellStyle name="Currency 2 3 4 12 3" xfId="4066" xr:uid="{00000000-0005-0000-0000-000060490000}"/>
    <cellStyle name="Currency 2 3 4 12 3 2" xfId="9582" xr:uid="{00000000-0005-0000-0000-000061490000}"/>
    <cellStyle name="Currency 2 3 4 12 3 3" xfId="15098" xr:uid="{00000000-0005-0000-0000-000062490000}"/>
    <cellStyle name="Currency 2 3 4 12 3 4" xfId="20614" xr:uid="{00000000-0005-0000-0000-000063490000}"/>
    <cellStyle name="Currency 2 3 4 12 3 5" xfId="26130" xr:uid="{00000000-0005-0000-0000-000064490000}"/>
    <cellStyle name="Currency 2 3 4 12 3 6" xfId="31646" xr:uid="{00000000-0005-0000-0000-000065490000}"/>
    <cellStyle name="Currency 2 3 4 12 4" xfId="6824" xr:uid="{00000000-0005-0000-0000-000066490000}"/>
    <cellStyle name="Currency 2 3 4 12 5" xfId="12340" xr:uid="{00000000-0005-0000-0000-000067490000}"/>
    <cellStyle name="Currency 2 3 4 12 6" xfId="17856" xr:uid="{00000000-0005-0000-0000-000068490000}"/>
    <cellStyle name="Currency 2 3 4 12 7" xfId="23372" xr:uid="{00000000-0005-0000-0000-000069490000}"/>
    <cellStyle name="Currency 2 3 4 12 8" xfId="28888" xr:uid="{00000000-0005-0000-0000-00006A490000}"/>
    <cellStyle name="Currency 2 3 4 13" xfId="1344" xr:uid="{00000000-0005-0000-0000-00006B490000}"/>
    <cellStyle name="Currency 2 3 4 13 2" xfId="2723" xr:uid="{00000000-0005-0000-0000-00006C490000}"/>
    <cellStyle name="Currency 2 3 4 13 2 2" xfId="5481" xr:uid="{00000000-0005-0000-0000-00006D490000}"/>
    <cellStyle name="Currency 2 3 4 13 2 2 2" xfId="10997" xr:uid="{00000000-0005-0000-0000-00006E490000}"/>
    <cellStyle name="Currency 2 3 4 13 2 2 3" xfId="16513" xr:uid="{00000000-0005-0000-0000-00006F490000}"/>
    <cellStyle name="Currency 2 3 4 13 2 2 4" xfId="22029" xr:uid="{00000000-0005-0000-0000-000070490000}"/>
    <cellStyle name="Currency 2 3 4 13 2 2 5" xfId="27545" xr:uid="{00000000-0005-0000-0000-000071490000}"/>
    <cellStyle name="Currency 2 3 4 13 2 2 6" xfId="33061" xr:uid="{00000000-0005-0000-0000-000072490000}"/>
    <cellStyle name="Currency 2 3 4 13 2 3" xfId="8239" xr:uid="{00000000-0005-0000-0000-000073490000}"/>
    <cellStyle name="Currency 2 3 4 13 2 4" xfId="13755" xr:uid="{00000000-0005-0000-0000-000074490000}"/>
    <cellStyle name="Currency 2 3 4 13 2 5" xfId="19271" xr:uid="{00000000-0005-0000-0000-000075490000}"/>
    <cellStyle name="Currency 2 3 4 13 2 6" xfId="24787" xr:uid="{00000000-0005-0000-0000-000076490000}"/>
    <cellStyle name="Currency 2 3 4 13 2 7" xfId="30303" xr:uid="{00000000-0005-0000-0000-000077490000}"/>
    <cellStyle name="Currency 2 3 4 13 3" xfId="4102" xr:uid="{00000000-0005-0000-0000-000078490000}"/>
    <cellStyle name="Currency 2 3 4 13 3 2" xfId="9618" xr:uid="{00000000-0005-0000-0000-000079490000}"/>
    <cellStyle name="Currency 2 3 4 13 3 3" xfId="15134" xr:uid="{00000000-0005-0000-0000-00007A490000}"/>
    <cellStyle name="Currency 2 3 4 13 3 4" xfId="20650" xr:uid="{00000000-0005-0000-0000-00007B490000}"/>
    <cellStyle name="Currency 2 3 4 13 3 5" xfId="26166" xr:uid="{00000000-0005-0000-0000-00007C490000}"/>
    <cellStyle name="Currency 2 3 4 13 3 6" xfId="31682" xr:uid="{00000000-0005-0000-0000-00007D490000}"/>
    <cellStyle name="Currency 2 3 4 13 4" xfId="6860" xr:uid="{00000000-0005-0000-0000-00007E490000}"/>
    <cellStyle name="Currency 2 3 4 13 5" xfId="12376" xr:uid="{00000000-0005-0000-0000-00007F490000}"/>
    <cellStyle name="Currency 2 3 4 13 6" xfId="17892" xr:uid="{00000000-0005-0000-0000-000080490000}"/>
    <cellStyle name="Currency 2 3 4 13 7" xfId="23408" xr:uid="{00000000-0005-0000-0000-000081490000}"/>
    <cellStyle name="Currency 2 3 4 13 8" xfId="28924" xr:uid="{00000000-0005-0000-0000-000082490000}"/>
    <cellStyle name="Currency 2 3 4 14" xfId="1380" xr:uid="{00000000-0005-0000-0000-000083490000}"/>
    <cellStyle name="Currency 2 3 4 14 2" xfId="2759" xr:uid="{00000000-0005-0000-0000-000084490000}"/>
    <cellStyle name="Currency 2 3 4 14 2 2" xfId="5517" xr:uid="{00000000-0005-0000-0000-000085490000}"/>
    <cellStyle name="Currency 2 3 4 14 2 2 2" xfId="11033" xr:uid="{00000000-0005-0000-0000-000086490000}"/>
    <cellStyle name="Currency 2 3 4 14 2 2 3" xfId="16549" xr:uid="{00000000-0005-0000-0000-000087490000}"/>
    <cellStyle name="Currency 2 3 4 14 2 2 4" xfId="22065" xr:uid="{00000000-0005-0000-0000-000088490000}"/>
    <cellStyle name="Currency 2 3 4 14 2 2 5" xfId="27581" xr:uid="{00000000-0005-0000-0000-000089490000}"/>
    <cellStyle name="Currency 2 3 4 14 2 2 6" xfId="33097" xr:uid="{00000000-0005-0000-0000-00008A490000}"/>
    <cellStyle name="Currency 2 3 4 14 2 3" xfId="8275" xr:uid="{00000000-0005-0000-0000-00008B490000}"/>
    <cellStyle name="Currency 2 3 4 14 2 4" xfId="13791" xr:uid="{00000000-0005-0000-0000-00008C490000}"/>
    <cellStyle name="Currency 2 3 4 14 2 5" xfId="19307" xr:uid="{00000000-0005-0000-0000-00008D490000}"/>
    <cellStyle name="Currency 2 3 4 14 2 6" xfId="24823" xr:uid="{00000000-0005-0000-0000-00008E490000}"/>
    <cellStyle name="Currency 2 3 4 14 2 7" xfId="30339" xr:uid="{00000000-0005-0000-0000-00008F490000}"/>
    <cellStyle name="Currency 2 3 4 14 3" xfId="4138" xr:uid="{00000000-0005-0000-0000-000090490000}"/>
    <cellStyle name="Currency 2 3 4 14 3 2" xfId="9654" xr:uid="{00000000-0005-0000-0000-000091490000}"/>
    <cellStyle name="Currency 2 3 4 14 3 3" xfId="15170" xr:uid="{00000000-0005-0000-0000-000092490000}"/>
    <cellStyle name="Currency 2 3 4 14 3 4" xfId="20686" xr:uid="{00000000-0005-0000-0000-000093490000}"/>
    <cellStyle name="Currency 2 3 4 14 3 5" xfId="26202" xr:uid="{00000000-0005-0000-0000-000094490000}"/>
    <cellStyle name="Currency 2 3 4 14 3 6" xfId="31718" xr:uid="{00000000-0005-0000-0000-000095490000}"/>
    <cellStyle name="Currency 2 3 4 14 4" xfId="6896" xr:uid="{00000000-0005-0000-0000-000096490000}"/>
    <cellStyle name="Currency 2 3 4 14 5" xfId="12412" xr:uid="{00000000-0005-0000-0000-000097490000}"/>
    <cellStyle name="Currency 2 3 4 14 6" xfId="17928" xr:uid="{00000000-0005-0000-0000-000098490000}"/>
    <cellStyle name="Currency 2 3 4 14 7" xfId="23444" xr:uid="{00000000-0005-0000-0000-000099490000}"/>
    <cellStyle name="Currency 2 3 4 14 8" xfId="28960" xr:uid="{00000000-0005-0000-0000-00009A490000}"/>
    <cellStyle name="Currency 2 3 4 15" xfId="624" xr:uid="{00000000-0005-0000-0000-00009B490000}"/>
    <cellStyle name="Currency 2 3 4 15 2" xfId="2003" xr:uid="{00000000-0005-0000-0000-00009C490000}"/>
    <cellStyle name="Currency 2 3 4 15 2 2" xfId="4761" xr:uid="{00000000-0005-0000-0000-00009D490000}"/>
    <cellStyle name="Currency 2 3 4 15 2 2 2" xfId="10277" xr:uid="{00000000-0005-0000-0000-00009E490000}"/>
    <cellStyle name="Currency 2 3 4 15 2 2 3" xfId="15793" xr:uid="{00000000-0005-0000-0000-00009F490000}"/>
    <cellStyle name="Currency 2 3 4 15 2 2 4" xfId="21309" xr:uid="{00000000-0005-0000-0000-0000A0490000}"/>
    <cellStyle name="Currency 2 3 4 15 2 2 5" xfId="26825" xr:uid="{00000000-0005-0000-0000-0000A1490000}"/>
    <cellStyle name="Currency 2 3 4 15 2 2 6" xfId="32341" xr:uid="{00000000-0005-0000-0000-0000A2490000}"/>
    <cellStyle name="Currency 2 3 4 15 2 3" xfId="7519" xr:uid="{00000000-0005-0000-0000-0000A3490000}"/>
    <cellStyle name="Currency 2 3 4 15 2 4" xfId="13035" xr:uid="{00000000-0005-0000-0000-0000A4490000}"/>
    <cellStyle name="Currency 2 3 4 15 2 5" xfId="18551" xr:uid="{00000000-0005-0000-0000-0000A5490000}"/>
    <cellStyle name="Currency 2 3 4 15 2 6" xfId="24067" xr:uid="{00000000-0005-0000-0000-0000A6490000}"/>
    <cellStyle name="Currency 2 3 4 15 2 7" xfId="29583" xr:uid="{00000000-0005-0000-0000-0000A7490000}"/>
    <cellStyle name="Currency 2 3 4 15 3" xfId="3382" xr:uid="{00000000-0005-0000-0000-0000A8490000}"/>
    <cellStyle name="Currency 2 3 4 15 3 2" xfId="8898" xr:uid="{00000000-0005-0000-0000-0000A9490000}"/>
    <cellStyle name="Currency 2 3 4 15 3 3" xfId="14414" xr:uid="{00000000-0005-0000-0000-0000AA490000}"/>
    <cellStyle name="Currency 2 3 4 15 3 4" xfId="19930" xr:uid="{00000000-0005-0000-0000-0000AB490000}"/>
    <cellStyle name="Currency 2 3 4 15 3 5" xfId="25446" xr:uid="{00000000-0005-0000-0000-0000AC490000}"/>
    <cellStyle name="Currency 2 3 4 15 3 6" xfId="30962" xr:uid="{00000000-0005-0000-0000-0000AD490000}"/>
    <cellStyle name="Currency 2 3 4 15 4" xfId="6140" xr:uid="{00000000-0005-0000-0000-0000AE490000}"/>
    <cellStyle name="Currency 2 3 4 15 5" xfId="11656" xr:uid="{00000000-0005-0000-0000-0000AF490000}"/>
    <cellStyle name="Currency 2 3 4 15 6" xfId="17172" xr:uid="{00000000-0005-0000-0000-0000B0490000}"/>
    <cellStyle name="Currency 2 3 4 15 7" xfId="22688" xr:uid="{00000000-0005-0000-0000-0000B1490000}"/>
    <cellStyle name="Currency 2 3 4 15 8" xfId="28204" xr:uid="{00000000-0005-0000-0000-0000B2490000}"/>
    <cellStyle name="Currency 2 3 4 16" xfId="1435" xr:uid="{00000000-0005-0000-0000-0000B3490000}"/>
    <cellStyle name="Currency 2 3 4 16 2" xfId="4193" xr:uid="{00000000-0005-0000-0000-0000B4490000}"/>
    <cellStyle name="Currency 2 3 4 16 2 2" xfId="9709" xr:uid="{00000000-0005-0000-0000-0000B5490000}"/>
    <cellStyle name="Currency 2 3 4 16 2 3" xfId="15225" xr:uid="{00000000-0005-0000-0000-0000B6490000}"/>
    <cellStyle name="Currency 2 3 4 16 2 4" xfId="20741" xr:uid="{00000000-0005-0000-0000-0000B7490000}"/>
    <cellStyle name="Currency 2 3 4 16 2 5" xfId="26257" xr:uid="{00000000-0005-0000-0000-0000B8490000}"/>
    <cellStyle name="Currency 2 3 4 16 2 6" xfId="31773" xr:uid="{00000000-0005-0000-0000-0000B9490000}"/>
    <cellStyle name="Currency 2 3 4 16 3" xfId="6951" xr:uid="{00000000-0005-0000-0000-0000BA490000}"/>
    <cellStyle name="Currency 2 3 4 16 4" xfId="12467" xr:uid="{00000000-0005-0000-0000-0000BB490000}"/>
    <cellStyle name="Currency 2 3 4 16 5" xfId="17983" xr:uid="{00000000-0005-0000-0000-0000BC490000}"/>
    <cellStyle name="Currency 2 3 4 16 6" xfId="23499" xr:uid="{00000000-0005-0000-0000-0000BD490000}"/>
    <cellStyle name="Currency 2 3 4 16 7" xfId="29015" xr:uid="{00000000-0005-0000-0000-0000BE490000}"/>
    <cellStyle name="Currency 2 3 4 17" xfId="2814" xr:uid="{00000000-0005-0000-0000-0000BF490000}"/>
    <cellStyle name="Currency 2 3 4 17 2" xfId="8330" xr:uid="{00000000-0005-0000-0000-0000C0490000}"/>
    <cellStyle name="Currency 2 3 4 17 3" xfId="13846" xr:uid="{00000000-0005-0000-0000-0000C1490000}"/>
    <cellStyle name="Currency 2 3 4 17 4" xfId="19362" xr:uid="{00000000-0005-0000-0000-0000C2490000}"/>
    <cellStyle name="Currency 2 3 4 17 5" xfId="24878" xr:uid="{00000000-0005-0000-0000-0000C3490000}"/>
    <cellStyle name="Currency 2 3 4 17 6" xfId="30394" xr:uid="{00000000-0005-0000-0000-0000C4490000}"/>
    <cellStyle name="Currency 2 3 4 18" xfId="5572" xr:uid="{00000000-0005-0000-0000-0000C5490000}"/>
    <cellStyle name="Currency 2 3 4 19" xfId="11088" xr:uid="{00000000-0005-0000-0000-0000C6490000}"/>
    <cellStyle name="Currency 2 3 4 2" xfId="111" xr:uid="{00000000-0005-0000-0000-0000C7490000}"/>
    <cellStyle name="Currency 2 3 4 2 10" xfId="27691" xr:uid="{00000000-0005-0000-0000-0000C8490000}"/>
    <cellStyle name="Currency 2 3 4 2 2" xfId="1020" xr:uid="{00000000-0005-0000-0000-0000C9490000}"/>
    <cellStyle name="Currency 2 3 4 2 2 2" xfId="2399" xr:uid="{00000000-0005-0000-0000-0000CA490000}"/>
    <cellStyle name="Currency 2 3 4 2 2 2 2" xfId="5157" xr:uid="{00000000-0005-0000-0000-0000CB490000}"/>
    <cellStyle name="Currency 2 3 4 2 2 2 2 2" xfId="10673" xr:uid="{00000000-0005-0000-0000-0000CC490000}"/>
    <cellStyle name="Currency 2 3 4 2 2 2 2 3" xfId="16189" xr:uid="{00000000-0005-0000-0000-0000CD490000}"/>
    <cellStyle name="Currency 2 3 4 2 2 2 2 4" xfId="21705" xr:uid="{00000000-0005-0000-0000-0000CE490000}"/>
    <cellStyle name="Currency 2 3 4 2 2 2 2 5" xfId="27221" xr:uid="{00000000-0005-0000-0000-0000CF490000}"/>
    <cellStyle name="Currency 2 3 4 2 2 2 2 6" xfId="32737" xr:uid="{00000000-0005-0000-0000-0000D0490000}"/>
    <cellStyle name="Currency 2 3 4 2 2 2 3" xfId="7915" xr:uid="{00000000-0005-0000-0000-0000D1490000}"/>
    <cellStyle name="Currency 2 3 4 2 2 2 4" xfId="13431" xr:uid="{00000000-0005-0000-0000-0000D2490000}"/>
    <cellStyle name="Currency 2 3 4 2 2 2 5" xfId="18947" xr:uid="{00000000-0005-0000-0000-0000D3490000}"/>
    <cellStyle name="Currency 2 3 4 2 2 2 6" xfId="24463" xr:uid="{00000000-0005-0000-0000-0000D4490000}"/>
    <cellStyle name="Currency 2 3 4 2 2 2 7" xfId="29979" xr:uid="{00000000-0005-0000-0000-0000D5490000}"/>
    <cellStyle name="Currency 2 3 4 2 2 3" xfId="3778" xr:uid="{00000000-0005-0000-0000-0000D6490000}"/>
    <cellStyle name="Currency 2 3 4 2 2 3 2" xfId="9294" xr:uid="{00000000-0005-0000-0000-0000D7490000}"/>
    <cellStyle name="Currency 2 3 4 2 2 3 3" xfId="14810" xr:uid="{00000000-0005-0000-0000-0000D8490000}"/>
    <cellStyle name="Currency 2 3 4 2 2 3 4" xfId="20326" xr:uid="{00000000-0005-0000-0000-0000D9490000}"/>
    <cellStyle name="Currency 2 3 4 2 2 3 5" xfId="25842" xr:uid="{00000000-0005-0000-0000-0000DA490000}"/>
    <cellStyle name="Currency 2 3 4 2 2 3 6" xfId="31358" xr:uid="{00000000-0005-0000-0000-0000DB490000}"/>
    <cellStyle name="Currency 2 3 4 2 2 4" xfId="6536" xr:uid="{00000000-0005-0000-0000-0000DC490000}"/>
    <cellStyle name="Currency 2 3 4 2 2 5" xfId="12052" xr:uid="{00000000-0005-0000-0000-0000DD490000}"/>
    <cellStyle name="Currency 2 3 4 2 2 6" xfId="17568" xr:uid="{00000000-0005-0000-0000-0000DE490000}"/>
    <cellStyle name="Currency 2 3 4 2 2 7" xfId="23084" xr:uid="{00000000-0005-0000-0000-0000DF490000}"/>
    <cellStyle name="Currency 2 3 4 2 2 8" xfId="28600" xr:uid="{00000000-0005-0000-0000-0000E0490000}"/>
    <cellStyle name="Currency 2 3 4 2 3" xfId="660" xr:uid="{00000000-0005-0000-0000-0000E1490000}"/>
    <cellStyle name="Currency 2 3 4 2 3 2" xfId="2039" xr:uid="{00000000-0005-0000-0000-0000E2490000}"/>
    <cellStyle name="Currency 2 3 4 2 3 2 2" xfId="4797" xr:uid="{00000000-0005-0000-0000-0000E3490000}"/>
    <cellStyle name="Currency 2 3 4 2 3 2 2 2" xfId="10313" xr:uid="{00000000-0005-0000-0000-0000E4490000}"/>
    <cellStyle name="Currency 2 3 4 2 3 2 2 3" xfId="15829" xr:uid="{00000000-0005-0000-0000-0000E5490000}"/>
    <cellStyle name="Currency 2 3 4 2 3 2 2 4" xfId="21345" xr:uid="{00000000-0005-0000-0000-0000E6490000}"/>
    <cellStyle name="Currency 2 3 4 2 3 2 2 5" xfId="26861" xr:uid="{00000000-0005-0000-0000-0000E7490000}"/>
    <cellStyle name="Currency 2 3 4 2 3 2 2 6" xfId="32377" xr:uid="{00000000-0005-0000-0000-0000E8490000}"/>
    <cellStyle name="Currency 2 3 4 2 3 2 3" xfId="7555" xr:uid="{00000000-0005-0000-0000-0000E9490000}"/>
    <cellStyle name="Currency 2 3 4 2 3 2 4" xfId="13071" xr:uid="{00000000-0005-0000-0000-0000EA490000}"/>
    <cellStyle name="Currency 2 3 4 2 3 2 5" xfId="18587" xr:uid="{00000000-0005-0000-0000-0000EB490000}"/>
    <cellStyle name="Currency 2 3 4 2 3 2 6" xfId="24103" xr:uid="{00000000-0005-0000-0000-0000EC490000}"/>
    <cellStyle name="Currency 2 3 4 2 3 2 7" xfId="29619" xr:uid="{00000000-0005-0000-0000-0000ED490000}"/>
    <cellStyle name="Currency 2 3 4 2 3 3" xfId="3418" xr:uid="{00000000-0005-0000-0000-0000EE490000}"/>
    <cellStyle name="Currency 2 3 4 2 3 3 2" xfId="8934" xr:uid="{00000000-0005-0000-0000-0000EF490000}"/>
    <cellStyle name="Currency 2 3 4 2 3 3 3" xfId="14450" xr:uid="{00000000-0005-0000-0000-0000F0490000}"/>
    <cellStyle name="Currency 2 3 4 2 3 3 4" xfId="19966" xr:uid="{00000000-0005-0000-0000-0000F1490000}"/>
    <cellStyle name="Currency 2 3 4 2 3 3 5" xfId="25482" xr:uid="{00000000-0005-0000-0000-0000F2490000}"/>
    <cellStyle name="Currency 2 3 4 2 3 3 6" xfId="30998" xr:uid="{00000000-0005-0000-0000-0000F3490000}"/>
    <cellStyle name="Currency 2 3 4 2 3 4" xfId="6176" xr:uid="{00000000-0005-0000-0000-0000F4490000}"/>
    <cellStyle name="Currency 2 3 4 2 3 5" xfId="11692" xr:uid="{00000000-0005-0000-0000-0000F5490000}"/>
    <cellStyle name="Currency 2 3 4 2 3 6" xfId="17208" xr:uid="{00000000-0005-0000-0000-0000F6490000}"/>
    <cellStyle name="Currency 2 3 4 2 3 7" xfId="22724" xr:uid="{00000000-0005-0000-0000-0000F7490000}"/>
    <cellStyle name="Currency 2 3 4 2 3 8" xfId="28240" xr:uid="{00000000-0005-0000-0000-0000F8490000}"/>
    <cellStyle name="Currency 2 3 4 2 4" xfId="1490" xr:uid="{00000000-0005-0000-0000-0000F9490000}"/>
    <cellStyle name="Currency 2 3 4 2 4 2" xfId="4248" xr:uid="{00000000-0005-0000-0000-0000FA490000}"/>
    <cellStyle name="Currency 2 3 4 2 4 2 2" xfId="9764" xr:uid="{00000000-0005-0000-0000-0000FB490000}"/>
    <cellStyle name="Currency 2 3 4 2 4 2 3" xfId="15280" xr:uid="{00000000-0005-0000-0000-0000FC490000}"/>
    <cellStyle name="Currency 2 3 4 2 4 2 4" xfId="20796" xr:uid="{00000000-0005-0000-0000-0000FD490000}"/>
    <cellStyle name="Currency 2 3 4 2 4 2 5" xfId="26312" xr:uid="{00000000-0005-0000-0000-0000FE490000}"/>
    <cellStyle name="Currency 2 3 4 2 4 2 6" xfId="31828" xr:uid="{00000000-0005-0000-0000-0000FF490000}"/>
    <cellStyle name="Currency 2 3 4 2 4 3" xfId="7006" xr:uid="{00000000-0005-0000-0000-0000004A0000}"/>
    <cellStyle name="Currency 2 3 4 2 4 4" xfId="12522" xr:uid="{00000000-0005-0000-0000-0000014A0000}"/>
    <cellStyle name="Currency 2 3 4 2 4 5" xfId="18038" xr:uid="{00000000-0005-0000-0000-0000024A0000}"/>
    <cellStyle name="Currency 2 3 4 2 4 6" xfId="23554" xr:uid="{00000000-0005-0000-0000-0000034A0000}"/>
    <cellStyle name="Currency 2 3 4 2 4 7" xfId="29070" xr:uid="{00000000-0005-0000-0000-0000044A0000}"/>
    <cellStyle name="Currency 2 3 4 2 5" xfId="2869" xr:uid="{00000000-0005-0000-0000-0000054A0000}"/>
    <cellStyle name="Currency 2 3 4 2 5 2" xfId="8385" xr:uid="{00000000-0005-0000-0000-0000064A0000}"/>
    <cellStyle name="Currency 2 3 4 2 5 3" xfId="13901" xr:uid="{00000000-0005-0000-0000-0000074A0000}"/>
    <cellStyle name="Currency 2 3 4 2 5 4" xfId="19417" xr:uid="{00000000-0005-0000-0000-0000084A0000}"/>
    <cellStyle name="Currency 2 3 4 2 5 5" xfId="24933" xr:uid="{00000000-0005-0000-0000-0000094A0000}"/>
    <cellStyle name="Currency 2 3 4 2 5 6" xfId="30449" xr:uid="{00000000-0005-0000-0000-00000A4A0000}"/>
    <cellStyle name="Currency 2 3 4 2 6" xfId="5627" xr:uid="{00000000-0005-0000-0000-00000B4A0000}"/>
    <cellStyle name="Currency 2 3 4 2 7" xfId="11143" xr:uid="{00000000-0005-0000-0000-00000C4A0000}"/>
    <cellStyle name="Currency 2 3 4 2 8" xfId="16659" xr:uid="{00000000-0005-0000-0000-00000D4A0000}"/>
    <cellStyle name="Currency 2 3 4 2 9" xfId="22175" xr:uid="{00000000-0005-0000-0000-00000E4A0000}"/>
    <cellStyle name="Currency 2 3 4 20" xfId="16604" xr:uid="{00000000-0005-0000-0000-00000F4A0000}"/>
    <cellStyle name="Currency 2 3 4 21" xfId="22120" xr:uid="{00000000-0005-0000-0000-0000104A0000}"/>
    <cellStyle name="Currency 2 3 4 22" xfId="27636" xr:uid="{00000000-0005-0000-0000-0000114A0000}"/>
    <cellStyle name="Currency 2 3 4 3" xfId="166" xr:uid="{00000000-0005-0000-0000-0000124A0000}"/>
    <cellStyle name="Currency 2 3 4 3 10" xfId="27746" xr:uid="{00000000-0005-0000-0000-0000134A0000}"/>
    <cellStyle name="Currency 2 3 4 3 2" xfId="1056" xr:uid="{00000000-0005-0000-0000-0000144A0000}"/>
    <cellStyle name="Currency 2 3 4 3 2 2" xfId="2435" xr:uid="{00000000-0005-0000-0000-0000154A0000}"/>
    <cellStyle name="Currency 2 3 4 3 2 2 2" xfId="5193" xr:uid="{00000000-0005-0000-0000-0000164A0000}"/>
    <cellStyle name="Currency 2 3 4 3 2 2 2 2" xfId="10709" xr:uid="{00000000-0005-0000-0000-0000174A0000}"/>
    <cellStyle name="Currency 2 3 4 3 2 2 2 3" xfId="16225" xr:uid="{00000000-0005-0000-0000-0000184A0000}"/>
    <cellStyle name="Currency 2 3 4 3 2 2 2 4" xfId="21741" xr:uid="{00000000-0005-0000-0000-0000194A0000}"/>
    <cellStyle name="Currency 2 3 4 3 2 2 2 5" xfId="27257" xr:uid="{00000000-0005-0000-0000-00001A4A0000}"/>
    <cellStyle name="Currency 2 3 4 3 2 2 2 6" xfId="32773" xr:uid="{00000000-0005-0000-0000-00001B4A0000}"/>
    <cellStyle name="Currency 2 3 4 3 2 2 3" xfId="7951" xr:uid="{00000000-0005-0000-0000-00001C4A0000}"/>
    <cellStyle name="Currency 2 3 4 3 2 2 4" xfId="13467" xr:uid="{00000000-0005-0000-0000-00001D4A0000}"/>
    <cellStyle name="Currency 2 3 4 3 2 2 5" xfId="18983" xr:uid="{00000000-0005-0000-0000-00001E4A0000}"/>
    <cellStyle name="Currency 2 3 4 3 2 2 6" xfId="24499" xr:uid="{00000000-0005-0000-0000-00001F4A0000}"/>
    <cellStyle name="Currency 2 3 4 3 2 2 7" xfId="30015" xr:uid="{00000000-0005-0000-0000-0000204A0000}"/>
    <cellStyle name="Currency 2 3 4 3 2 3" xfId="3814" xr:uid="{00000000-0005-0000-0000-0000214A0000}"/>
    <cellStyle name="Currency 2 3 4 3 2 3 2" xfId="9330" xr:uid="{00000000-0005-0000-0000-0000224A0000}"/>
    <cellStyle name="Currency 2 3 4 3 2 3 3" xfId="14846" xr:uid="{00000000-0005-0000-0000-0000234A0000}"/>
    <cellStyle name="Currency 2 3 4 3 2 3 4" xfId="20362" xr:uid="{00000000-0005-0000-0000-0000244A0000}"/>
    <cellStyle name="Currency 2 3 4 3 2 3 5" xfId="25878" xr:uid="{00000000-0005-0000-0000-0000254A0000}"/>
    <cellStyle name="Currency 2 3 4 3 2 3 6" xfId="31394" xr:uid="{00000000-0005-0000-0000-0000264A0000}"/>
    <cellStyle name="Currency 2 3 4 3 2 4" xfId="6572" xr:uid="{00000000-0005-0000-0000-0000274A0000}"/>
    <cellStyle name="Currency 2 3 4 3 2 5" xfId="12088" xr:uid="{00000000-0005-0000-0000-0000284A0000}"/>
    <cellStyle name="Currency 2 3 4 3 2 6" xfId="17604" xr:uid="{00000000-0005-0000-0000-0000294A0000}"/>
    <cellStyle name="Currency 2 3 4 3 2 7" xfId="23120" xr:uid="{00000000-0005-0000-0000-00002A4A0000}"/>
    <cellStyle name="Currency 2 3 4 3 2 8" xfId="28636" xr:uid="{00000000-0005-0000-0000-00002B4A0000}"/>
    <cellStyle name="Currency 2 3 4 3 3" xfId="696" xr:uid="{00000000-0005-0000-0000-00002C4A0000}"/>
    <cellStyle name="Currency 2 3 4 3 3 2" xfId="2075" xr:uid="{00000000-0005-0000-0000-00002D4A0000}"/>
    <cellStyle name="Currency 2 3 4 3 3 2 2" xfId="4833" xr:uid="{00000000-0005-0000-0000-00002E4A0000}"/>
    <cellStyle name="Currency 2 3 4 3 3 2 2 2" xfId="10349" xr:uid="{00000000-0005-0000-0000-00002F4A0000}"/>
    <cellStyle name="Currency 2 3 4 3 3 2 2 3" xfId="15865" xr:uid="{00000000-0005-0000-0000-0000304A0000}"/>
    <cellStyle name="Currency 2 3 4 3 3 2 2 4" xfId="21381" xr:uid="{00000000-0005-0000-0000-0000314A0000}"/>
    <cellStyle name="Currency 2 3 4 3 3 2 2 5" xfId="26897" xr:uid="{00000000-0005-0000-0000-0000324A0000}"/>
    <cellStyle name="Currency 2 3 4 3 3 2 2 6" xfId="32413" xr:uid="{00000000-0005-0000-0000-0000334A0000}"/>
    <cellStyle name="Currency 2 3 4 3 3 2 3" xfId="7591" xr:uid="{00000000-0005-0000-0000-0000344A0000}"/>
    <cellStyle name="Currency 2 3 4 3 3 2 4" xfId="13107" xr:uid="{00000000-0005-0000-0000-0000354A0000}"/>
    <cellStyle name="Currency 2 3 4 3 3 2 5" xfId="18623" xr:uid="{00000000-0005-0000-0000-0000364A0000}"/>
    <cellStyle name="Currency 2 3 4 3 3 2 6" xfId="24139" xr:uid="{00000000-0005-0000-0000-0000374A0000}"/>
    <cellStyle name="Currency 2 3 4 3 3 2 7" xfId="29655" xr:uid="{00000000-0005-0000-0000-0000384A0000}"/>
    <cellStyle name="Currency 2 3 4 3 3 3" xfId="3454" xr:uid="{00000000-0005-0000-0000-0000394A0000}"/>
    <cellStyle name="Currency 2 3 4 3 3 3 2" xfId="8970" xr:uid="{00000000-0005-0000-0000-00003A4A0000}"/>
    <cellStyle name="Currency 2 3 4 3 3 3 3" xfId="14486" xr:uid="{00000000-0005-0000-0000-00003B4A0000}"/>
    <cellStyle name="Currency 2 3 4 3 3 3 4" xfId="20002" xr:uid="{00000000-0005-0000-0000-00003C4A0000}"/>
    <cellStyle name="Currency 2 3 4 3 3 3 5" xfId="25518" xr:uid="{00000000-0005-0000-0000-00003D4A0000}"/>
    <cellStyle name="Currency 2 3 4 3 3 3 6" xfId="31034" xr:uid="{00000000-0005-0000-0000-00003E4A0000}"/>
    <cellStyle name="Currency 2 3 4 3 3 4" xfId="6212" xr:uid="{00000000-0005-0000-0000-00003F4A0000}"/>
    <cellStyle name="Currency 2 3 4 3 3 5" xfId="11728" xr:uid="{00000000-0005-0000-0000-0000404A0000}"/>
    <cellStyle name="Currency 2 3 4 3 3 6" xfId="17244" xr:uid="{00000000-0005-0000-0000-0000414A0000}"/>
    <cellStyle name="Currency 2 3 4 3 3 7" xfId="22760" xr:uid="{00000000-0005-0000-0000-0000424A0000}"/>
    <cellStyle name="Currency 2 3 4 3 3 8" xfId="28276" xr:uid="{00000000-0005-0000-0000-0000434A0000}"/>
    <cellStyle name="Currency 2 3 4 3 4" xfId="1545" xr:uid="{00000000-0005-0000-0000-0000444A0000}"/>
    <cellStyle name="Currency 2 3 4 3 4 2" xfId="4303" xr:uid="{00000000-0005-0000-0000-0000454A0000}"/>
    <cellStyle name="Currency 2 3 4 3 4 2 2" xfId="9819" xr:uid="{00000000-0005-0000-0000-0000464A0000}"/>
    <cellStyle name="Currency 2 3 4 3 4 2 3" xfId="15335" xr:uid="{00000000-0005-0000-0000-0000474A0000}"/>
    <cellStyle name="Currency 2 3 4 3 4 2 4" xfId="20851" xr:uid="{00000000-0005-0000-0000-0000484A0000}"/>
    <cellStyle name="Currency 2 3 4 3 4 2 5" xfId="26367" xr:uid="{00000000-0005-0000-0000-0000494A0000}"/>
    <cellStyle name="Currency 2 3 4 3 4 2 6" xfId="31883" xr:uid="{00000000-0005-0000-0000-00004A4A0000}"/>
    <cellStyle name="Currency 2 3 4 3 4 3" xfId="7061" xr:uid="{00000000-0005-0000-0000-00004B4A0000}"/>
    <cellStyle name="Currency 2 3 4 3 4 4" xfId="12577" xr:uid="{00000000-0005-0000-0000-00004C4A0000}"/>
    <cellStyle name="Currency 2 3 4 3 4 5" xfId="18093" xr:uid="{00000000-0005-0000-0000-00004D4A0000}"/>
    <cellStyle name="Currency 2 3 4 3 4 6" xfId="23609" xr:uid="{00000000-0005-0000-0000-00004E4A0000}"/>
    <cellStyle name="Currency 2 3 4 3 4 7" xfId="29125" xr:uid="{00000000-0005-0000-0000-00004F4A0000}"/>
    <cellStyle name="Currency 2 3 4 3 5" xfId="2924" xr:uid="{00000000-0005-0000-0000-0000504A0000}"/>
    <cellStyle name="Currency 2 3 4 3 5 2" xfId="8440" xr:uid="{00000000-0005-0000-0000-0000514A0000}"/>
    <cellStyle name="Currency 2 3 4 3 5 3" xfId="13956" xr:uid="{00000000-0005-0000-0000-0000524A0000}"/>
    <cellStyle name="Currency 2 3 4 3 5 4" xfId="19472" xr:uid="{00000000-0005-0000-0000-0000534A0000}"/>
    <cellStyle name="Currency 2 3 4 3 5 5" xfId="24988" xr:uid="{00000000-0005-0000-0000-0000544A0000}"/>
    <cellStyle name="Currency 2 3 4 3 5 6" xfId="30504" xr:uid="{00000000-0005-0000-0000-0000554A0000}"/>
    <cellStyle name="Currency 2 3 4 3 6" xfId="5682" xr:uid="{00000000-0005-0000-0000-0000564A0000}"/>
    <cellStyle name="Currency 2 3 4 3 7" xfId="11198" xr:uid="{00000000-0005-0000-0000-0000574A0000}"/>
    <cellStyle name="Currency 2 3 4 3 8" xfId="16714" xr:uid="{00000000-0005-0000-0000-0000584A0000}"/>
    <cellStyle name="Currency 2 3 4 3 9" xfId="22230" xr:uid="{00000000-0005-0000-0000-0000594A0000}"/>
    <cellStyle name="Currency 2 3 4 4" xfId="202" xr:uid="{00000000-0005-0000-0000-00005A4A0000}"/>
    <cellStyle name="Currency 2 3 4 4 10" xfId="27782" xr:uid="{00000000-0005-0000-0000-00005B4A0000}"/>
    <cellStyle name="Currency 2 3 4 4 2" xfId="1092" xr:uid="{00000000-0005-0000-0000-00005C4A0000}"/>
    <cellStyle name="Currency 2 3 4 4 2 2" xfId="2471" xr:uid="{00000000-0005-0000-0000-00005D4A0000}"/>
    <cellStyle name="Currency 2 3 4 4 2 2 2" xfId="5229" xr:uid="{00000000-0005-0000-0000-00005E4A0000}"/>
    <cellStyle name="Currency 2 3 4 4 2 2 2 2" xfId="10745" xr:uid="{00000000-0005-0000-0000-00005F4A0000}"/>
    <cellStyle name="Currency 2 3 4 4 2 2 2 3" xfId="16261" xr:uid="{00000000-0005-0000-0000-0000604A0000}"/>
    <cellStyle name="Currency 2 3 4 4 2 2 2 4" xfId="21777" xr:uid="{00000000-0005-0000-0000-0000614A0000}"/>
    <cellStyle name="Currency 2 3 4 4 2 2 2 5" xfId="27293" xr:uid="{00000000-0005-0000-0000-0000624A0000}"/>
    <cellStyle name="Currency 2 3 4 4 2 2 2 6" xfId="32809" xr:uid="{00000000-0005-0000-0000-0000634A0000}"/>
    <cellStyle name="Currency 2 3 4 4 2 2 3" xfId="7987" xr:uid="{00000000-0005-0000-0000-0000644A0000}"/>
    <cellStyle name="Currency 2 3 4 4 2 2 4" xfId="13503" xr:uid="{00000000-0005-0000-0000-0000654A0000}"/>
    <cellStyle name="Currency 2 3 4 4 2 2 5" xfId="19019" xr:uid="{00000000-0005-0000-0000-0000664A0000}"/>
    <cellStyle name="Currency 2 3 4 4 2 2 6" xfId="24535" xr:uid="{00000000-0005-0000-0000-0000674A0000}"/>
    <cellStyle name="Currency 2 3 4 4 2 2 7" xfId="30051" xr:uid="{00000000-0005-0000-0000-0000684A0000}"/>
    <cellStyle name="Currency 2 3 4 4 2 3" xfId="3850" xr:uid="{00000000-0005-0000-0000-0000694A0000}"/>
    <cellStyle name="Currency 2 3 4 4 2 3 2" xfId="9366" xr:uid="{00000000-0005-0000-0000-00006A4A0000}"/>
    <cellStyle name="Currency 2 3 4 4 2 3 3" xfId="14882" xr:uid="{00000000-0005-0000-0000-00006B4A0000}"/>
    <cellStyle name="Currency 2 3 4 4 2 3 4" xfId="20398" xr:uid="{00000000-0005-0000-0000-00006C4A0000}"/>
    <cellStyle name="Currency 2 3 4 4 2 3 5" xfId="25914" xr:uid="{00000000-0005-0000-0000-00006D4A0000}"/>
    <cellStyle name="Currency 2 3 4 4 2 3 6" xfId="31430" xr:uid="{00000000-0005-0000-0000-00006E4A0000}"/>
    <cellStyle name="Currency 2 3 4 4 2 4" xfId="6608" xr:uid="{00000000-0005-0000-0000-00006F4A0000}"/>
    <cellStyle name="Currency 2 3 4 4 2 5" xfId="12124" xr:uid="{00000000-0005-0000-0000-0000704A0000}"/>
    <cellStyle name="Currency 2 3 4 4 2 6" xfId="17640" xr:uid="{00000000-0005-0000-0000-0000714A0000}"/>
    <cellStyle name="Currency 2 3 4 4 2 7" xfId="23156" xr:uid="{00000000-0005-0000-0000-0000724A0000}"/>
    <cellStyle name="Currency 2 3 4 4 2 8" xfId="28672" xr:uid="{00000000-0005-0000-0000-0000734A0000}"/>
    <cellStyle name="Currency 2 3 4 4 3" xfId="732" xr:uid="{00000000-0005-0000-0000-0000744A0000}"/>
    <cellStyle name="Currency 2 3 4 4 3 2" xfId="2111" xr:uid="{00000000-0005-0000-0000-0000754A0000}"/>
    <cellStyle name="Currency 2 3 4 4 3 2 2" xfId="4869" xr:uid="{00000000-0005-0000-0000-0000764A0000}"/>
    <cellStyle name="Currency 2 3 4 4 3 2 2 2" xfId="10385" xr:uid="{00000000-0005-0000-0000-0000774A0000}"/>
    <cellStyle name="Currency 2 3 4 4 3 2 2 3" xfId="15901" xr:uid="{00000000-0005-0000-0000-0000784A0000}"/>
    <cellStyle name="Currency 2 3 4 4 3 2 2 4" xfId="21417" xr:uid="{00000000-0005-0000-0000-0000794A0000}"/>
    <cellStyle name="Currency 2 3 4 4 3 2 2 5" xfId="26933" xr:uid="{00000000-0005-0000-0000-00007A4A0000}"/>
    <cellStyle name="Currency 2 3 4 4 3 2 2 6" xfId="32449" xr:uid="{00000000-0005-0000-0000-00007B4A0000}"/>
    <cellStyle name="Currency 2 3 4 4 3 2 3" xfId="7627" xr:uid="{00000000-0005-0000-0000-00007C4A0000}"/>
    <cellStyle name="Currency 2 3 4 4 3 2 4" xfId="13143" xr:uid="{00000000-0005-0000-0000-00007D4A0000}"/>
    <cellStyle name="Currency 2 3 4 4 3 2 5" xfId="18659" xr:uid="{00000000-0005-0000-0000-00007E4A0000}"/>
    <cellStyle name="Currency 2 3 4 4 3 2 6" xfId="24175" xr:uid="{00000000-0005-0000-0000-00007F4A0000}"/>
    <cellStyle name="Currency 2 3 4 4 3 2 7" xfId="29691" xr:uid="{00000000-0005-0000-0000-0000804A0000}"/>
    <cellStyle name="Currency 2 3 4 4 3 3" xfId="3490" xr:uid="{00000000-0005-0000-0000-0000814A0000}"/>
    <cellStyle name="Currency 2 3 4 4 3 3 2" xfId="9006" xr:uid="{00000000-0005-0000-0000-0000824A0000}"/>
    <cellStyle name="Currency 2 3 4 4 3 3 3" xfId="14522" xr:uid="{00000000-0005-0000-0000-0000834A0000}"/>
    <cellStyle name="Currency 2 3 4 4 3 3 4" xfId="20038" xr:uid="{00000000-0005-0000-0000-0000844A0000}"/>
    <cellStyle name="Currency 2 3 4 4 3 3 5" xfId="25554" xr:uid="{00000000-0005-0000-0000-0000854A0000}"/>
    <cellStyle name="Currency 2 3 4 4 3 3 6" xfId="31070" xr:uid="{00000000-0005-0000-0000-0000864A0000}"/>
    <cellStyle name="Currency 2 3 4 4 3 4" xfId="6248" xr:uid="{00000000-0005-0000-0000-0000874A0000}"/>
    <cellStyle name="Currency 2 3 4 4 3 5" xfId="11764" xr:uid="{00000000-0005-0000-0000-0000884A0000}"/>
    <cellStyle name="Currency 2 3 4 4 3 6" xfId="17280" xr:uid="{00000000-0005-0000-0000-0000894A0000}"/>
    <cellStyle name="Currency 2 3 4 4 3 7" xfId="22796" xr:uid="{00000000-0005-0000-0000-00008A4A0000}"/>
    <cellStyle name="Currency 2 3 4 4 3 8" xfId="28312" xr:uid="{00000000-0005-0000-0000-00008B4A0000}"/>
    <cellStyle name="Currency 2 3 4 4 4" xfId="1581" xr:uid="{00000000-0005-0000-0000-00008C4A0000}"/>
    <cellStyle name="Currency 2 3 4 4 4 2" xfId="4339" xr:uid="{00000000-0005-0000-0000-00008D4A0000}"/>
    <cellStyle name="Currency 2 3 4 4 4 2 2" xfId="9855" xr:uid="{00000000-0005-0000-0000-00008E4A0000}"/>
    <cellStyle name="Currency 2 3 4 4 4 2 3" xfId="15371" xr:uid="{00000000-0005-0000-0000-00008F4A0000}"/>
    <cellStyle name="Currency 2 3 4 4 4 2 4" xfId="20887" xr:uid="{00000000-0005-0000-0000-0000904A0000}"/>
    <cellStyle name="Currency 2 3 4 4 4 2 5" xfId="26403" xr:uid="{00000000-0005-0000-0000-0000914A0000}"/>
    <cellStyle name="Currency 2 3 4 4 4 2 6" xfId="31919" xr:uid="{00000000-0005-0000-0000-0000924A0000}"/>
    <cellStyle name="Currency 2 3 4 4 4 3" xfId="7097" xr:uid="{00000000-0005-0000-0000-0000934A0000}"/>
    <cellStyle name="Currency 2 3 4 4 4 4" xfId="12613" xr:uid="{00000000-0005-0000-0000-0000944A0000}"/>
    <cellStyle name="Currency 2 3 4 4 4 5" xfId="18129" xr:uid="{00000000-0005-0000-0000-0000954A0000}"/>
    <cellStyle name="Currency 2 3 4 4 4 6" xfId="23645" xr:uid="{00000000-0005-0000-0000-0000964A0000}"/>
    <cellStyle name="Currency 2 3 4 4 4 7" xfId="29161" xr:uid="{00000000-0005-0000-0000-0000974A0000}"/>
    <cellStyle name="Currency 2 3 4 4 5" xfId="2960" xr:uid="{00000000-0005-0000-0000-0000984A0000}"/>
    <cellStyle name="Currency 2 3 4 4 5 2" xfId="8476" xr:uid="{00000000-0005-0000-0000-0000994A0000}"/>
    <cellStyle name="Currency 2 3 4 4 5 3" xfId="13992" xr:uid="{00000000-0005-0000-0000-00009A4A0000}"/>
    <cellStyle name="Currency 2 3 4 4 5 4" xfId="19508" xr:uid="{00000000-0005-0000-0000-00009B4A0000}"/>
    <cellStyle name="Currency 2 3 4 4 5 5" xfId="25024" xr:uid="{00000000-0005-0000-0000-00009C4A0000}"/>
    <cellStyle name="Currency 2 3 4 4 5 6" xfId="30540" xr:uid="{00000000-0005-0000-0000-00009D4A0000}"/>
    <cellStyle name="Currency 2 3 4 4 6" xfId="5718" xr:uid="{00000000-0005-0000-0000-00009E4A0000}"/>
    <cellStyle name="Currency 2 3 4 4 7" xfId="11234" xr:uid="{00000000-0005-0000-0000-00009F4A0000}"/>
    <cellStyle name="Currency 2 3 4 4 8" xfId="16750" xr:uid="{00000000-0005-0000-0000-0000A04A0000}"/>
    <cellStyle name="Currency 2 3 4 4 9" xfId="22266" xr:uid="{00000000-0005-0000-0000-0000A14A0000}"/>
    <cellStyle name="Currency 2 3 4 5" xfId="257" xr:uid="{00000000-0005-0000-0000-0000A24A0000}"/>
    <cellStyle name="Currency 2 3 4 5 10" xfId="27837" xr:uid="{00000000-0005-0000-0000-0000A34A0000}"/>
    <cellStyle name="Currency 2 3 4 5 2" xfId="1128" xr:uid="{00000000-0005-0000-0000-0000A44A0000}"/>
    <cellStyle name="Currency 2 3 4 5 2 2" xfId="2507" xr:uid="{00000000-0005-0000-0000-0000A54A0000}"/>
    <cellStyle name="Currency 2 3 4 5 2 2 2" xfId="5265" xr:uid="{00000000-0005-0000-0000-0000A64A0000}"/>
    <cellStyle name="Currency 2 3 4 5 2 2 2 2" xfId="10781" xr:uid="{00000000-0005-0000-0000-0000A74A0000}"/>
    <cellStyle name="Currency 2 3 4 5 2 2 2 3" xfId="16297" xr:uid="{00000000-0005-0000-0000-0000A84A0000}"/>
    <cellStyle name="Currency 2 3 4 5 2 2 2 4" xfId="21813" xr:uid="{00000000-0005-0000-0000-0000A94A0000}"/>
    <cellStyle name="Currency 2 3 4 5 2 2 2 5" xfId="27329" xr:uid="{00000000-0005-0000-0000-0000AA4A0000}"/>
    <cellStyle name="Currency 2 3 4 5 2 2 2 6" xfId="32845" xr:uid="{00000000-0005-0000-0000-0000AB4A0000}"/>
    <cellStyle name="Currency 2 3 4 5 2 2 3" xfId="8023" xr:uid="{00000000-0005-0000-0000-0000AC4A0000}"/>
    <cellStyle name="Currency 2 3 4 5 2 2 4" xfId="13539" xr:uid="{00000000-0005-0000-0000-0000AD4A0000}"/>
    <cellStyle name="Currency 2 3 4 5 2 2 5" xfId="19055" xr:uid="{00000000-0005-0000-0000-0000AE4A0000}"/>
    <cellStyle name="Currency 2 3 4 5 2 2 6" xfId="24571" xr:uid="{00000000-0005-0000-0000-0000AF4A0000}"/>
    <cellStyle name="Currency 2 3 4 5 2 2 7" xfId="30087" xr:uid="{00000000-0005-0000-0000-0000B04A0000}"/>
    <cellStyle name="Currency 2 3 4 5 2 3" xfId="3886" xr:uid="{00000000-0005-0000-0000-0000B14A0000}"/>
    <cellStyle name="Currency 2 3 4 5 2 3 2" xfId="9402" xr:uid="{00000000-0005-0000-0000-0000B24A0000}"/>
    <cellStyle name="Currency 2 3 4 5 2 3 3" xfId="14918" xr:uid="{00000000-0005-0000-0000-0000B34A0000}"/>
    <cellStyle name="Currency 2 3 4 5 2 3 4" xfId="20434" xr:uid="{00000000-0005-0000-0000-0000B44A0000}"/>
    <cellStyle name="Currency 2 3 4 5 2 3 5" xfId="25950" xr:uid="{00000000-0005-0000-0000-0000B54A0000}"/>
    <cellStyle name="Currency 2 3 4 5 2 3 6" xfId="31466" xr:uid="{00000000-0005-0000-0000-0000B64A0000}"/>
    <cellStyle name="Currency 2 3 4 5 2 4" xfId="6644" xr:uid="{00000000-0005-0000-0000-0000B74A0000}"/>
    <cellStyle name="Currency 2 3 4 5 2 5" xfId="12160" xr:uid="{00000000-0005-0000-0000-0000B84A0000}"/>
    <cellStyle name="Currency 2 3 4 5 2 6" xfId="17676" xr:uid="{00000000-0005-0000-0000-0000B94A0000}"/>
    <cellStyle name="Currency 2 3 4 5 2 7" xfId="23192" xr:uid="{00000000-0005-0000-0000-0000BA4A0000}"/>
    <cellStyle name="Currency 2 3 4 5 2 8" xfId="28708" xr:uid="{00000000-0005-0000-0000-0000BB4A0000}"/>
    <cellStyle name="Currency 2 3 4 5 3" xfId="768" xr:uid="{00000000-0005-0000-0000-0000BC4A0000}"/>
    <cellStyle name="Currency 2 3 4 5 3 2" xfId="2147" xr:uid="{00000000-0005-0000-0000-0000BD4A0000}"/>
    <cellStyle name="Currency 2 3 4 5 3 2 2" xfId="4905" xr:uid="{00000000-0005-0000-0000-0000BE4A0000}"/>
    <cellStyle name="Currency 2 3 4 5 3 2 2 2" xfId="10421" xr:uid="{00000000-0005-0000-0000-0000BF4A0000}"/>
    <cellStyle name="Currency 2 3 4 5 3 2 2 3" xfId="15937" xr:uid="{00000000-0005-0000-0000-0000C04A0000}"/>
    <cellStyle name="Currency 2 3 4 5 3 2 2 4" xfId="21453" xr:uid="{00000000-0005-0000-0000-0000C14A0000}"/>
    <cellStyle name="Currency 2 3 4 5 3 2 2 5" xfId="26969" xr:uid="{00000000-0005-0000-0000-0000C24A0000}"/>
    <cellStyle name="Currency 2 3 4 5 3 2 2 6" xfId="32485" xr:uid="{00000000-0005-0000-0000-0000C34A0000}"/>
    <cellStyle name="Currency 2 3 4 5 3 2 3" xfId="7663" xr:uid="{00000000-0005-0000-0000-0000C44A0000}"/>
    <cellStyle name="Currency 2 3 4 5 3 2 4" xfId="13179" xr:uid="{00000000-0005-0000-0000-0000C54A0000}"/>
    <cellStyle name="Currency 2 3 4 5 3 2 5" xfId="18695" xr:uid="{00000000-0005-0000-0000-0000C64A0000}"/>
    <cellStyle name="Currency 2 3 4 5 3 2 6" xfId="24211" xr:uid="{00000000-0005-0000-0000-0000C74A0000}"/>
    <cellStyle name="Currency 2 3 4 5 3 2 7" xfId="29727" xr:uid="{00000000-0005-0000-0000-0000C84A0000}"/>
    <cellStyle name="Currency 2 3 4 5 3 3" xfId="3526" xr:uid="{00000000-0005-0000-0000-0000C94A0000}"/>
    <cellStyle name="Currency 2 3 4 5 3 3 2" xfId="9042" xr:uid="{00000000-0005-0000-0000-0000CA4A0000}"/>
    <cellStyle name="Currency 2 3 4 5 3 3 3" xfId="14558" xr:uid="{00000000-0005-0000-0000-0000CB4A0000}"/>
    <cellStyle name="Currency 2 3 4 5 3 3 4" xfId="20074" xr:uid="{00000000-0005-0000-0000-0000CC4A0000}"/>
    <cellStyle name="Currency 2 3 4 5 3 3 5" xfId="25590" xr:uid="{00000000-0005-0000-0000-0000CD4A0000}"/>
    <cellStyle name="Currency 2 3 4 5 3 3 6" xfId="31106" xr:uid="{00000000-0005-0000-0000-0000CE4A0000}"/>
    <cellStyle name="Currency 2 3 4 5 3 4" xfId="6284" xr:uid="{00000000-0005-0000-0000-0000CF4A0000}"/>
    <cellStyle name="Currency 2 3 4 5 3 5" xfId="11800" xr:uid="{00000000-0005-0000-0000-0000D04A0000}"/>
    <cellStyle name="Currency 2 3 4 5 3 6" xfId="17316" xr:uid="{00000000-0005-0000-0000-0000D14A0000}"/>
    <cellStyle name="Currency 2 3 4 5 3 7" xfId="22832" xr:uid="{00000000-0005-0000-0000-0000D24A0000}"/>
    <cellStyle name="Currency 2 3 4 5 3 8" xfId="28348" xr:uid="{00000000-0005-0000-0000-0000D34A0000}"/>
    <cellStyle name="Currency 2 3 4 5 4" xfId="1636" xr:uid="{00000000-0005-0000-0000-0000D44A0000}"/>
    <cellStyle name="Currency 2 3 4 5 4 2" xfId="4394" xr:uid="{00000000-0005-0000-0000-0000D54A0000}"/>
    <cellStyle name="Currency 2 3 4 5 4 2 2" xfId="9910" xr:uid="{00000000-0005-0000-0000-0000D64A0000}"/>
    <cellStyle name="Currency 2 3 4 5 4 2 3" xfId="15426" xr:uid="{00000000-0005-0000-0000-0000D74A0000}"/>
    <cellStyle name="Currency 2 3 4 5 4 2 4" xfId="20942" xr:uid="{00000000-0005-0000-0000-0000D84A0000}"/>
    <cellStyle name="Currency 2 3 4 5 4 2 5" xfId="26458" xr:uid="{00000000-0005-0000-0000-0000D94A0000}"/>
    <cellStyle name="Currency 2 3 4 5 4 2 6" xfId="31974" xr:uid="{00000000-0005-0000-0000-0000DA4A0000}"/>
    <cellStyle name="Currency 2 3 4 5 4 3" xfId="7152" xr:uid="{00000000-0005-0000-0000-0000DB4A0000}"/>
    <cellStyle name="Currency 2 3 4 5 4 4" xfId="12668" xr:uid="{00000000-0005-0000-0000-0000DC4A0000}"/>
    <cellStyle name="Currency 2 3 4 5 4 5" xfId="18184" xr:uid="{00000000-0005-0000-0000-0000DD4A0000}"/>
    <cellStyle name="Currency 2 3 4 5 4 6" xfId="23700" xr:uid="{00000000-0005-0000-0000-0000DE4A0000}"/>
    <cellStyle name="Currency 2 3 4 5 4 7" xfId="29216" xr:uid="{00000000-0005-0000-0000-0000DF4A0000}"/>
    <cellStyle name="Currency 2 3 4 5 5" xfId="3015" xr:uid="{00000000-0005-0000-0000-0000E04A0000}"/>
    <cellStyle name="Currency 2 3 4 5 5 2" xfId="8531" xr:uid="{00000000-0005-0000-0000-0000E14A0000}"/>
    <cellStyle name="Currency 2 3 4 5 5 3" xfId="14047" xr:uid="{00000000-0005-0000-0000-0000E24A0000}"/>
    <cellStyle name="Currency 2 3 4 5 5 4" xfId="19563" xr:uid="{00000000-0005-0000-0000-0000E34A0000}"/>
    <cellStyle name="Currency 2 3 4 5 5 5" xfId="25079" xr:uid="{00000000-0005-0000-0000-0000E44A0000}"/>
    <cellStyle name="Currency 2 3 4 5 5 6" xfId="30595" xr:uid="{00000000-0005-0000-0000-0000E54A0000}"/>
    <cellStyle name="Currency 2 3 4 5 6" xfId="5773" xr:uid="{00000000-0005-0000-0000-0000E64A0000}"/>
    <cellStyle name="Currency 2 3 4 5 7" xfId="11289" xr:uid="{00000000-0005-0000-0000-0000E74A0000}"/>
    <cellStyle name="Currency 2 3 4 5 8" xfId="16805" xr:uid="{00000000-0005-0000-0000-0000E84A0000}"/>
    <cellStyle name="Currency 2 3 4 5 9" xfId="22321" xr:uid="{00000000-0005-0000-0000-0000E94A0000}"/>
    <cellStyle name="Currency 2 3 4 6" xfId="312" xr:uid="{00000000-0005-0000-0000-0000EA4A0000}"/>
    <cellStyle name="Currency 2 3 4 6 10" xfId="27892" xr:uid="{00000000-0005-0000-0000-0000EB4A0000}"/>
    <cellStyle name="Currency 2 3 4 6 2" xfId="1164" xr:uid="{00000000-0005-0000-0000-0000EC4A0000}"/>
    <cellStyle name="Currency 2 3 4 6 2 2" xfId="2543" xr:uid="{00000000-0005-0000-0000-0000ED4A0000}"/>
    <cellStyle name="Currency 2 3 4 6 2 2 2" xfId="5301" xr:uid="{00000000-0005-0000-0000-0000EE4A0000}"/>
    <cellStyle name="Currency 2 3 4 6 2 2 2 2" xfId="10817" xr:uid="{00000000-0005-0000-0000-0000EF4A0000}"/>
    <cellStyle name="Currency 2 3 4 6 2 2 2 3" xfId="16333" xr:uid="{00000000-0005-0000-0000-0000F04A0000}"/>
    <cellStyle name="Currency 2 3 4 6 2 2 2 4" xfId="21849" xr:uid="{00000000-0005-0000-0000-0000F14A0000}"/>
    <cellStyle name="Currency 2 3 4 6 2 2 2 5" xfId="27365" xr:uid="{00000000-0005-0000-0000-0000F24A0000}"/>
    <cellStyle name="Currency 2 3 4 6 2 2 2 6" xfId="32881" xr:uid="{00000000-0005-0000-0000-0000F34A0000}"/>
    <cellStyle name="Currency 2 3 4 6 2 2 3" xfId="8059" xr:uid="{00000000-0005-0000-0000-0000F44A0000}"/>
    <cellStyle name="Currency 2 3 4 6 2 2 4" xfId="13575" xr:uid="{00000000-0005-0000-0000-0000F54A0000}"/>
    <cellStyle name="Currency 2 3 4 6 2 2 5" xfId="19091" xr:uid="{00000000-0005-0000-0000-0000F64A0000}"/>
    <cellStyle name="Currency 2 3 4 6 2 2 6" xfId="24607" xr:uid="{00000000-0005-0000-0000-0000F74A0000}"/>
    <cellStyle name="Currency 2 3 4 6 2 2 7" xfId="30123" xr:uid="{00000000-0005-0000-0000-0000F84A0000}"/>
    <cellStyle name="Currency 2 3 4 6 2 3" xfId="3922" xr:uid="{00000000-0005-0000-0000-0000F94A0000}"/>
    <cellStyle name="Currency 2 3 4 6 2 3 2" xfId="9438" xr:uid="{00000000-0005-0000-0000-0000FA4A0000}"/>
    <cellStyle name="Currency 2 3 4 6 2 3 3" xfId="14954" xr:uid="{00000000-0005-0000-0000-0000FB4A0000}"/>
    <cellStyle name="Currency 2 3 4 6 2 3 4" xfId="20470" xr:uid="{00000000-0005-0000-0000-0000FC4A0000}"/>
    <cellStyle name="Currency 2 3 4 6 2 3 5" xfId="25986" xr:uid="{00000000-0005-0000-0000-0000FD4A0000}"/>
    <cellStyle name="Currency 2 3 4 6 2 3 6" xfId="31502" xr:uid="{00000000-0005-0000-0000-0000FE4A0000}"/>
    <cellStyle name="Currency 2 3 4 6 2 4" xfId="6680" xr:uid="{00000000-0005-0000-0000-0000FF4A0000}"/>
    <cellStyle name="Currency 2 3 4 6 2 5" xfId="12196" xr:uid="{00000000-0005-0000-0000-0000004B0000}"/>
    <cellStyle name="Currency 2 3 4 6 2 6" xfId="17712" xr:uid="{00000000-0005-0000-0000-0000014B0000}"/>
    <cellStyle name="Currency 2 3 4 6 2 7" xfId="23228" xr:uid="{00000000-0005-0000-0000-0000024B0000}"/>
    <cellStyle name="Currency 2 3 4 6 2 8" xfId="28744" xr:uid="{00000000-0005-0000-0000-0000034B0000}"/>
    <cellStyle name="Currency 2 3 4 6 3" xfId="804" xr:uid="{00000000-0005-0000-0000-0000044B0000}"/>
    <cellStyle name="Currency 2 3 4 6 3 2" xfId="2183" xr:uid="{00000000-0005-0000-0000-0000054B0000}"/>
    <cellStyle name="Currency 2 3 4 6 3 2 2" xfId="4941" xr:uid="{00000000-0005-0000-0000-0000064B0000}"/>
    <cellStyle name="Currency 2 3 4 6 3 2 2 2" xfId="10457" xr:uid="{00000000-0005-0000-0000-0000074B0000}"/>
    <cellStyle name="Currency 2 3 4 6 3 2 2 3" xfId="15973" xr:uid="{00000000-0005-0000-0000-0000084B0000}"/>
    <cellStyle name="Currency 2 3 4 6 3 2 2 4" xfId="21489" xr:uid="{00000000-0005-0000-0000-0000094B0000}"/>
    <cellStyle name="Currency 2 3 4 6 3 2 2 5" xfId="27005" xr:uid="{00000000-0005-0000-0000-00000A4B0000}"/>
    <cellStyle name="Currency 2 3 4 6 3 2 2 6" xfId="32521" xr:uid="{00000000-0005-0000-0000-00000B4B0000}"/>
    <cellStyle name="Currency 2 3 4 6 3 2 3" xfId="7699" xr:uid="{00000000-0005-0000-0000-00000C4B0000}"/>
    <cellStyle name="Currency 2 3 4 6 3 2 4" xfId="13215" xr:uid="{00000000-0005-0000-0000-00000D4B0000}"/>
    <cellStyle name="Currency 2 3 4 6 3 2 5" xfId="18731" xr:uid="{00000000-0005-0000-0000-00000E4B0000}"/>
    <cellStyle name="Currency 2 3 4 6 3 2 6" xfId="24247" xr:uid="{00000000-0005-0000-0000-00000F4B0000}"/>
    <cellStyle name="Currency 2 3 4 6 3 2 7" xfId="29763" xr:uid="{00000000-0005-0000-0000-0000104B0000}"/>
    <cellStyle name="Currency 2 3 4 6 3 3" xfId="3562" xr:uid="{00000000-0005-0000-0000-0000114B0000}"/>
    <cellStyle name="Currency 2 3 4 6 3 3 2" xfId="9078" xr:uid="{00000000-0005-0000-0000-0000124B0000}"/>
    <cellStyle name="Currency 2 3 4 6 3 3 3" xfId="14594" xr:uid="{00000000-0005-0000-0000-0000134B0000}"/>
    <cellStyle name="Currency 2 3 4 6 3 3 4" xfId="20110" xr:uid="{00000000-0005-0000-0000-0000144B0000}"/>
    <cellStyle name="Currency 2 3 4 6 3 3 5" xfId="25626" xr:uid="{00000000-0005-0000-0000-0000154B0000}"/>
    <cellStyle name="Currency 2 3 4 6 3 3 6" xfId="31142" xr:uid="{00000000-0005-0000-0000-0000164B0000}"/>
    <cellStyle name="Currency 2 3 4 6 3 4" xfId="6320" xr:uid="{00000000-0005-0000-0000-0000174B0000}"/>
    <cellStyle name="Currency 2 3 4 6 3 5" xfId="11836" xr:uid="{00000000-0005-0000-0000-0000184B0000}"/>
    <cellStyle name="Currency 2 3 4 6 3 6" xfId="17352" xr:uid="{00000000-0005-0000-0000-0000194B0000}"/>
    <cellStyle name="Currency 2 3 4 6 3 7" xfId="22868" xr:uid="{00000000-0005-0000-0000-00001A4B0000}"/>
    <cellStyle name="Currency 2 3 4 6 3 8" xfId="28384" xr:uid="{00000000-0005-0000-0000-00001B4B0000}"/>
    <cellStyle name="Currency 2 3 4 6 4" xfId="1691" xr:uid="{00000000-0005-0000-0000-00001C4B0000}"/>
    <cellStyle name="Currency 2 3 4 6 4 2" xfId="4449" xr:uid="{00000000-0005-0000-0000-00001D4B0000}"/>
    <cellStyle name="Currency 2 3 4 6 4 2 2" xfId="9965" xr:uid="{00000000-0005-0000-0000-00001E4B0000}"/>
    <cellStyle name="Currency 2 3 4 6 4 2 3" xfId="15481" xr:uid="{00000000-0005-0000-0000-00001F4B0000}"/>
    <cellStyle name="Currency 2 3 4 6 4 2 4" xfId="20997" xr:uid="{00000000-0005-0000-0000-0000204B0000}"/>
    <cellStyle name="Currency 2 3 4 6 4 2 5" xfId="26513" xr:uid="{00000000-0005-0000-0000-0000214B0000}"/>
    <cellStyle name="Currency 2 3 4 6 4 2 6" xfId="32029" xr:uid="{00000000-0005-0000-0000-0000224B0000}"/>
    <cellStyle name="Currency 2 3 4 6 4 3" xfId="7207" xr:uid="{00000000-0005-0000-0000-0000234B0000}"/>
    <cellStyle name="Currency 2 3 4 6 4 4" xfId="12723" xr:uid="{00000000-0005-0000-0000-0000244B0000}"/>
    <cellStyle name="Currency 2 3 4 6 4 5" xfId="18239" xr:uid="{00000000-0005-0000-0000-0000254B0000}"/>
    <cellStyle name="Currency 2 3 4 6 4 6" xfId="23755" xr:uid="{00000000-0005-0000-0000-0000264B0000}"/>
    <cellStyle name="Currency 2 3 4 6 4 7" xfId="29271" xr:uid="{00000000-0005-0000-0000-0000274B0000}"/>
    <cellStyle name="Currency 2 3 4 6 5" xfId="3070" xr:uid="{00000000-0005-0000-0000-0000284B0000}"/>
    <cellStyle name="Currency 2 3 4 6 5 2" xfId="8586" xr:uid="{00000000-0005-0000-0000-0000294B0000}"/>
    <cellStyle name="Currency 2 3 4 6 5 3" xfId="14102" xr:uid="{00000000-0005-0000-0000-00002A4B0000}"/>
    <cellStyle name="Currency 2 3 4 6 5 4" xfId="19618" xr:uid="{00000000-0005-0000-0000-00002B4B0000}"/>
    <cellStyle name="Currency 2 3 4 6 5 5" xfId="25134" xr:uid="{00000000-0005-0000-0000-00002C4B0000}"/>
    <cellStyle name="Currency 2 3 4 6 5 6" xfId="30650" xr:uid="{00000000-0005-0000-0000-00002D4B0000}"/>
    <cellStyle name="Currency 2 3 4 6 6" xfId="5828" xr:uid="{00000000-0005-0000-0000-00002E4B0000}"/>
    <cellStyle name="Currency 2 3 4 6 7" xfId="11344" xr:uid="{00000000-0005-0000-0000-00002F4B0000}"/>
    <cellStyle name="Currency 2 3 4 6 8" xfId="16860" xr:uid="{00000000-0005-0000-0000-0000304B0000}"/>
    <cellStyle name="Currency 2 3 4 6 9" xfId="22376" xr:uid="{00000000-0005-0000-0000-0000314B0000}"/>
    <cellStyle name="Currency 2 3 4 7" xfId="368" xr:uid="{00000000-0005-0000-0000-0000324B0000}"/>
    <cellStyle name="Currency 2 3 4 7 10" xfId="27948" xr:uid="{00000000-0005-0000-0000-0000334B0000}"/>
    <cellStyle name="Currency 2 3 4 7 2" xfId="1200" xr:uid="{00000000-0005-0000-0000-0000344B0000}"/>
    <cellStyle name="Currency 2 3 4 7 2 2" xfId="2579" xr:uid="{00000000-0005-0000-0000-0000354B0000}"/>
    <cellStyle name="Currency 2 3 4 7 2 2 2" xfId="5337" xr:uid="{00000000-0005-0000-0000-0000364B0000}"/>
    <cellStyle name="Currency 2 3 4 7 2 2 2 2" xfId="10853" xr:uid="{00000000-0005-0000-0000-0000374B0000}"/>
    <cellStyle name="Currency 2 3 4 7 2 2 2 3" xfId="16369" xr:uid="{00000000-0005-0000-0000-0000384B0000}"/>
    <cellStyle name="Currency 2 3 4 7 2 2 2 4" xfId="21885" xr:uid="{00000000-0005-0000-0000-0000394B0000}"/>
    <cellStyle name="Currency 2 3 4 7 2 2 2 5" xfId="27401" xr:uid="{00000000-0005-0000-0000-00003A4B0000}"/>
    <cellStyle name="Currency 2 3 4 7 2 2 2 6" xfId="32917" xr:uid="{00000000-0005-0000-0000-00003B4B0000}"/>
    <cellStyle name="Currency 2 3 4 7 2 2 3" xfId="8095" xr:uid="{00000000-0005-0000-0000-00003C4B0000}"/>
    <cellStyle name="Currency 2 3 4 7 2 2 4" xfId="13611" xr:uid="{00000000-0005-0000-0000-00003D4B0000}"/>
    <cellStyle name="Currency 2 3 4 7 2 2 5" xfId="19127" xr:uid="{00000000-0005-0000-0000-00003E4B0000}"/>
    <cellStyle name="Currency 2 3 4 7 2 2 6" xfId="24643" xr:uid="{00000000-0005-0000-0000-00003F4B0000}"/>
    <cellStyle name="Currency 2 3 4 7 2 2 7" xfId="30159" xr:uid="{00000000-0005-0000-0000-0000404B0000}"/>
    <cellStyle name="Currency 2 3 4 7 2 3" xfId="3958" xr:uid="{00000000-0005-0000-0000-0000414B0000}"/>
    <cellStyle name="Currency 2 3 4 7 2 3 2" xfId="9474" xr:uid="{00000000-0005-0000-0000-0000424B0000}"/>
    <cellStyle name="Currency 2 3 4 7 2 3 3" xfId="14990" xr:uid="{00000000-0005-0000-0000-0000434B0000}"/>
    <cellStyle name="Currency 2 3 4 7 2 3 4" xfId="20506" xr:uid="{00000000-0005-0000-0000-0000444B0000}"/>
    <cellStyle name="Currency 2 3 4 7 2 3 5" xfId="26022" xr:uid="{00000000-0005-0000-0000-0000454B0000}"/>
    <cellStyle name="Currency 2 3 4 7 2 3 6" xfId="31538" xr:uid="{00000000-0005-0000-0000-0000464B0000}"/>
    <cellStyle name="Currency 2 3 4 7 2 4" xfId="6716" xr:uid="{00000000-0005-0000-0000-0000474B0000}"/>
    <cellStyle name="Currency 2 3 4 7 2 5" xfId="12232" xr:uid="{00000000-0005-0000-0000-0000484B0000}"/>
    <cellStyle name="Currency 2 3 4 7 2 6" xfId="17748" xr:uid="{00000000-0005-0000-0000-0000494B0000}"/>
    <cellStyle name="Currency 2 3 4 7 2 7" xfId="23264" xr:uid="{00000000-0005-0000-0000-00004A4B0000}"/>
    <cellStyle name="Currency 2 3 4 7 2 8" xfId="28780" xr:uid="{00000000-0005-0000-0000-00004B4B0000}"/>
    <cellStyle name="Currency 2 3 4 7 3" xfId="840" xr:uid="{00000000-0005-0000-0000-00004C4B0000}"/>
    <cellStyle name="Currency 2 3 4 7 3 2" xfId="2219" xr:uid="{00000000-0005-0000-0000-00004D4B0000}"/>
    <cellStyle name="Currency 2 3 4 7 3 2 2" xfId="4977" xr:uid="{00000000-0005-0000-0000-00004E4B0000}"/>
    <cellStyle name="Currency 2 3 4 7 3 2 2 2" xfId="10493" xr:uid="{00000000-0005-0000-0000-00004F4B0000}"/>
    <cellStyle name="Currency 2 3 4 7 3 2 2 3" xfId="16009" xr:uid="{00000000-0005-0000-0000-0000504B0000}"/>
    <cellStyle name="Currency 2 3 4 7 3 2 2 4" xfId="21525" xr:uid="{00000000-0005-0000-0000-0000514B0000}"/>
    <cellStyle name="Currency 2 3 4 7 3 2 2 5" xfId="27041" xr:uid="{00000000-0005-0000-0000-0000524B0000}"/>
    <cellStyle name="Currency 2 3 4 7 3 2 2 6" xfId="32557" xr:uid="{00000000-0005-0000-0000-0000534B0000}"/>
    <cellStyle name="Currency 2 3 4 7 3 2 3" xfId="7735" xr:uid="{00000000-0005-0000-0000-0000544B0000}"/>
    <cellStyle name="Currency 2 3 4 7 3 2 4" xfId="13251" xr:uid="{00000000-0005-0000-0000-0000554B0000}"/>
    <cellStyle name="Currency 2 3 4 7 3 2 5" xfId="18767" xr:uid="{00000000-0005-0000-0000-0000564B0000}"/>
    <cellStyle name="Currency 2 3 4 7 3 2 6" xfId="24283" xr:uid="{00000000-0005-0000-0000-0000574B0000}"/>
    <cellStyle name="Currency 2 3 4 7 3 2 7" xfId="29799" xr:uid="{00000000-0005-0000-0000-0000584B0000}"/>
    <cellStyle name="Currency 2 3 4 7 3 3" xfId="3598" xr:uid="{00000000-0005-0000-0000-0000594B0000}"/>
    <cellStyle name="Currency 2 3 4 7 3 3 2" xfId="9114" xr:uid="{00000000-0005-0000-0000-00005A4B0000}"/>
    <cellStyle name="Currency 2 3 4 7 3 3 3" xfId="14630" xr:uid="{00000000-0005-0000-0000-00005B4B0000}"/>
    <cellStyle name="Currency 2 3 4 7 3 3 4" xfId="20146" xr:uid="{00000000-0005-0000-0000-00005C4B0000}"/>
    <cellStyle name="Currency 2 3 4 7 3 3 5" xfId="25662" xr:uid="{00000000-0005-0000-0000-00005D4B0000}"/>
    <cellStyle name="Currency 2 3 4 7 3 3 6" xfId="31178" xr:uid="{00000000-0005-0000-0000-00005E4B0000}"/>
    <cellStyle name="Currency 2 3 4 7 3 4" xfId="6356" xr:uid="{00000000-0005-0000-0000-00005F4B0000}"/>
    <cellStyle name="Currency 2 3 4 7 3 5" xfId="11872" xr:uid="{00000000-0005-0000-0000-0000604B0000}"/>
    <cellStyle name="Currency 2 3 4 7 3 6" xfId="17388" xr:uid="{00000000-0005-0000-0000-0000614B0000}"/>
    <cellStyle name="Currency 2 3 4 7 3 7" xfId="22904" xr:uid="{00000000-0005-0000-0000-0000624B0000}"/>
    <cellStyle name="Currency 2 3 4 7 3 8" xfId="28420" xr:uid="{00000000-0005-0000-0000-0000634B0000}"/>
    <cellStyle name="Currency 2 3 4 7 4" xfId="1747" xr:uid="{00000000-0005-0000-0000-0000644B0000}"/>
    <cellStyle name="Currency 2 3 4 7 4 2" xfId="4505" xr:uid="{00000000-0005-0000-0000-0000654B0000}"/>
    <cellStyle name="Currency 2 3 4 7 4 2 2" xfId="10021" xr:uid="{00000000-0005-0000-0000-0000664B0000}"/>
    <cellStyle name="Currency 2 3 4 7 4 2 3" xfId="15537" xr:uid="{00000000-0005-0000-0000-0000674B0000}"/>
    <cellStyle name="Currency 2 3 4 7 4 2 4" xfId="21053" xr:uid="{00000000-0005-0000-0000-0000684B0000}"/>
    <cellStyle name="Currency 2 3 4 7 4 2 5" xfId="26569" xr:uid="{00000000-0005-0000-0000-0000694B0000}"/>
    <cellStyle name="Currency 2 3 4 7 4 2 6" xfId="32085" xr:uid="{00000000-0005-0000-0000-00006A4B0000}"/>
    <cellStyle name="Currency 2 3 4 7 4 3" xfId="7263" xr:uid="{00000000-0005-0000-0000-00006B4B0000}"/>
    <cellStyle name="Currency 2 3 4 7 4 4" xfId="12779" xr:uid="{00000000-0005-0000-0000-00006C4B0000}"/>
    <cellStyle name="Currency 2 3 4 7 4 5" xfId="18295" xr:uid="{00000000-0005-0000-0000-00006D4B0000}"/>
    <cellStyle name="Currency 2 3 4 7 4 6" xfId="23811" xr:uid="{00000000-0005-0000-0000-00006E4B0000}"/>
    <cellStyle name="Currency 2 3 4 7 4 7" xfId="29327" xr:uid="{00000000-0005-0000-0000-00006F4B0000}"/>
    <cellStyle name="Currency 2 3 4 7 5" xfId="3126" xr:uid="{00000000-0005-0000-0000-0000704B0000}"/>
    <cellStyle name="Currency 2 3 4 7 5 2" xfId="8642" xr:uid="{00000000-0005-0000-0000-0000714B0000}"/>
    <cellStyle name="Currency 2 3 4 7 5 3" xfId="14158" xr:uid="{00000000-0005-0000-0000-0000724B0000}"/>
    <cellStyle name="Currency 2 3 4 7 5 4" xfId="19674" xr:uid="{00000000-0005-0000-0000-0000734B0000}"/>
    <cellStyle name="Currency 2 3 4 7 5 5" xfId="25190" xr:uid="{00000000-0005-0000-0000-0000744B0000}"/>
    <cellStyle name="Currency 2 3 4 7 5 6" xfId="30706" xr:uid="{00000000-0005-0000-0000-0000754B0000}"/>
    <cellStyle name="Currency 2 3 4 7 6" xfId="5884" xr:uid="{00000000-0005-0000-0000-0000764B0000}"/>
    <cellStyle name="Currency 2 3 4 7 7" xfId="11400" xr:uid="{00000000-0005-0000-0000-0000774B0000}"/>
    <cellStyle name="Currency 2 3 4 7 8" xfId="16916" xr:uid="{00000000-0005-0000-0000-0000784B0000}"/>
    <cellStyle name="Currency 2 3 4 7 9" xfId="22432" xr:uid="{00000000-0005-0000-0000-0000794B0000}"/>
    <cellStyle name="Currency 2 3 4 8" xfId="423" xr:uid="{00000000-0005-0000-0000-00007A4B0000}"/>
    <cellStyle name="Currency 2 3 4 8 10" xfId="28003" xr:uid="{00000000-0005-0000-0000-00007B4B0000}"/>
    <cellStyle name="Currency 2 3 4 8 2" xfId="1236" xr:uid="{00000000-0005-0000-0000-00007C4B0000}"/>
    <cellStyle name="Currency 2 3 4 8 2 2" xfId="2615" xr:uid="{00000000-0005-0000-0000-00007D4B0000}"/>
    <cellStyle name="Currency 2 3 4 8 2 2 2" xfId="5373" xr:uid="{00000000-0005-0000-0000-00007E4B0000}"/>
    <cellStyle name="Currency 2 3 4 8 2 2 2 2" xfId="10889" xr:uid="{00000000-0005-0000-0000-00007F4B0000}"/>
    <cellStyle name="Currency 2 3 4 8 2 2 2 3" xfId="16405" xr:uid="{00000000-0005-0000-0000-0000804B0000}"/>
    <cellStyle name="Currency 2 3 4 8 2 2 2 4" xfId="21921" xr:uid="{00000000-0005-0000-0000-0000814B0000}"/>
    <cellStyle name="Currency 2 3 4 8 2 2 2 5" xfId="27437" xr:uid="{00000000-0005-0000-0000-0000824B0000}"/>
    <cellStyle name="Currency 2 3 4 8 2 2 2 6" xfId="32953" xr:uid="{00000000-0005-0000-0000-0000834B0000}"/>
    <cellStyle name="Currency 2 3 4 8 2 2 3" xfId="8131" xr:uid="{00000000-0005-0000-0000-0000844B0000}"/>
    <cellStyle name="Currency 2 3 4 8 2 2 4" xfId="13647" xr:uid="{00000000-0005-0000-0000-0000854B0000}"/>
    <cellStyle name="Currency 2 3 4 8 2 2 5" xfId="19163" xr:uid="{00000000-0005-0000-0000-0000864B0000}"/>
    <cellStyle name="Currency 2 3 4 8 2 2 6" xfId="24679" xr:uid="{00000000-0005-0000-0000-0000874B0000}"/>
    <cellStyle name="Currency 2 3 4 8 2 2 7" xfId="30195" xr:uid="{00000000-0005-0000-0000-0000884B0000}"/>
    <cellStyle name="Currency 2 3 4 8 2 3" xfId="3994" xr:uid="{00000000-0005-0000-0000-0000894B0000}"/>
    <cellStyle name="Currency 2 3 4 8 2 3 2" xfId="9510" xr:uid="{00000000-0005-0000-0000-00008A4B0000}"/>
    <cellStyle name="Currency 2 3 4 8 2 3 3" xfId="15026" xr:uid="{00000000-0005-0000-0000-00008B4B0000}"/>
    <cellStyle name="Currency 2 3 4 8 2 3 4" xfId="20542" xr:uid="{00000000-0005-0000-0000-00008C4B0000}"/>
    <cellStyle name="Currency 2 3 4 8 2 3 5" xfId="26058" xr:uid="{00000000-0005-0000-0000-00008D4B0000}"/>
    <cellStyle name="Currency 2 3 4 8 2 3 6" xfId="31574" xr:uid="{00000000-0005-0000-0000-00008E4B0000}"/>
    <cellStyle name="Currency 2 3 4 8 2 4" xfId="6752" xr:uid="{00000000-0005-0000-0000-00008F4B0000}"/>
    <cellStyle name="Currency 2 3 4 8 2 5" xfId="12268" xr:uid="{00000000-0005-0000-0000-0000904B0000}"/>
    <cellStyle name="Currency 2 3 4 8 2 6" xfId="17784" xr:uid="{00000000-0005-0000-0000-0000914B0000}"/>
    <cellStyle name="Currency 2 3 4 8 2 7" xfId="23300" xr:uid="{00000000-0005-0000-0000-0000924B0000}"/>
    <cellStyle name="Currency 2 3 4 8 2 8" xfId="28816" xr:uid="{00000000-0005-0000-0000-0000934B0000}"/>
    <cellStyle name="Currency 2 3 4 8 3" xfId="876" xr:uid="{00000000-0005-0000-0000-0000944B0000}"/>
    <cellStyle name="Currency 2 3 4 8 3 2" xfId="2255" xr:uid="{00000000-0005-0000-0000-0000954B0000}"/>
    <cellStyle name="Currency 2 3 4 8 3 2 2" xfId="5013" xr:uid="{00000000-0005-0000-0000-0000964B0000}"/>
    <cellStyle name="Currency 2 3 4 8 3 2 2 2" xfId="10529" xr:uid="{00000000-0005-0000-0000-0000974B0000}"/>
    <cellStyle name="Currency 2 3 4 8 3 2 2 3" xfId="16045" xr:uid="{00000000-0005-0000-0000-0000984B0000}"/>
    <cellStyle name="Currency 2 3 4 8 3 2 2 4" xfId="21561" xr:uid="{00000000-0005-0000-0000-0000994B0000}"/>
    <cellStyle name="Currency 2 3 4 8 3 2 2 5" xfId="27077" xr:uid="{00000000-0005-0000-0000-00009A4B0000}"/>
    <cellStyle name="Currency 2 3 4 8 3 2 2 6" xfId="32593" xr:uid="{00000000-0005-0000-0000-00009B4B0000}"/>
    <cellStyle name="Currency 2 3 4 8 3 2 3" xfId="7771" xr:uid="{00000000-0005-0000-0000-00009C4B0000}"/>
    <cellStyle name="Currency 2 3 4 8 3 2 4" xfId="13287" xr:uid="{00000000-0005-0000-0000-00009D4B0000}"/>
    <cellStyle name="Currency 2 3 4 8 3 2 5" xfId="18803" xr:uid="{00000000-0005-0000-0000-00009E4B0000}"/>
    <cellStyle name="Currency 2 3 4 8 3 2 6" xfId="24319" xr:uid="{00000000-0005-0000-0000-00009F4B0000}"/>
    <cellStyle name="Currency 2 3 4 8 3 2 7" xfId="29835" xr:uid="{00000000-0005-0000-0000-0000A04B0000}"/>
    <cellStyle name="Currency 2 3 4 8 3 3" xfId="3634" xr:uid="{00000000-0005-0000-0000-0000A14B0000}"/>
    <cellStyle name="Currency 2 3 4 8 3 3 2" xfId="9150" xr:uid="{00000000-0005-0000-0000-0000A24B0000}"/>
    <cellStyle name="Currency 2 3 4 8 3 3 3" xfId="14666" xr:uid="{00000000-0005-0000-0000-0000A34B0000}"/>
    <cellStyle name="Currency 2 3 4 8 3 3 4" xfId="20182" xr:uid="{00000000-0005-0000-0000-0000A44B0000}"/>
    <cellStyle name="Currency 2 3 4 8 3 3 5" xfId="25698" xr:uid="{00000000-0005-0000-0000-0000A54B0000}"/>
    <cellStyle name="Currency 2 3 4 8 3 3 6" xfId="31214" xr:uid="{00000000-0005-0000-0000-0000A64B0000}"/>
    <cellStyle name="Currency 2 3 4 8 3 4" xfId="6392" xr:uid="{00000000-0005-0000-0000-0000A74B0000}"/>
    <cellStyle name="Currency 2 3 4 8 3 5" xfId="11908" xr:uid="{00000000-0005-0000-0000-0000A84B0000}"/>
    <cellStyle name="Currency 2 3 4 8 3 6" xfId="17424" xr:uid="{00000000-0005-0000-0000-0000A94B0000}"/>
    <cellStyle name="Currency 2 3 4 8 3 7" xfId="22940" xr:uid="{00000000-0005-0000-0000-0000AA4B0000}"/>
    <cellStyle name="Currency 2 3 4 8 3 8" xfId="28456" xr:uid="{00000000-0005-0000-0000-0000AB4B0000}"/>
    <cellStyle name="Currency 2 3 4 8 4" xfId="1802" xr:uid="{00000000-0005-0000-0000-0000AC4B0000}"/>
    <cellStyle name="Currency 2 3 4 8 4 2" xfId="4560" xr:uid="{00000000-0005-0000-0000-0000AD4B0000}"/>
    <cellStyle name="Currency 2 3 4 8 4 2 2" xfId="10076" xr:uid="{00000000-0005-0000-0000-0000AE4B0000}"/>
    <cellStyle name="Currency 2 3 4 8 4 2 3" xfId="15592" xr:uid="{00000000-0005-0000-0000-0000AF4B0000}"/>
    <cellStyle name="Currency 2 3 4 8 4 2 4" xfId="21108" xr:uid="{00000000-0005-0000-0000-0000B04B0000}"/>
    <cellStyle name="Currency 2 3 4 8 4 2 5" xfId="26624" xr:uid="{00000000-0005-0000-0000-0000B14B0000}"/>
    <cellStyle name="Currency 2 3 4 8 4 2 6" xfId="32140" xr:uid="{00000000-0005-0000-0000-0000B24B0000}"/>
    <cellStyle name="Currency 2 3 4 8 4 3" xfId="7318" xr:uid="{00000000-0005-0000-0000-0000B34B0000}"/>
    <cellStyle name="Currency 2 3 4 8 4 4" xfId="12834" xr:uid="{00000000-0005-0000-0000-0000B44B0000}"/>
    <cellStyle name="Currency 2 3 4 8 4 5" xfId="18350" xr:uid="{00000000-0005-0000-0000-0000B54B0000}"/>
    <cellStyle name="Currency 2 3 4 8 4 6" xfId="23866" xr:uid="{00000000-0005-0000-0000-0000B64B0000}"/>
    <cellStyle name="Currency 2 3 4 8 4 7" xfId="29382" xr:uid="{00000000-0005-0000-0000-0000B74B0000}"/>
    <cellStyle name="Currency 2 3 4 8 5" xfId="3181" xr:uid="{00000000-0005-0000-0000-0000B84B0000}"/>
    <cellStyle name="Currency 2 3 4 8 5 2" xfId="8697" xr:uid="{00000000-0005-0000-0000-0000B94B0000}"/>
    <cellStyle name="Currency 2 3 4 8 5 3" xfId="14213" xr:uid="{00000000-0005-0000-0000-0000BA4B0000}"/>
    <cellStyle name="Currency 2 3 4 8 5 4" xfId="19729" xr:uid="{00000000-0005-0000-0000-0000BB4B0000}"/>
    <cellStyle name="Currency 2 3 4 8 5 5" xfId="25245" xr:uid="{00000000-0005-0000-0000-0000BC4B0000}"/>
    <cellStyle name="Currency 2 3 4 8 5 6" xfId="30761" xr:uid="{00000000-0005-0000-0000-0000BD4B0000}"/>
    <cellStyle name="Currency 2 3 4 8 6" xfId="5939" xr:uid="{00000000-0005-0000-0000-0000BE4B0000}"/>
    <cellStyle name="Currency 2 3 4 8 7" xfId="11455" xr:uid="{00000000-0005-0000-0000-0000BF4B0000}"/>
    <cellStyle name="Currency 2 3 4 8 8" xfId="16971" xr:uid="{00000000-0005-0000-0000-0000C04B0000}"/>
    <cellStyle name="Currency 2 3 4 8 9" xfId="22487" xr:uid="{00000000-0005-0000-0000-0000C14B0000}"/>
    <cellStyle name="Currency 2 3 4 9" xfId="478" xr:uid="{00000000-0005-0000-0000-0000C24B0000}"/>
    <cellStyle name="Currency 2 3 4 9 10" xfId="28058" xr:uid="{00000000-0005-0000-0000-0000C34B0000}"/>
    <cellStyle name="Currency 2 3 4 9 2" xfId="1272" xr:uid="{00000000-0005-0000-0000-0000C44B0000}"/>
    <cellStyle name="Currency 2 3 4 9 2 2" xfId="2651" xr:uid="{00000000-0005-0000-0000-0000C54B0000}"/>
    <cellStyle name="Currency 2 3 4 9 2 2 2" xfId="5409" xr:uid="{00000000-0005-0000-0000-0000C64B0000}"/>
    <cellStyle name="Currency 2 3 4 9 2 2 2 2" xfId="10925" xr:uid="{00000000-0005-0000-0000-0000C74B0000}"/>
    <cellStyle name="Currency 2 3 4 9 2 2 2 3" xfId="16441" xr:uid="{00000000-0005-0000-0000-0000C84B0000}"/>
    <cellStyle name="Currency 2 3 4 9 2 2 2 4" xfId="21957" xr:uid="{00000000-0005-0000-0000-0000C94B0000}"/>
    <cellStyle name="Currency 2 3 4 9 2 2 2 5" xfId="27473" xr:uid="{00000000-0005-0000-0000-0000CA4B0000}"/>
    <cellStyle name="Currency 2 3 4 9 2 2 2 6" xfId="32989" xr:uid="{00000000-0005-0000-0000-0000CB4B0000}"/>
    <cellStyle name="Currency 2 3 4 9 2 2 3" xfId="8167" xr:uid="{00000000-0005-0000-0000-0000CC4B0000}"/>
    <cellStyle name="Currency 2 3 4 9 2 2 4" xfId="13683" xr:uid="{00000000-0005-0000-0000-0000CD4B0000}"/>
    <cellStyle name="Currency 2 3 4 9 2 2 5" xfId="19199" xr:uid="{00000000-0005-0000-0000-0000CE4B0000}"/>
    <cellStyle name="Currency 2 3 4 9 2 2 6" xfId="24715" xr:uid="{00000000-0005-0000-0000-0000CF4B0000}"/>
    <cellStyle name="Currency 2 3 4 9 2 2 7" xfId="30231" xr:uid="{00000000-0005-0000-0000-0000D04B0000}"/>
    <cellStyle name="Currency 2 3 4 9 2 3" xfId="4030" xr:uid="{00000000-0005-0000-0000-0000D14B0000}"/>
    <cellStyle name="Currency 2 3 4 9 2 3 2" xfId="9546" xr:uid="{00000000-0005-0000-0000-0000D24B0000}"/>
    <cellStyle name="Currency 2 3 4 9 2 3 3" xfId="15062" xr:uid="{00000000-0005-0000-0000-0000D34B0000}"/>
    <cellStyle name="Currency 2 3 4 9 2 3 4" xfId="20578" xr:uid="{00000000-0005-0000-0000-0000D44B0000}"/>
    <cellStyle name="Currency 2 3 4 9 2 3 5" xfId="26094" xr:uid="{00000000-0005-0000-0000-0000D54B0000}"/>
    <cellStyle name="Currency 2 3 4 9 2 3 6" xfId="31610" xr:uid="{00000000-0005-0000-0000-0000D64B0000}"/>
    <cellStyle name="Currency 2 3 4 9 2 4" xfId="6788" xr:uid="{00000000-0005-0000-0000-0000D74B0000}"/>
    <cellStyle name="Currency 2 3 4 9 2 5" xfId="12304" xr:uid="{00000000-0005-0000-0000-0000D84B0000}"/>
    <cellStyle name="Currency 2 3 4 9 2 6" xfId="17820" xr:uid="{00000000-0005-0000-0000-0000D94B0000}"/>
    <cellStyle name="Currency 2 3 4 9 2 7" xfId="23336" xr:uid="{00000000-0005-0000-0000-0000DA4B0000}"/>
    <cellStyle name="Currency 2 3 4 9 2 8" xfId="28852" xr:uid="{00000000-0005-0000-0000-0000DB4B0000}"/>
    <cellStyle name="Currency 2 3 4 9 3" xfId="912" xr:uid="{00000000-0005-0000-0000-0000DC4B0000}"/>
    <cellStyle name="Currency 2 3 4 9 3 2" xfId="2291" xr:uid="{00000000-0005-0000-0000-0000DD4B0000}"/>
    <cellStyle name="Currency 2 3 4 9 3 2 2" xfId="5049" xr:uid="{00000000-0005-0000-0000-0000DE4B0000}"/>
    <cellStyle name="Currency 2 3 4 9 3 2 2 2" xfId="10565" xr:uid="{00000000-0005-0000-0000-0000DF4B0000}"/>
    <cellStyle name="Currency 2 3 4 9 3 2 2 3" xfId="16081" xr:uid="{00000000-0005-0000-0000-0000E04B0000}"/>
    <cellStyle name="Currency 2 3 4 9 3 2 2 4" xfId="21597" xr:uid="{00000000-0005-0000-0000-0000E14B0000}"/>
    <cellStyle name="Currency 2 3 4 9 3 2 2 5" xfId="27113" xr:uid="{00000000-0005-0000-0000-0000E24B0000}"/>
    <cellStyle name="Currency 2 3 4 9 3 2 2 6" xfId="32629" xr:uid="{00000000-0005-0000-0000-0000E34B0000}"/>
    <cellStyle name="Currency 2 3 4 9 3 2 3" xfId="7807" xr:uid="{00000000-0005-0000-0000-0000E44B0000}"/>
    <cellStyle name="Currency 2 3 4 9 3 2 4" xfId="13323" xr:uid="{00000000-0005-0000-0000-0000E54B0000}"/>
    <cellStyle name="Currency 2 3 4 9 3 2 5" xfId="18839" xr:uid="{00000000-0005-0000-0000-0000E64B0000}"/>
    <cellStyle name="Currency 2 3 4 9 3 2 6" xfId="24355" xr:uid="{00000000-0005-0000-0000-0000E74B0000}"/>
    <cellStyle name="Currency 2 3 4 9 3 2 7" xfId="29871" xr:uid="{00000000-0005-0000-0000-0000E84B0000}"/>
    <cellStyle name="Currency 2 3 4 9 3 3" xfId="3670" xr:uid="{00000000-0005-0000-0000-0000E94B0000}"/>
    <cellStyle name="Currency 2 3 4 9 3 3 2" xfId="9186" xr:uid="{00000000-0005-0000-0000-0000EA4B0000}"/>
    <cellStyle name="Currency 2 3 4 9 3 3 3" xfId="14702" xr:uid="{00000000-0005-0000-0000-0000EB4B0000}"/>
    <cellStyle name="Currency 2 3 4 9 3 3 4" xfId="20218" xr:uid="{00000000-0005-0000-0000-0000EC4B0000}"/>
    <cellStyle name="Currency 2 3 4 9 3 3 5" xfId="25734" xr:uid="{00000000-0005-0000-0000-0000ED4B0000}"/>
    <cellStyle name="Currency 2 3 4 9 3 3 6" xfId="31250" xr:uid="{00000000-0005-0000-0000-0000EE4B0000}"/>
    <cellStyle name="Currency 2 3 4 9 3 4" xfId="6428" xr:uid="{00000000-0005-0000-0000-0000EF4B0000}"/>
    <cellStyle name="Currency 2 3 4 9 3 5" xfId="11944" xr:uid="{00000000-0005-0000-0000-0000F04B0000}"/>
    <cellStyle name="Currency 2 3 4 9 3 6" xfId="17460" xr:uid="{00000000-0005-0000-0000-0000F14B0000}"/>
    <cellStyle name="Currency 2 3 4 9 3 7" xfId="22976" xr:uid="{00000000-0005-0000-0000-0000F24B0000}"/>
    <cellStyle name="Currency 2 3 4 9 3 8" xfId="28492" xr:uid="{00000000-0005-0000-0000-0000F34B0000}"/>
    <cellStyle name="Currency 2 3 4 9 4" xfId="1857" xr:uid="{00000000-0005-0000-0000-0000F44B0000}"/>
    <cellStyle name="Currency 2 3 4 9 4 2" xfId="4615" xr:uid="{00000000-0005-0000-0000-0000F54B0000}"/>
    <cellStyle name="Currency 2 3 4 9 4 2 2" xfId="10131" xr:uid="{00000000-0005-0000-0000-0000F64B0000}"/>
    <cellStyle name="Currency 2 3 4 9 4 2 3" xfId="15647" xr:uid="{00000000-0005-0000-0000-0000F74B0000}"/>
    <cellStyle name="Currency 2 3 4 9 4 2 4" xfId="21163" xr:uid="{00000000-0005-0000-0000-0000F84B0000}"/>
    <cellStyle name="Currency 2 3 4 9 4 2 5" xfId="26679" xr:uid="{00000000-0005-0000-0000-0000F94B0000}"/>
    <cellStyle name="Currency 2 3 4 9 4 2 6" xfId="32195" xr:uid="{00000000-0005-0000-0000-0000FA4B0000}"/>
    <cellStyle name="Currency 2 3 4 9 4 3" xfId="7373" xr:uid="{00000000-0005-0000-0000-0000FB4B0000}"/>
    <cellStyle name="Currency 2 3 4 9 4 4" xfId="12889" xr:uid="{00000000-0005-0000-0000-0000FC4B0000}"/>
    <cellStyle name="Currency 2 3 4 9 4 5" xfId="18405" xr:uid="{00000000-0005-0000-0000-0000FD4B0000}"/>
    <cellStyle name="Currency 2 3 4 9 4 6" xfId="23921" xr:uid="{00000000-0005-0000-0000-0000FE4B0000}"/>
    <cellStyle name="Currency 2 3 4 9 4 7" xfId="29437" xr:uid="{00000000-0005-0000-0000-0000FF4B0000}"/>
    <cellStyle name="Currency 2 3 4 9 5" xfId="3236" xr:uid="{00000000-0005-0000-0000-0000004C0000}"/>
    <cellStyle name="Currency 2 3 4 9 5 2" xfId="8752" xr:uid="{00000000-0005-0000-0000-0000014C0000}"/>
    <cellStyle name="Currency 2 3 4 9 5 3" xfId="14268" xr:uid="{00000000-0005-0000-0000-0000024C0000}"/>
    <cellStyle name="Currency 2 3 4 9 5 4" xfId="19784" xr:uid="{00000000-0005-0000-0000-0000034C0000}"/>
    <cellStyle name="Currency 2 3 4 9 5 5" xfId="25300" xr:uid="{00000000-0005-0000-0000-0000044C0000}"/>
    <cellStyle name="Currency 2 3 4 9 5 6" xfId="30816" xr:uid="{00000000-0005-0000-0000-0000054C0000}"/>
    <cellStyle name="Currency 2 3 4 9 6" xfId="5994" xr:uid="{00000000-0005-0000-0000-0000064C0000}"/>
    <cellStyle name="Currency 2 3 4 9 7" xfId="11510" xr:uid="{00000000-0005-0000-0000-0000074C0000}"/>
    <cellStyle name="Currency 2 3 4 9 8" xfId="17026" xr:uid="{00000000-0005-0000-0000-0000084C0000}"/>
    <cellStyle name="Currency 2 3 4 9 9" xfId="22542" xr:uid="{00000000-0005-0000-0000-0000094C0000}"/>
    <cellStyle name="Currency 2 3 5" xfId="39" xr:uid="{00000000-0005-0000-0000-00000A4C0000}"/>
    <cellStyle name="Currency 2 3 5 10" xfId="571" xr:uid="{00000000-0005-0000-0000-00000B4C0000}"/>
    <cellStyle name="Currency 2 3 5 10 2" xfId="1950" xr:uid="{00000000-0005-0000-0000-00000C4C0000}"/>
    <cellStyle name="Currency 2 3 5 10 2 2" xfId="4708" xr:uid="{00000000-0005-0000-0000-00000D4C0000}"/>
    <cellStyle name="Currency 2 3 5 10 2 2 2" xfId="10224" xr:uid="{00000000-0005-0000-0000-00000E4C0000}"/>
    <cellStyle name="Currency 2 3 5 10 2 2 3" xfId="15740" xr:uid="{00000000-0005-0000-0000-00000F4C0000}"/>
    <cellStyle name="Currency 2 3 5 10 2 2 4" xfId="21256" xr:uid="{00000000-0005-0000-0000-0000104C0000}"/>
    <cellStyle name="Currency 2 3 5 10 2 2 5" xfId="26772" xr:uid="{00000000-0005-0000-0000-0000114C0000}"/>
    <cellStyle name="Currency 2 3 5 10 2 2 6" xfId="32288" xr:uid="{00000000-0005-0000-0000-0000124C0000}"/>
    <cellStyle name="Currency 2 3 5 10 2 3" xfId="7466" xr:uid="{00000000-0005-0000-0000-0000134C0000}"/>
    <cellStyle name="Currency 2 3 5 10 2 4" xfId="12982" xr:uid="{00000000-0005-0000-0000-0000144C0000}"/>
    <cellStyle name="Currency 2 3 5 10 2 5" xfId="18498" xr:uid="{00000000-0005-0000-0000-0000154C0000}"/>
    <cellStyle name="Currency 2 3 5 10 2 6" xfId="24014" xr:uid="{00000000-0005-0000-0000-0000164C0000}"/>
    <cellStyle name="Currency 2 3 5 10 2 7" xfId="29530" xr:uid="{00000000-0005-0000-0000-0000174C0000}"/>
    <cellStyle name="Currency 2 3 5 10 3" xfId="3329" xr:uid="{00000000-0005-0000-0000-0000184C0000}"/>
    <cellStyle name="Currency 2 3 5 10 3 2" xfId="8845" xr:uid="{00000000-0005-0000-0000-0000194C0000}"/>
    <cellStyle name="Currency 2 3 5 10 3 3" xfId="14361" xr:uid="{00000000-0005-0000-0000-00001A4C0000}"/>
    <cellStyle name="Currency 2 3 5 10 3 4" xfId="19877" xr:uid="{00000000-0005-0000-0000-00001B4C0000}"/>
    <cellStyle name="Currency 2 3 5 10 3 5" xfId="25393" xr:uid="{00000000-0005-0000-0000-00001C4C0000}"/>
    <cellStyle name="Currency 2 3 5 10 3 6" xfId="30909" xr:uid="{00000000-0005-0000-0000-00001D4C0000}"/>
    <cellStyle name="Currency 2 3 5 10 4" xfId="6087" xr:uid="{00000000-0005-0000-0000-00001E4C0000}"/>
    <cellStyle name="Currency 2 3 5 10 5" xfId="11603" xr:uid="{00000000-0005-0000-0000-00001F4C0000}"/>
    <cellStyle name="Currency 2 3 5 10 6" xfId="17119" xr:uid="{00000000-0005-0000-0000-0000204C0000}"/>
    <cellStyle name="Currency 2 3 5 10 7" xfId="22635" xr:uid="{00000000-0005-0000-0000-0000214C0000}"/>
    <cellStyle name="Currency 2 3 5 10 8" xfId="28151" xr:uid="{00000000-0005-0000-0000-0000224C0000}"/>
    <cellStyle name="Currency 2 3 5 11" xfId="643" xr:uid="{00000000-0005-0000-0000-0000234C0000}"/>
    <cellStyle name="Currency 2 3 5 11 2" xfId="2022" xr:uid="{00000000-0005-0000-0000-0000244C0000}"/>
    <cellStyle name="Currency 2 3 5 11 2 2" xfId="4780" xr:uid="{00000000-0005-0000-0000-0000254C0000}"/>
    <cellStyle name="Currency 2 3 5 11 2 2 2" xfId="10296" xr:uid="{00000000-0005-0000-0000-0000264C0000}"/>
    <cellStyle name="Currency 2 3 5 11 2 2 3" xfId="15812" xr:uid="{00000000-0005-0000-0000-0000274C0000}"/>
    <cellStyle name="Currency 2 3 5 11 2 2 4" xfId="21328" xr:uid="{00000000-0005-0000-0000-0000284C0000}"/>
    <cellStyle name="Currency 2 3 5 11 2 2 5" xfId="26844" xr:uid="{00000000-0005-0000-0000-0000294C0000}"/>
    <cellStyle name="Currency 2 3 5 11 2 2 6" xfId="32360" xr:uid="{00000000-0005-0000-0000-00002A4C0000}"/>
    <cellStyle name="Currency 2 3 5 11 2 3" xfId="7538" xr:uid="{00000000-0005-0000-0000-00002B4C0000}"/>
    <cellStyle name="Currency 2 3 5 11 2 4" xfId="13054" xr:uid="{00000000-0005-0000-0000-00002C4C0000}"/>
    <cellStyle name="Currency 2 3 5 11 2 5" xfId="18570" xr:uid="{00000000-0005-0000-0000-00002D4C0000}"/>
    <cellStyle name="Currency 2 3 5 11 2 6" xfId="24086" xr:uid="{00000000-0005-0000-0000-00002E4C0000}"/>
    <cellStyle name="Currency 2 3 5 11 2 7" xfId="29602" xr:uid="{00000000-0005-0000-0000-00002F4C0000}"/>
    <cellStyle name="Currency 2 3 5 11 3" xfId="3401" xr:uid="{00000000-0005-0000-0000-0000304C0000}"/>
    <cellStyle name="Currency 2 3 5 11 3 2" xfId="8917" xr:uid="{00000000-0005-0000-0000-0000314C0000}"/>
    <cellStyle name="Currency 2 3 5 11 3 3" xfId="14433" xr:uid="{00000000-0005-0000-0000-0000324C0000}"/>
    <cellStyle name="Currency 2 3 5 11 3 4" xfId="19949" xr:uid="{00000000-0005-0000-0000-0000334C0000}"/>
    <cellStyle name="Currency 2 3 5 11 3 5" xfId="25465" xr:uid="{00000000-0005-0000-0000-0000344C0000}"/>
    <cellStyle name="Currency 2 3 5 11 3 6" xfId="30981" xr:uid="{00000000-0005-0000-0000-0000354C0000}"/>
    <cellStyle name="Currency 2 3 5 11 4" xfId="6159" xr:uid="{00000000-0005-0000-0000-0000364C0000}"/>
    <cellStyle name="Currency 2 3 5 11 5" xfId="11675" xr:uid="{00000000-0005-0000-0000-0000374C0000}"/>
    <cellStyle name="Currency 2 3 5 11 6" xfId="17191" xr:uid="{00000000-0005-0000-0000-0000384C0000}"/>
    <cellStyle name="Currency 2 3 5 11 7" xfId="22707" xr:uid="{00000000-0005-0000-0000-0000394C0000}"/>
    <cellStyle name="Currency 2 3 5 11 8" xfId="28223" xr:uid="{00000000-0005-0000-0000-00003A4C0000}"/>
    <cellStyle name="Currency 2 3 5 12" xfId="1418" xr:uid="{00000000-0005-0000-0000-00003B4C0000}"/>
    <cellStyle name="Currency 2 3 5 12 2" xfId="4176" xr:uid="{00000000-0005-0000-0000-00003C4C0000}"/>
    <cellStyle name="Currency 2 3 5 12 2 2" xfId="9692" xr:uid="{00000000-0005-0000-0000-00003D4C0000}"/>
    <cellStyle name="Currency 2 3 5 12 2 3" xfId="15208" xr:uid="{00000000-0005-0000-0000-00003E4C0000}"/>
    <cellStyle name="Currency 2 3 5 12 2 4" xfId="20724" xr:uid="{00000000-0005-0000-0000-00003F4C0000}"/>
    <cellStyle name="Currency 2 3 5 12 2 5" xfId="26240" xr:uid="{00000000-0005-0000-0000-0000404C0000}"/>
    <cellStyle name="Currency 2 3 5 12 2 6" xfId="31756" xr:uid="{00000000-0005-0000-0000-0000414C0000}"/>
    <cellStyle name="Currency 2 3 5 12 3" xfId="6934" xr:uid="{00000000-0005-0000-0000-0000424C0000}"/>
    <cellStyle name="Currency 2 3 5 12 4" xfId="12450" xr:uid="{00000000-0005-0000-0000-0000434C0000}"/>
    <cellStyle name="Currency 2 3 5 12 5" xfId="17966" xr:uid="{00000000-0005-0000-0000-0000444C0000}"/>
    <cellStyle name="Currency 2 3 5 12 6" xfId="23482" xr:uid="{00000000-0005-0000-0000-0000454C0000}"/>
    <cellStyle name="Currency 2 3 5 12 7" xfId="28998" xr:uid="{00000000-0005-0000-0000-0000464C0000}"/>
    <cellStyle name="Currency 2 3 5 13" xfId="2797" xr:uid="{00000000-0005-0000-0000-0000474C0000}"/>
    <cellStyle name="Currency 2 3 5 13 2" xfId="8313" xr:uid="{00000000-0005-0000-0000-0000484C0000}"/>
    <cellStyle name="Currency 2 3 5 13 3" xfId="13829" xr:uid="{00000000-0005-0000-0000-0000494C0000}"/>
    <cellStyle name="Currency 2 3 5 13 4" xfId="19345" xr:uid="{00000000-0005-0000-0000-00004A4C0000}"/>
    <cellStyle name="Currency 2 3 5 13 5" xfId="24861" xr:uid="{00000000-0005-0000-0000-00004B4C0000}"/>
    <cellStyle name="Currency 2 3 5 13 6" xfId="30377" xr:uid="{00000000-0005-0000-0000-00004C4C0000}"/>
    <cellStyle name="Currency 2 3 5 14" xfId="5555" xr:uid="{00000000-0005-0000-0000-00004D4C0000}"/>
    <cellStyle name="Currency 2 3 5 15" xfId="11071" xr:uid="{00000000-0005-0000-0000-00004E4C0000}"/>
    <cellStyle name="Currency 2 3 5 16" xfId="16587" xr:uid="{00000000-0005-0000-0000-00004F4C0000}"/>
    <cellStyle name="Currency 2 3 5 17" xfId="22103" xr:uid="{00000000-0005-0000-0000-0000504C0000}"/>
    <cellStyle name="Currency 2 3 5 18" xfId="27619" xr:uid="{00000000-0005-0000-0000-0000514C0000}"/>
    <cellStyle name="Currency 2 3 5 2" xfId="94" xr:uid="{00000000-0005-0000-0000-0000524C0000}"/>
    <cellStyle name="Currency 2 3 5 2 2" xfId="1003" xr:uid="{00000000-0005-0000-0000-0000534C0000}"/>
    <cellStyle name="Currency 2 3 5 2 2 2" xfId="2382" xr:uid="{00000000-0005-0000-0000-0000544C0000}"/>
    <cellStyle name="Currency 2 3 5 2 2 2 2" xfId="5140" xr:uid="{00000000-0005-0000-0000-0000554C0000}"/>
    <cellStyle name="Currency 2 3 5 2 2 2 2 2" xfId="10656" xr:uid="{00000000-0005-0000-0000-0000564C0000}"/>
    <cellStyle name="Currency 2 3 5 2 2 2 2 3" xfId="16172" xr:uid="{00000000-0005-0000-0000-0000574C0000}"/>
    <cellStyle name="Currency 2 3 5 2 2 2 2 4" xfId="21688" xr:uid="{00000000-0005-0000-0000-0000584C0000}"/>
    <cellStyle name="Currency 2 3 5 2 2 2 2 5" xfId="27204" xr:uid="{00000000-0005-0000-0000-0000594C0000}"/>
    <cellStyle name="Currency 2 3 5 2 2 2 2 6" xfId="32720" xr:uid="{00000000-0005-0000-0000-00005A4C0000}"/>
    <cellStyle name="Currency 2 3 5 2 2 2 3" xfId="7898" xr:uid="{00000000-0005-0000-0000-00005B4C0000}"/>
    <cellStyle name="Currency 2 3 5 2 2 2 4" xfId="13414" xr:uid="{00000000-0005-0000-0000-00005C4C0000}"/>
    <cellStyle name="Currency 2 3 5 2 2 2 5" xfId="18930" xr:uid="{00000000-0005-0000-0000-00005D4C0000}"/>
    <cellStyle name="Currency 2 3 5 2 2 2 6" xfId="24446" xr:uid="{00000000-0005-0000-0000-00005E4C0000}"/>
    <cellStyle name="Currency 2 3 5 2 2 2 7" xfId="29962" xr:uid="{00000000-0005-0000-0000-00005F4C0000}"/>
    <cellStyle name="Currency 2 3 5 2 2 3" xfId="3761" xr:uid="{00000000-0005-0000-0000-0000604C0000}"/>
    <cellStyle name="Currency 2 3 5 2 2 3 2" xfId="9277" xr:uid="{00000000-0005-0000-0000-0000614C0000}"/>
    <cellStyle name="Currency 2 3 5 2 2 3 3" xfId="14793" xr:uid="{00000000-0005-0000-0000-0000624C0000}"/>
    <cellStyle name="Currency 2 3 5 2 2 3 4" xfId="20309" xr:uid="{00000000-0005-0000-0000-0000634C0000}"/>
    <cellStyle name="Currency 2 3 5 2 2 3 5" xfId="25825" xr:uid="{00000000-0005-0000-0000-0000644C0000}"/>
    <cellStyle name="Currency 2 3 5 2 2 3 6" xfId="31341" xr:uid="{00000000-0005-0000-0000-0000654C0000}"/>
    <cellStyle name="Currency 2 3 5 2 2 4" xfId="6519" xr:uid="{00000000-0005-0000-0000-0000664C0000}"/>
    <cellStyle name="Currency 2 3 5 2 2 5" xfId="12035" xr:uid="{00000000-0005-0000-0000-0000674C0000}"/>
    <cellStyle name="Currency 2 3 5 2 2 6" xfId="17551" xr:uid="{00000000-0005-0000-0000-0000684C0000}"/>
    <cellStyle name="Currency 2 3 5 2 2 7" xfId="23067" xr:uid="{00000000-0005-0000-0000-0000694C0000}"/>
    <cellStyle name="Currency 2 3 5 2 2 8" xfId="28583" xr:uid="{00000000-0005-0000-0000-00006A4C0000}"/>
    <cellStyle name="Currency 2 3 5 2 3" xfId="1473" xr:uid="{00000000-0005-0000-0000-00006B4C0000}"/>
    <cellStyle name="Currency 2 3 5 2 3 2" xfId="4231" xr:uid="{00000000-0005-0000-0000-00006C4C0000}"/>
    <cellStyle name="Currency 2 3 5 2 3 2 2" xfId="9747" xr:uid="{00000000-0005-0000-0000-00006D4C0000}"/>
    <cellStyle name="Currency 2 3 5 2 3 2 3" xfId="15263" xr:uid="{00000000-0005-0000-0000-00006E4C0000}"/>
    <cellStyle name="Currency 2 3 5 2 3 2 4" xfId="20779" xr:uid="{00000000-0005-0000-0000-00006F4C0000}"/>
    <cellStyle name="Currency 2 3 5 2 3 2 5" xfId="26295" xr:uid="{00000000-0005-0000-0000-0000704C0000}"/>
    <cellStyle name="Currency 2 3 5 2 3 2 6" xfId="31811" xr:uid="{00000000-0005-0000-0000-0000714C0000}"/>
    <cellStyle name="Currency 2 3 5 2 3 3" xfId="6989" xr:uid="{00000000-0005-0000-0000-0000724C0000}"/>
    <cellStyle name="Currency 2 3 5 2 3 4" xfId="12505" xr:uid="{00000000-0005-0000-0000-0000734C0000}"/>
    <cellStyle name="Currency 2 3 5 2 3 5" xfId="18021" xr:uid="{00000000-0005-0000-0000-0000744C0000}"/>
    <cellStyle name="Currency 2 3 5 2 3 6" xfId="23537" xr:uid="{00000000-0005-0000-0000-0000754C0000}"/>
    <cellStyle name="Currency 2 3 5 2 3 7" xfId="29053" xr:uid="{00000000-0005-0000-0000-0000764C0000}"/>
    <cellStyle name="Currency 2 3 5 2 4" xfId="2852" xr:uid="{00000000-0005-0000-0000-0000774C0000}"/>
    <cellStyle name="Currency 2 3 5 2 4 2" xfId="8368" xr:uid="{00000000-0005-0000-0000-0000784C0000}"/>
    <cellStyle name="Currency 2 3 5 2 4 3" xfId="13884" xr:uid="{00000000-0005-0000-0000-0000794C0000}"/>
    <cellStyle name="Currency 2 3 5 2 4 4" xfId="19400" xr:uid="{00000000-0005-0000-0000-00007A4C0000}"/>
    <cellStyle name="Currency 2 3 5 2 4 5" xfId="24916" xr:uid="{00000000-0005-0000-0000-00007B4C0000}"/>
    <cellStyle name="Currency 2 3 5 2 4 6" xfId="30432" xr:uid="{00000000-0005-0000-0000-00007C4C0000}"/>
    <cellStyle name="Currency 2 3 5 2 5" xfId="5610" xr:uid="{00000000-0005-0000-0000-00007D4C0000}"/>
    <cellStyle name="Currency 2 3 5 2 6" xfId="11126" xr:uid="{00000000-0005-0000-0000-00007E4C0000}"/>
    <cellStyle name="Currency 2 3 5 2 7" xfId="16642" xr:uid="{00000000-0005-0000-0000-00007F4C0000}"/>
    <cellStyle name="Currency 2 3 5 2 8" xfId="22158" xr:uid="{00000000-0005-0000-0000-0000804C0000}"/>
    <cellStyle name="Currency 2 3 5 2 9" xfId="27674" xr:uid="{00000000-0005-0000-0000-0000814C0000}"/>
    <cellStyle name="Currency 2 3 5 3" xfId="149" xr:uid="{00000000-0005-0000-0000-0000824C0000}"/>
    <cellStyle name="Currency 2 3 5 3 2" xfId="1528" xr:uid="{00000000-0005-0000-0000-0000834C0000}"/>
    <cellStyle name="Currency 2 3 5 3 2 2" xfId="4286" xr:uid="{00000000-0005-0000-0000-0000844C0000}"/>
    <cellStyle name="Currency 2 3 5 3 2 2 2" xfId="9802" xr:uid="{00000000-0005-0000-0000-0000854C0000}"/>
    <cellStyle name="Currency 2 3 5 3 2 2 3" xfId="15318" xr:uid="{00000000-0005-0000-0000-0000864C0000}"/>
    <cellStyle name="Currency 2 3 5 3 2 2 4" xfId="20834" xr:uid="{00000000-0005-0000-0000-0000874C0000}"/>
    <cellStyle name="Currency 2 3 5 3 2 2 5" xfId="26350" xr:uid="{00000000-0005-0000-0000-0000884C0000}"/>
    <cellStyle name="Currency 2 3 5 3 2 2 6" xfId="31866" xr:uid="{00000000-0005-0000-0000-0000894C0000}"/>
    <cellStyle name="Currency 2 3 5 3 2 3" xfId="7044" xr:uid="{00000000-0005-0000-0000-00008A4C0000}"/>
    <cellStyle name="Currency 2 3 5 3 2 4" xfId="12560" xr:uid="{00000000-0005-0000-0000-00008B4C0000}"/>
    <cellStyle name="Currency 2 3 5 3 2 5" xfId="18076" xr:uid="{00000000-0005-0000-0000-00008C4C0000}"/>
    <cellStyle name="Currency 2 3 5 3 2 6" xfId="23592" xr:uid="{00000000-0005-0000-0000-00008D4C0000}"/>
    <cellStyle name="Currency 2 3 5 3 2 7" xfId="29108" xr:uid="{00000000-0005-0000-0000-00008E4C0000}"/>
    <cellStyle name="Currency 2 3 5 3 3" xfId="2907" xr:uid="{00000000-0005-0000-0000-00008F4C0000}"/>
    <cellStyle name="Currency 2 3 5 3 3 2" xfId="8423" xr:uid="{00000000-0005-0000-0000-0000904C0000}"/>
    <cellStyle name="Currency 2 3 5 3 3 3" xfId="13939" xr:uid="{00000000-0005-0000-0000-0000914C0000}"/>
    <cellStyle name="Currency 2 3 5 3 3 4" xfId="19455" xr:uid="{00000000-0005-0000-0000-0000924C0000}"/>
    <cellStyle name="Currency 2 3 5 3 3 5" xfId="24971" xr:uid="{00000000-0005-0000-0000-0000934C0000}"/>
    <cellStyle name="Currency 2 3 5 3 3 6" xfId="30487" xr:uid="{00000000-0005-0000-0000-0000944C0000}"/>
    <cellStyle name="Currency 2 3 5 3 4" xfId="5665" xr:uid="{00000000-0005-0000-0000-0000954C0000}"/>
    <cellStyle name="Currency 2 3 5 3 5" xfId="11181" xr:uid="{00000000-0005-0000-0000-0000964C0000}"/>
    <cellStyle name="Currency 2 3 5 3 6" xfId="16697" xr:uid="{00000000-0005-0000-0000-0000974C0000}"/>
    <cellStyle name="Currency 2 3 5 3 7" xfId="22213" xr:uid="{00000000-0005-0000-0000-0000984C0000}"/>
    <cellStyle name="Currency 2 3 5 3 8" xfId="27729" xr:uid="{00000000-0005-0000-0000-0000994C0000}"/>
    <cellStyle name="Currency 2 3 5 4" xfId="240" xr:uid="{00000000-0005-0000-0000-00009A4C0000}"/>
    <cellStyle name="Currency 2 3 5 4 2" xfId="1619" xr:uid="{00000000-0005-0000-0000-00009B4C0000}"/>
    <cellStyle name="Currency 2 3 5 4 2 2" xfId="4377" xr:uid="{00000000-0005-0000-0000-00009C4C0000}"/>
    <cellStyle name="Currency 2 3 5 4 2 2 2" xfId="9893" xr:uid="{00000000-0005-0000-0000-00009D4C0000}"/>
    <cellStyle name="Currency 2 3 5 4 2 2 3" xfId="15409" xr:uid="{00000000-0005-0000-0000-00009E4C0000}"/>
    <cellStyle name="Currency 2 3 5 4 2 2 4" xfId="20925" xr:uid="{00000000-0005-0000-0000-00009F4C0000}"/>
    <cellStyle name="Currency 2 3 5 4 2 2 5" xfId="26441" xr:uid="{00000000-0005-0000-0000-0000A04C0000}"/>
    <cellStyle name="Currency 2 3 5 4 2 2 6" xfId="31957" xr:uid="{00000000-0005-0000-0000-0000A14C0000}"/>
    <cellStyle name="Currency 2 3 5 4 2 3" xfId="7135" xr:uid="{00000000-0005-0000-0000-0000A24C0000}"/>
    <cellStyle name="Currency 2 3 5 4 2 4" xfId="12651" xr:uid="{00000000-0005-0000-0000-0000A34C0000}"/>
    <cellStyle name="Currency 2 3 5 4 2 5" xfId="18167" xr:uid="{00000000-0005-0000-0000-0000A44C0000}"/>
    <cellStyle name="Currency 2 3 5 4 2 6" xfId="23683" xr:uid="{00000000-0005-0000-0000-0000A54C0000}"/>
    <cellStyle name="Currency 2 3 5 4 2 7" xfId="29199" xr:uid="{00000000-0005-0000-0000-0000A64C0000}"/>
    <cellStyle name="Currency 2 3 5 4 3" xfId="2998" xr:uid="{00000000-0005-0000-0000-0000A74C0000}"/>
    <cellStyle name="Currency 2 3 5 4 3 2" xfId="8514" xr:uid="{00000000-0005-0000-0000-0000A84C0000}"/>
    <cellStyle name="Currency 2 3 5 4 3 3" xfId="14030" xr:uid="{00000000-0005-0000-0000-0000A94C0000}"/>
    <cellStyle name="Currency 2 3 5 4 3 4" xfId="19546" xr:uid="{00000000-0005-0000-0000-0000AA4C0000}"/>
    <cellStyle name="Currency 2 3 5 4 3 5" xfId="25062" xr:uid="{00000000-0005-0000-0000-0000AB4C0000}"/>
    <cellStyle name="Currency 2 3 5 4 3 6" xfId="30578" xr:uid="{00000000-0005-0000-0000-0000AC4C0000}"/>
    <cellStyle name="Currency 2 3 5 4 4" xfId="5756" xr:uid="{00000000-0005-0000-0000-0000AD4C0000}"/>
    <cellStyle name="Currency 2 3 5 4 5" xfId="11272" xr:uid="{00000000-0005-0000-0000-0000AE4C0000}"/>
    <cellStyle name="Currency 2 3 5 4 6" xfId="16788" xr:uid="{00000000-0005-0000-0000-0000AF4C0000}"/>
    <cellStyle name="Currency 2 3 5 4 7" xfId="22304" xr:uid="{00000000-0005-0000-0000-0000B04C0000}"/>
    <cellStyle name="Currency 2 3 5 4 8" xfId="27820" xr:uid="{00000000-0005-0000-0000-0000B14C0000}"/>
    <cellStyle name="Currency 2 3 5 5" xfId="295" xr:uid="{00000000-0005-0000-0000-0000B24C0000}"/>
    <cellStyle name="Currency 2 3 5 5 2" xfId="1674" xr:uid="{00000000-0005-0000-0000-0000B34C0000}"/>
    <cellStyle name="Currency 2 3 5 5 2 2" xfId="4432" xr:uid="{00000000-0005-0000-0000-0000B44C0000}"/>
    <cellStyle name="Currency 2 3 5 5 2 2 2" xfId="9948" xr:uid="{00000000-0005-0000-0000-0000B54C0000}"/>
    <cellStyle name="Currency 2 3 5 5 2 2 3" xfId="15464" xr:uid="{00000000-0005-0000-0000-0000B64C0000}"/>
    <cellStyle name="Currency 2 3 5 5 2 2 4" xfId="20980" xr:uid="{00000000-0005-0000-0000-0000B74C0000}"/>
    <cellStyle name="Currency 2 3 5 5 2 2 5" xfId="26496" xr:uid="{00000000-0005-0000-0000-0000B84C0000}"/>
    <cellStyle name="Currency 2 3 5 5 2 2 6" xfId="32012" xr:uid="{00000000-0005-0000-0000-0000B94C0000}"/>
    <cellStyle name="Currency 2 3 5 5 2 3" xfId="7190" xr:uid="{00000000-0005-0000-0000-0000BA4C0000}"/>
    <cellStyle name="Currency 2 3 5 5 2 4" xfId="12706" xr:uid="{00000000-0005-0000-0000-0000BB4C0000}"/>
    <cellStyle name="Currency 2 3 5 5 2 5" xfId="18222" xr:uid="{00000000-0005-0000-0000-0000BC4C0000}"/>
    <cellStyle name="Currency 2 3 5 5 2 6" xfId="23738" xr:uid="{00000000-0005-0000-0000-0000BD4C0000}"/>
    <cellStyle name="Currency 2 3 5 5 2 7" xfId="29254" xr:uid="{00000000-0005-0000-0000-0000BE4C0000}"/>
    <cellStyle name="Currency 2 3 5 5 3" xfId="3053" xr:uid="{00000000-0005-0000-0000-0000BF4C0000}"/>
    <cellStyle name="Currency 2 3 5 5 3 2" xfId="8569" xr:uid="{00000000-0005-0000-0000-0000C04C0000}"/>
    <cellStyle name="Currency 2 3 5 5 3 3" xfId="14085" xr:uid="{00000000-0005-0000-0000-0000C14C0000}"/>
    <cellStyle name="Currency 2 3 5 5 3 4" xfId="19601" xr:uid="{00000000-0005-0000-0000-0000C24C0000}"/>
    <cellStyle name="Currency 2 3 5 5 3 5" xfId="25117" xr:uid="{00000000-0005-0000-0000-0000C34C0000}"/>
    <cellStyle name="Currency 2 3 5 5 3 6" xfId="30633" xr:uid="{00000000-0005-0000-0000-0000C44C0000}"/>
    <cellStyle name="Currency 2 3 5 5 4" xfId="5811" xr:uid="{00000000-0005-0000-0000-0000C54C0000}"/>
    <cellStyle name="Currency 2 3 5 5 5" xfId="11327" xr:uid="{00000000-0005-0000-0000-0000C64C0000}"/>
    <cellStyle name="Currency 2 3 5 5 6" xfId="16843" xr:uid="{00000000-0005-0000-0000-0000C74C0000}"/>
    <cellStyle name="Currency 2 3 5 5 7" xfId="22359" xr:uid="{00000000-0005-0000-0000-0000C84C0000}"/>
    <cellStyle name="Currency 2 3 5 5 8" xfId="27875" xr:uid="{00000000-0005-0000-0000-0000C94C0000}"/>
    <cellStyle name="Currency 2 3 5 6" xfId="351" xr:uid="{00000000-0005-0000-0000-0000CA4C0000}"/>
    <cellStyle name="Currency 2 3 5 6 2" xfId="1730" xr:uid="{00000000-0005-0000-0000-0000CB4C0000}"/>
    <cellStyle name="Currency 2 3 5 6 2 2" xfId="4488" xr:uid="{00000000-0005-0000-0000-0000CC4C0000}"/>
    <cellStyle name="Currency 2 3 5 6 2 2 2" xfId="10004" xr:uid="{00000000-0005-0000-0000-0000CD4C0000}"/>
    <cellStyle name="Currency 2 3 5 6 2 2 3" xfId="15520" xr:uid="{00000000-0005-0000-0000-0000CE4C0000}"/>
    <cellStyle name="Currency 2 3 5 6 2 2 4" xfId="21036" xr:uid="{00000000-0005-0000-0000-0000CF4C0000}"/>
    <cellStyle name="Currency 2 3 5 6 2 2 5" xfId="26552" xr:uid="{00000000-0005-0000-0000-0000D04C0000}"/>
    <cellStyle name="Currency 2 3 5 6 2 2 6" xfId="32068" xr:uid="{00000000-0005-0000-0000-0000D14C0000}"/>
    <cellStyle name="Currency 2 3 5 6 2 3" xfId="7246" xr:uid="{00000000-0005-0000-0000-0000D24C0000}"/>
    <cellStyle name="Currency 2 3 5 6 2 4" xfId="12762" xr:uid="{00000000-0005-0000-0000-0000D34C0000}"/>
    <cellStyle name="Currency 2 3 5 6 2 5" xfId="18278" xr:uid="{00000000-0005-0000-0000-0000D44C0000}"/>
    <cellStyle name="Currency 2 3 5 6 2 6" xfId="23794" xr:uid="{00000000-0005-0000-0000-0000D54C0000}"/>
    <cellStyle name="Currency 2 3 5 6 2 7" xfId="29310" xr:uid="{00000000-0005-0000-0000-0000D64C0000}"/>
    <cellStyle name="Currency 2 3 5 6 3" xfId="3109" xr:uid="{00000000-0005-0000-0000-0000D74C0000}"/>
    <cellStyle name="Currency 2 3 5 6 3 2" xfId="8625" xr:uid="{00000000-0005-0000-0000-0000D84C0000}"/>
    <cellStyle name="Currency 2 3 5 6 3 3" xfId="14141" xr:uid="{00000000-0005-0000-0000-0000D94C0000}"/>
    <cellStyle name="Currency 2 3 5 6 3 4" xfId="19657" xr:uid="{00000000-0005-0000-0000-0000DA4C0000}"/>
    <cellStyle name="Currency 2 3 5 6 3 5" xfId="25173" xr:uid="{00000000-0005-0000-0000-0000DB4C0000}"/>
    <cellStyle name="Currency 2 3 5 6 3 6" xfId="30689" xr:uid="{00000000-0005-0000-0000-0000DC4C0000}"/>
    <cellStyle name="Currency 2 3 5 6 4" xfId="5867" xr:uid="{00000000-0005-0000-0000-0000DD4C0000}"/>
    <cellStyle name="Currency 2 3 5 6 5" xfId="11383" xr:uid="{00000000-0005-0000-0000-0000DE4C0000}"/>
    <cellStyle name="Currency 2 3 5 6 6" xfId="16899" xr:uid="{00000000-0005-0000-0000-0000DF4C0000}"/>
    <cellStyle name="Currency 2 3 5 6 7" xfId="22415" xr:uid="{00000000-0005-0000-0000-0000E04C0000}"/>
    <cellStyle name="Currency 2 3 5 6 8" xfId="27931" xr:uid="{00000000-0005-0000-0000-0000E14C0000}"/>
    <cellStyle name="Currency 2 3 5 7" xfId="406" xr:uid="{00000000-0005-0000-0000-0000E24C0000}"/>
    <cellStyle name="Currency 2 3 5 7 2" xfId="1785" xr:uid="{00000000-0005-0000-0000-0000E34C0000}"/>
    <cellStyle name="Currency 2 3 5 7 2 2" xfId="4543" xr:uid="{00000000-0005-0000-0000-0000E44C0000}"/>
    <cellStyle name="Currency 2 3 5 7 2 2 2" xfId="10059" xr:uid="{00000000-0005-0000-0000-0000E54C0000}"/>
    <cellStyle name="Currency 2 3 5 7 2 2 3" xfId="15575" xr:uid="{00000000-0005-0000-0000-0000E64C0000}"/>
    <cellStyle name="Currency 2 3 5 7 2 2 4" xfId="21091" xr:uid="{00000000-0005-0000-0000-0000E74C0000}"/>
    <cellStyle name="Currency 2 3 5 7 2 2 5" xfId="26607" xr:uid="{00000000-0005-0000-0000-0000E84C0000}"/>
    <cellStyle name="Currency 2 3 5 7 2 2 6" xfId="32123" xr:uid="{00000000-0005-0000-0000-0000E94C0000}"/>
    <cellStyle name="Currency 2 3 5 7 2 3" xfId="7301" xr:uid="{00000000-0005-0000-0000-0000EA4C0000}"/>
    <cellStyle name="Currency 2 3 5 7 2 4" xfId="12817" xr:uid="{00000000-0005-0000-0000-0000EB4C0000}"/>
    <cellStyle name="Currency 2 3 5 7 2 5" xfId="18333" xr:uid="{00000000-0005-0000-0000-0000EC4C0000}"/>
    <cellStyle name="Currency 2 3 5 7 2 6" xfId="23849" xr:uid="{00000000-0005-0000-0000-0000ED4C0000}"/>
    <cellStyle name="Currency 2 3 5 7 2 7" xfId="29365" xr:uid="{00000000-0005-0000-0000-0000EE4C0000}"/>
    <cellStyle name="Currency 2 3 5 7 3" xfId="3164" xr:uid="{00000000-0005-0000-0000-0000EF4C0000}"/>
    <cellStyle name="Currency 2 3 5 7 3 2" xfId="8680" xr:uid="{00000000-0005-0000-0000-0000F04C0000}"/>
    <cellStyle name="Currency 2 3 5 7 3 3" xfId="14196" xr:uid="{00000000-0005-0000-0000-0000F14C0000}"/>
    <cellStyle name="Currency 2 3 5 7 3 4" xfId="19712" xr:uid="{00000000-0005-0000-0000-0000F24C0000}"/>
    <cellStyle name="Currency 2 3 5 7 3 5" xfId="25228" xr:uid="{00000000-0005-0000-0000-0000F34C0000}"/>
    <cellStyle name="Currency 2 3 5 7 3 6" xfId="30744" xr:uid="{00000000-0005-0000-0000-0000F44C0000}"/>
    <cellStyle name="Currency 2 3 5 7 4" xfId="5922" xr:uid="{00000000-0005-0000-0000-0000F54C0000}"/>
    <cellStyle name="Currency 2 3 5 7 5" xfId="11438" xr:uid="{00000000-0005-0000-0000-0000F64C0000}"/>
    <cellStyle name="Currency 2 3 5 7 6" xfId="16954" xr:uid="{00000000-0005-0000-0000-0000F74C0000}"/>
    <cellStyle name="Currency 2 3 5 7 7" xfId="22470" xr:uid="{00000000-0005-0000-0000-0000F84C0000}"/>
    <cellStyle name="Currency 2 3 5 7 8" xfId="27986" xr:uid="{00000000-0005-0000-0000-0000F94C0000}"/>
    <cellStyle name="Currency 2 3 5 8" xfId="461" xr:uid="{00000000-0005-0000-0000-0000FA4C0000}"/>
    <cellStyle name="Currency 2 3 5 8 2" xfId="1840" xr:uid="{00000000-0005-0000-0000-0000FB4C0000}"/>
    <cellStyle name="Currency 2 3 5 8 2 2" xfId="4598" xr:uid="{00000000-0005-0000-0000-0000FC4C0000}"/>
    <cellStyle name="Currency 2 3 5 8 2 2 2" xfId="10114" xr:uid="{00000000-0005-0000-0000-0000FD4C0000}"/>
    <cellStyle name="Currency 2 3 5 8 2 2 3" xfId="15630" xr:uid="{00000000-0005-0000-0000-0000FE4C0000}"/>
    <cellStyle name="Currency 2 3 5 8 2 2 4" xfId="21146" xr:uid="{00000000-0005-0000-0000-0000FF4C0000}"/>
    <cellStyle name="Currency 2 3 5 8 2 2 5" xfId="26662" xr:uid="{00000000-0005-0000-0000-0000004D0000}"/>
    <cellStyle name="Currency 2 3 5 8 2 2 6" xfId="32178" xr:uid="{00000000-0005-0000-0000-0000014D0000}"/>
    <cellStyle name="Currency 2 3 5 8 2 3" xfId="7356" xr:uid="{00000000-0005-0000-0000-0000024D0000}"/>
    <cellStyle name="Currency 2 3 5 8 2 4" xfId="12872" xr:uid="{00000000-0005-0000-0000-0000034D0000}"/>
    <cellStyle name="Currency 2 3 5 8 2 5" xfId="18388" xr:uid="{00000000-0005-0000-0000-0000044D0000}"/>
    <cellStyle name="Currency 2 3 5 8 2 6" xfId="23904" xr:uid="{00000000-0005-0000-0000-0000054D0000}"/>
    <cellStyle name="Currency 2 3 5 8 2 7" xfId="29420" xr:uid="{00000000-0005-0000-0000-0000064D0000}"/>
    <cellStyle name="Currency 2 3 5 8 3" xfId="3219" xr:uid="{00000000-0005-0000-0000-0000074D0000}"/>
    <cellStyle name="Currency 2 3 5 8 3 2" xfId="8735" xr:uid="{00000000-0005-0000-0000-0000084D0000}"/>
    <cellStyle name="Currency 2 3 5 8 3 3" xfId="14251" xr:uid="{00000000-0005-0000-0000-0000094D0000}"/>
    <cellStyle name="Currency 2 3 5 8 3 4" xfId="19767" xr:uid="{00000000-0005-0000-0000-00000A4D0000}"/>
    <cellStyle name="Currency 2 3 5 8 3 5" xfId="25283" xr:uid="{00000000-0005-0000-0000-00000B4D0000}"/>
    <cellStyle name="Currency 2 3 5 8 3 6" xfId="30799" xr:uid="{00000000-0005-0000-0000-00000C4D0000}"/>
    <cellStyle name="Currency 2 3 5 8 4" xfId="5977" xr:uid="{00000000-0005-0000-0000-00000D4D0000}"/>
    <cellStyle name="Currency 2 3 5 8 5" xfId="11493" xr:uid="{00000000-0005-0000-0000-00000E4D0000}"/>
    <cellStyle name="Currency 2 3 5 8 6" xfId="17009" xr:uid="{00000000-0005-0000-0000-00000F4D0000}"/>
    <cellStyle name="Currency 2 3 5 8 7" xfId="22525" xr:uid="{00000000-0005-0000-0000-0000104D0000}"/>
    <cellStyle name="Currency 2 3 5 8 8" xfId="28041" xr:uid="{00000000-0005-0000-0000-0000114D0000}"/>
    <cellStyle name="Currency 2 3 5 9" xfId="516" xr:uid="{00000000-0005-0000-0000-0000124D0000}"/>
    <cellStyle name="Currency 2 3 5 9 2" xfId="1895" xr:uid="{00000000-0005-0000-0000-0000134D0000}"/>
    <cellStyle name="Currency 2 3 5 9 2 2" xfId="4653" xr:uid="{00000000-0005-0000-0000-0000144D0000}"/>
    <cellStyle name="Currency 2 3 5 9 2 2 2" xfId="10169" xr:uid="{00000000-0005-0000-0000-0000154D0000}"/>
    <cellStyle name="Currency 2 3 5 9 2 2 3" xfId="15685" xr:uid="{00000000-0005-0000-0000-0000164D0000}"/>
    <cellStyle name="Currency 2 3 5 9 2 2 4" xfId="21201" xr:uid="{00000000-0005-0000-0000-0000174D0000}"/>
    <cellStyle name="Currency 2 3 5 9 2 2 5" xfId="26717" xr:uid="{00000000-0005-0000-0000-0000184D0000}"/>
    <cellStyle name="Currency 2 3 5 9 2 2 6" xfId="32233" xr:uid="{00000000-0005-0000-0000-0000194D0000}"/>
    <cellStyle name="Currency 2 3 5 9 2 3" xfId="7411" xr:uid="{00000000-0005-0000-0000-00001A4D0000}"/>
    <cellStyle name="Currency 2 3 5 9 2 4" xfId="12927" xr:uid="{00000000-0005-0000-0000-00001B4D0000}"/>
    <cellStyle name="Currency 2 3 5 9 2 5" xfId="18443" xr:uid="{00000000-0005-0000-0000-00001C4D0000}"/>
    <cellStyle name="Currency 2 3 5 9 2 6" xfId="23959" xr:uid="{00000000-0005-0000-0000-00001D4D0000}"/>
    <cellStyle name="Currency 2 3 5 9 2 7" xfId="29475" xr:uid="{00000000-0005-0000-0000-00001E4D0000}"/>
    <cellStyle name="Currency 2 3 5 9 3" xfId="3274" xr:uid="{00000000-0005-0000-0000-00001F4D0000}"/>
    <cellStyle name="Currency 2 3 5 9 3 2" xfId="8790" xr:uid="{00000000-0005-0000-0000-0000204D0000}"/>
    <cellStyle name="Currency 2 3 5 9 3 3" xfId="14306" xr:uid="{00000000-0005-0000-0000-0000214D0000}"/>
    <cellStyle name="Currency 2 3 5 9 3 4" xfId="19822" xr:uid="{00000000-0005-0000-0000-0000224D0000}"/>
    <cellStyle name="Currency 2 3 5 9 3 5" xfId="25338" xr:uid="{00000000-0005-0000-0000-0000234D0000}"/>
    <cellStyle name="Currency 2 3 5 9 3 6" xfId="30854" xr:uid="{00000000-0005-0000-0000-0000244D0000}"/>
    <cellStyle name="Currency 2 3 5 9 4" xfId="6032" xr:uid="{00000000-0005-0000-0000-0000254D0000}"/>
    <cellStyle name="Currency 2 3 5 9 5" xfId="11548" xr:uid="{00000000-0005-0000-0000-0000264D0000}"/>
    <cellStyle name="Currency 2 3 5 9 6" xfId="17064" xr:uid="{00000000-0005-0000-0000-0000274D0000}"/>
    <cellStyle name="Currency 2 3 5 9 7" xfId="22580" xr:uid="{00000000-0005-0000-0000-0000284D0000}"/>
    <cellStyle name="Currency 2 3 5 9 8" xfId="28096" xr:uid="{00000000-0005-0000-0000-0000294D0000}"/>
    <cellStyle name="Currency 2 3 6" xfId="75" xr:uid="{00000000-0005-0000-0000-00002A4D0000}"/>
    <cellStyle name="Currency 2 3 6 10" xfId="27655" xr:uid="{00000000-0005-0000-0000-00002B4D0000}"/>
    <cellStyle name="Currency 2 3 6 2" xfId="1039" xr:uid="{00000000-0005-0000-0000-00002C4D0000}"/>
    <cellStyle name="Currency 2 3 6 2 2" xfId="2418" xr:uid="{00000000-0005-0000-0000-00002D4D0000}"/>
    <cellStyle name="Currency 2 3 6 2 2 2" xfId="5176" xr:uid="{00000000-0005-0000-0000-00002E4D0000}"/>
    <cellStyle name="Currency 2 3 6 2 2 2 2" xfId="10692" xr:uid="{00000000-0005-0000-0000-00002F4D0000}"/>
    <cellStyle name="Currency 2 3 6 2 2 2 3" xfId="16208" xr:uid="{00000000-0005-0000-0000-0000304D0000}"/>
    <cellStyle name="Currency 2 3 6 2 2 2 4" xfId="21724" xr:uid="{00000000-0005-0000-0000-0000314D0000}"/>
    <cellStyle name="Currency 2 3 6 2 2 2 5" xfId="27240" xr:uid="{00000000-0005-0000-0000-0000324D0000}"/>
    <cellStyle name="Currency 2 3 6 2 2 2 6" xfId="32756" xr:uid="{00000000-0005-0000-0000-0000334D0000}"/>
    <cellStyle name="Currency 2 3 6 2 2 3" xfId="7934" xr:uid="{00000000-0005-0000-0000-0000344D0000}"/>
    <cellStyle name="Currency 2 3 6 2 2 4" xfId="13450" xr:uid="{00000000-0005-0000-0000-0000354D0000}"/>
    <cellStyle name="Currency 2 3 6 2 2 5" xfId="18966" xr:uid="{00000000-0005-0000-0000-0000364D0000}"/>
    <cellStyle name="Currency 2 3 6 2 2 6" xfId="24482" xr:uid="{00000000-0005-0000-0000-0000374D0000}"/>
    <cellStyle name="Currency 2 3 6 2 2 7" xfId="29998" xr:uid="{00000000-0005-0000-0000-0000384D0000}"/>
    <cellStyle name="Currency 2 3 6 2 3" xfId="3797" xr:uid="{00000000-0005-0000-0000-0000394D0000}"/>
    <cellStyle name="Currency 2 3 6 2 3 2" xfId="9313" xr:uid="{00000000-0005-0000-0000-00003A4D0000}"/>
    <cellStyle name="Currency 2 3 6 2 3 3" xfId="14829" xr:uid="{00000000-0005-0000-0000-00003B4D0000}"/>
    <cellStyle name="Currency 2 3 6 2 3 4" xfId="20345" xr:uid="{00000000-0005-0000-0000-00003C4D0000}"/>
    <cellStyle name="Currency 2 3 6 2 3 5" xfId="25861" xr:uid="{00000000-0005-0000-0000-00003D4D0000}"/>
    <cellStyle name="Currency 2 3 6 2 3 6" xfId="31377" xr:uid="{00000000-0005-0000-0000-00003E4D0000}"/>
    <cellStyle name="Currency 2 3 6 2 4" xfId="6555" xr:uid="{00000000-0005-0000-0000-00003F4D0000}"/>
    <cellStyle name="Currency 2 3 6 2 5" xfId="12071" xr:uid="{00000000-0005-0000-0000-0000404D0000}"/>
    <cellStyle name="Currency 2 3 6 2 6" xfId="17587" xr:uid="{00000000-0005-0000-0000-0000414D0000}"/>
    <cellStyle name="Currency 2 3 6 2 7" xfId="23103" xr:uid="{00000000-0005-0000-0000-0000424D0000}"/>
    <cellStyle name="Currency 2 3 6 2 8" xfId="28619" xr:uid="{00000000-0005-0000-0000-0000434D0000}"/>
    <cellStyle name="Currency 2 3 6 3" xfId="679" xr:uid="{00000000-0005-0000-0000-0000444D0000}"/>
    <cellStyle name="Currency 2 3 6 3 2" xfId="2058" xr:uid="{00000000-0005-0000-0000-0000454D0000}"/>
    <cellStyle name="Currency 2 3 6 3 2 2" xfId="4816" xr:uid="{00000000-0005-0000-0000-0000464D0000}"/>
    <cellStyle name="Currency 2 3 6 3 2 2 2" xfId="10332" xr:uid="{00000000-0005-0000-0000-0000474D0000}"/>
    <cellStyle name="Currency 2 3 6 3 2 2 3" xfId="15848" xr:uid="{00000000-0005-0000-0000-0000484D0000}"/>
    <cellStyle name="Currency 2 3 6 3 2 2 4" xfId="21364" xr:uid="{00000000-0005-0000-0000-0000494D0000}"/>
    <cellStyle name="Currency 2 3 6 3 2 2 5" xfId="26880" xr:uid="{00000000-0005-0000-0000-00004A4D0000}"/>
    <cellStyle name="Currency 2 3 6 3 2 2 6" xfId="32396" xr:uid="{00000000-0005-0000-0000-00004B4D0000}"/>
    <cellStyle name="Currency 2 3 6 3 2 3" xfId="7574" xr:uid="{00000000-0005-0000-0000-00004C4D0000}"/>
    <cellStyle name="Currency 2 3 6 3 2 4" xfId="13090" xr:uid="{00000000-0005-0000-0000-00004D4D0000}"/>
    <cellStyle name="Currency 2 3 6 3 2 5" xfId="18606" xr:uid="{00000000-0005-0000-0000-00004E4D0000}"/>
    <cellStyle name="Currency 2 3 6 3 2 6" xfId="24122" xr:uid="{00000000-0005-0000-0000-00004F4D0000}"/>
    <cellStyle name="Currency 2 3 6 3 2 7" xfId="29638" xr:uid="{00000000-0005-0000-0000-0000504D0000}"/>
    <cellStyle name="Currency 2 3 6 3 3" xfId="3437" xr:uid="{00000000-0005-0000-0000-0000514D0000}"/>
    <cellStyle name="Currency 2 3 6 3 3 2" xfId="8953" xr:uid="{00000000-0005-0000-0000-0000524D0000}"/>
    <cellStyle name="Currency 2 3 6 3 3 3" xfId="14469" xr:uid="{00000000-0005-0000-0000-0000534D0000}"/>
    <cellStyle name="Currency 2 3 6 3 3 4" xfId="19985" xr:uid="{00000000-0005-0000-0000-0000544D0000}"/>
    <cellStyle name="Currency 2 3 6 3 3 5" xfId="25501" xr:uid="{00000000-0005-0000-0000-0000554D0000}"/>
    <cellStyle name="Currency 2 3 6 3 3 6" xfId="31017" xr:uid="{00000000-0005-0000-0000-0000564D0000}"/>
    <cellStyle name="Currency 2 3 6 3 4" xfId="6195" xr:uid="{00000000-0005-0000-0000-0000574D0000}"/>
    <cellStyle name="Currency 2 3 6 3 5" xfId="11711" xr:uid="{00000000-0005-0000-0000-0000584D0000}"/>
    <cellStyle name="Currency 2 3 6 3 6" xfId="17227" xr:uid="{00000000-0005-0000-0000-0000594D0000}"/>
    <cellStyle name="Currency 2 3 6 3 7" xfId="22743" xr:uid="{00000000-0005-0000-0000-00005A4D0000}"/>
    <cellStyle name="Currency 2 3 6 3 8" xfId="28259" xr:uid="{00000000-0005-0000-0000-00005B4D0000}"/>
    <cellStyle name="Currency 2 3 6 4" xfId="1454" xr:uid="{00000000-0005-0000-0000-00005C4D0000}"/>
    <cellStyle name="Currency 2 3 6 4 2" xfId="4212" xr:uid="{00000000-0005-0000-0000-00005D4D0000}"/>
    <cellStyle name="Currency 2 3 6 4 2 2" xfId="9728" xr:uid="{00000000-0005-0000-0000-00005E4D0000}"/>
    <cellStyle name="Currency 2 3 6 4 2 3" xfId="15244" xr:uid="{00000000-0005-0000-0000-00005F4D0000}"/>
    <cellStyle name="Currency 2 3 6 4 2 4" xfId="20760" xr:uid="{00000000-0005-0000-0000-0000604D0000}"/>
    <cellStyle name="Currency 2 3 6 4 2 5" xfId="26276" xr:uid="{00000000-0005-0000-0000-0000614D0000}"/>
    <cellStyle name="Currency 2 3 6 4 2 6" xfId="31792" xr:uid="{00000000-0005-0000-0000-0000624D0000}"/>
    <cellStyle name="Currency 2 3 6 4 3" xfId="6970" xr:uid="{00000000-0005-0000-0000-0000634D0000}"/>
    <cellStyle name="Currency 2 3 6 4 4" xfId="12486" xr:uid="{00000000-0005-0000-0000-0000644D0000}"/>
    <cellStyle name="Currency 2 3 6 4 5" xfId="18002" xr:uid="{00000000-0005-0000-0000-0000654D0000}"/>
    <cellStyle name="Currency 2 3 6 4 6" xfId="23518" xr:uid="{00000000-0005-0000-0000-0000664D0000}"/>
    <cellStyle name="Currency 2 3 6 4 7" xfId="29034" xr:uid="{00000000-0005-0000-0000-0000674D0000}"/>
    <cellStyle name="Currency 2 3 6 5" xfId="2833" xr:uid="{00000000-0005-0000-0000-0000684D0000}"/>
    <cellStyle name="Currency 2 3 6 5 2" xfId="8349" xr:uid="{00000000-0005-0000-0000-0000694D0000}"/>
    <cellStyle name="Currency 2 3 6 5 3" xfId="13865" xr:uid="{00000000-0005-0000-0000-00006A4D0000}"/>
    <cellStyle name="Currency 2 3 6 5 4" xfId="19381" xr:uid="{00000000-0005-0000-0000-00006B4D0000}"/>
    <cellStyle name="Currency 2 3 6 5 5" xfId="24897" xr:uid="{00000000-0005-0000-0000-00006C4D0000}"/>
    <cellStyle name="Currency 2 3 6 5 6" xfId="30413" xr:uid="{00000000-0005-0000-0000-00006D4D0000}"/>
    <cellStyle name="Currency 2 3 6 6" xfId="5591" xr:uid="{00000000-0005-0000-0000-00006E4D0000}"/>
    <cellStyle name="Currency 2 3 6 7" xfId="11107" xr:uid="{00000000-0005-0000-0000-00006F4D0000}"/>
    <cellStyle name="Currency 2 3 6 8" xfId="16623" xr:uid="{00000000-0005-0000-0000-0000704D0000}"/>
    <cellStyle name="Currency 2 3 6 9" xfId="22139" xr:uid="{00000000-0005-0000-0000-0000714D0000}"/>
    <cellStyle name="Currency 2 3 7" xfId="130" xr:uid="{00000000-0005-0000-0000-0000724D0000}"/>
    <cellStyle name="Currency 2 3 7 10" xfId="27710" xr:uid="{00000000-0005-0000-0000-0000734D0000}"/>
    <cellStyle name="Currency 2 3 7 2" xfId="1075" xr:uid="{00000000-0005-0000-0000-0000744D0000}"/>
    <cellStyle name="Currency 2 3 7 2 2" xfId="2454" xr:uid="{00000000-0005-0000-0000-0000754D0000}"/>
    <cellStyle name="Currency 2 3 7 2 2 2" xfId="5212" xr:uid="{00000000-0005-0000-0000-0000764D0000}"/>
    <cellStyle name="Currency 2 3 7 2 2 2 2" xfId="10728" xr:uid="{00000000-0005-0000-0000-0000774D0000}"/>
    <cellStyle name="Currency 2 3 7 2 2 2 3" xfId="16244" xr:uid="{00000000-0005-0000-0000-0000784D0000}"/>
    <cellStyle name="Currency 2 3 7 2 2 2 4" xfId="21760" xr:uid="{00000000-0005-0000-0000-0000794D0000}"/>
    <cellStyle name="Currency 2 3 7 2 2 2 5" xfId="27276" xr:uid="{00000000-0005-0000-0000-00007A4D0000}"/>
    <cellStyle name="Currency 2 3 7 2 2 2 6" xfId="32792" xr:uid="{00000000-0005-0000-0000-00007B4D0000}"/>
    <cellStyle name="Currency 2 3 7 2 2 3" xfId="7970" xr:uid="{00000000-0005-0000-0000-00007C4D0000}"/>
    <cellStyle name="Currency 2 3 7 2 2 4" xfId="13486" xr:uid="{00000000-0005-0000-0000-00007D4D0000}"/>
    <cellStyle name="Currency 2 3 7 2 2 5" xfId="19002" xr:uid="{00000000-0005-0000-0000-00007E4D0000}"/>
    <cellStyle name="Currency 2 3 7 2 2 6" xfId="24518" xr:uid="{00000000-0005-0000-0000-00007F4D0000}"/>
    <cellStyle name="Currency 2 3 7 2 2 7" xfId="30034" xr:uid="{00000000-0005-0000-0000-0000804D0000}"/>
    <cellStyle name="Currency 2 3 7 2 3" xfId="3833" xr:uid="{00000000-0005-0000-0000-0000814D0000}"/>
    <cellStyle name="Currency 2 3 7 2 3 2" xfId="9349" xr:uid="{00000000-0005-0000-0000-0000824D0000}"/>
    <cellStyle name="Currency 2 3 7 2 3 3" xfId="14865" xr:uid="{00000000-0005-0000-0000-0000834D0000}"/>
    <cellStyle name="Currency 2 3 7 2 3 4" xfId="20381" xr:uid="{00000000-0005-0000-0000-0000844D0000}"/>
    <cellStyle name="Currency 2 3 7 2 3 5" xfId="25897" xr:uid="{00000000-0005-0000-0000-0000854D0000}"/>
    <cellStyle name="Currency 2 3 7 2 3 6" xfId="31413" xr:uid="{00000000-0005-0000-0000-0000864D0000}"/>
    <cellStyle name="Currency 2 3 7 2 4" xfId="6591" xr:uid="{00000000-0005-0000-0000-0000874D0000}"/>
    <cellStyle name="Currency 2 3 7 2 5" xfId="12107" xr:uid="{00000000-0005-0000-0000-0000884D0000}"/>
    <cellStyle name="Currency 2 3 7 2 6" xfId="17623" xr:uid="{00000000-0005-0000-0000-0000894D0000}"/>
    <cellStyle name="Currency 2 3 7 2 7" xfId="23139" xr:uid="{00000000-0005-0000-0000-00008A4D0000}"/>
    <cellStyle name="Currency 2 3 7 2 8" xfId="28655" xr:uid="{00000000-0005-0000-0000-00008B4D0000}"/>
    <cellStyle name="Currency 2 3 7 3" xfId="715" xr:uid="{00000000-0005-0000-0000-00008C4D0000}"/>
    <cellStyle name="Currency 2 3 7 3 2" xfId="2094" xr:uid="{00000000-0005-0000-0000-00008D4D0000}"/>
    <cellStyle name="Currency 2 3 7 3 2 2" xfId="4852" xr:uid="{00000000-0005-0000-0000-00008E4D0000}"/>
    <cellStyle name="Currency 2 3 7 3 2 2 2" xfId="10368" xr:uid="{00000000-0005-0000-0000-00008F4D0000}"/>
    <cellStyle name="Currency 2 3 7 3 2 2 3" xfId="15884" xr:uid="{00000000-0005-0000-0000-0000904D0000}"/>
    <cellStyle name="Currency 2 3 7 3 2 2 4" xfId="21400" xr:uid="{00000000-0005-0000-0000-0000914D0000}"/>
    <cellStyle name="Currency 2 3 7 3 2 2 5" xfId="26916" xr:uid="{00000000-0005-0000-0000-0000924D0000}"/>
    <cellStyle name="Currency 2 3 7 3 2 2 6" xfId="32432" xr:uid="{00000000-0005-0000-0000-0000934D0000}"/>
    <cellStyle name="Currency 2 3 7 3 2 3" xfId="7610" xr:uid="{00000000-0005-0000-0000-0000944D0000}"/>
    <cellStyle name="Currency 2 3 7 3 2 4" xfId="13126" xr:uid="{00000000-0005-0000-0000-0000954D0000}"/>
    <cellStyle name="Currency 2 3 7 3 2 5" xfId="18642" xr:uid="{00000000-0005-0000-0000-0000964D0000}"/>
    <cellStyle name="Currency 2 3 7 3 2 6" xfId="24158" xr:uid="{00000000-0005-0000-0000-0000974D0000}"/>
    <cellStyle name="Currency 2 3 7 3 2 7" xfId="29674" xr:uid="{00000000-0005-0000-0000-0000984D0000}"/>
    <cellStyle name="Currency 2 3 7 3 3" xfId="3473" xr:uid="{00000000-0005-0000-0000-0000994D0000}"/>
    <cellStyle name="Currency 2 3 7 3 3 2" xfId="8989" xr:uid="{00000000-0005-0000-0000-00009A4D0000}"/>
    <cellStyle name="Currency 2 3 7 3 3 3" xfId="14505" xr:uid="{00000000-0005-0000-0000-00009B4D0000}"/>
    <cellStyle name="Currency 2 3 7 3 3 4" xfId="20021" xr:uid="{00000000-0005-0000-0000-00009C4D0000}"/>
    <cellStyle name="Currency 2 3 7 3 3 5" xfId="25537" xr:uid="{00000000-0005-0000-0000-00009D4D0000}"/>
    <cellStyle name="Currency 2 3 7 3 3 6" xfId="31053" xr:uid="{00000000-0005-0000-0000-00009E4D0000}"/>
    <cellStyle name="Currency 2 3 7 3 4" xfId="6231" xr:uid="{00000000-0005-0000-0000-00009F4D0000}"/>
    <cellStyle name="Currency 2 3 7 3 5" xfId="11747" xr:uid="{00000000-0005-0000-0000-0000A04D0000}"/>
    <cellStyle name="Currency 2 3 7 3 6" xfId="17263" xr:uid="{00000000-0005-0000-0000-0000A14D0000}"/>
    <cellStyle name="Currency 2 3 7 3 7" xfId="22779" xr:uid="{00000000-0005-0000-0000-0000A24D0000}"/>
    <cellStyle name="Currency 2 3 7 3 8" xfId="28295" xr:uid="{00000000-0005-0000-0000-0000A34D0000}"/>
    <cellStyle name="Currency 2 3 7 4" xfId="1509" xr:uid="{00000000-0005-0000-0000-0000A44D0000}"/>
    <cellStyle name="Currency 2 3 7 4 2" xfId="4267" xr:uid="{00000000-0005-0000-0000-0000A54D0000}"/>
    <cellStyle name="Currency 2 3 7 4 2 2" xfId="9783" xr:uid="{00000000-0005-0000-0000-0000A64D0000}"/>
    <cellStyle name="Currency 2 3 7 4 2 3" xfId="15299" xr:uid="{00000000-0005-0000-0000-0000A74D0000}"/>
    <cellStyle name="Currency 2 3 7 4 2 4" xfId="20815" xr:uid="{00000000-0005-0000-0000-0000A84D0000}"/>
    <cellStyle name="Currency 2 3 7 4 2 5" xfId="26331" xr:uid="{00000000-0005-0000-0000-0000A94D0000}"/>
    <cellStyle name="Currency 2 3 7 4 2 6" xfId="31847" xr:uid="{00000000-0005-0000-0000-0000AA4D0000}"/>
    <cellStyle name="Currency 2 3 7 4 3" xfId="7025" xr:uid="{00000000-0005-0000-0000-0000AB4D0000}"/>
    <cellStyle name="Currency 2 3 7 4 4" xfId="12541" xr:uid="{00000000-0005-0000-0000-0000AC4D0000}"/>
    <cellStyle name="Currency 2 3 7 4 5" xfId="18057" xr:uid="{00000000-0005-0000-0000-0000AD4D0000}"/>
    <cellStyle name="Currency 2 3 7 4 6" xfId="23573" xr:uid="{00000000-0005-0000-0000-0000AE4D0000}"/>
    <cellStyle name="Currency 2 3 7 4 7" xfId="29089" xr:uid="{00000000-0005-0000-0000-0000AF4D0000}"/>
    <cellStyle name="Currency 2 3 7 5" xfId="2888" xr:uid="{00000000-0005-0000-0000-0000B04D0000}"/>
    <cellStyle name="Currency 2 3 7 5 2" xfId="8404" xr:uid="{00000000-0005-0000-0000-0000B14D0000}"/>
    <cellStyle name="Currency 2 3 7 5 3" xfId="13920" xr:uid="{00000000-0005-0000-0000-0000B24D0000}"/>
    <cellStyle name="Currency 2 3 7 5 4" xfId="19436" xr:uid="{00000000-0005-0000-0000-0000B34D0000}"/>
    <cellStyle name="Currency 2 3 7 5 5" xfId="24952" xr:uid="{00000000-0005-0000-0000-0000B44D0000}"/>
    <cellStyle name="Currency 2 3 7 5 6" xfId="30468" xr:uid="{00000000-0005-0000-0000-0000B54D0000}"/>
    <cellStyle name="Currency 2 3 7 6" xfId="5646" xr:uid="{00000000-0005-0000-0000-0000B64D0000}"/>
    <cellStyle name="Currency 2 3 7 7" xfId="11162" xr:uid="{00000000-0005-0000-0000-0000B74D0000}"/>
    <cellStyle name="Currency 2 3 7 8" xfId="16678" xr:uid="{00000000-0005-0000-0000-0000B84D0000}"/>
    <cellStyle name="Currency 2 3 7 9" xfId="22194" xr:uid="{00000000-0005-0000-0000-0000B94D0000}"/>
    <cellStyle name="Currency 2 3 8" xfId="185" xr:uid="{00000000-0005-0000-0000-0000BA4D0000}"/>
    <cellStyle name="Currency 2 3 8 10" xfId="27765" xr:uid="{00000000-0005-0000-0000-0000BB4D0000}"/>
    <cellStyle name="Currency 2 3 8 2" xfId="1111" xr:uid="{00000000-0005-0000-0000-0000BC4D0000}"/>
    <cellStyle name="Currency 2 3 8 2 2" xfId="2490" xr:uid="{00000000-0005-0000-0000-0000BD4D0000}"/>
    <cellStyle name="Currency 2 3 8 2 2 2" xfId="5248" xr:uid="{00000000-0005-0000-0000-0000BE4D0000}"/>
    <cellStyle name="Currency 2 3 8 2 2 2 2" xfId="10764" xr:uid="{00000000-0005-0000-0000-0000BF4D0000}"/>
    <cellStyle name="Currency 2 3 8 2 2 2 3" xfId="16280" xr:uid="{00000000-0005-0000-0000-0000C04D0000}"/>
    <cellStyle name="Currency 2 3 8 2 2 2 4" xfId="21796" xr:uid="{00000000-0005-0000-0000-0000C14D0000}"/>
    <cellStyle name="Currency 2 3 8 2 2 2 5" xfId="27312" xr:uid="{00000000-0005-0000-0000-0000C24D0000}"/>
    <cellStyle name="Currency 2 3 8 2 2 2 6" xfId="32828" xr:uid="{00000000-0005-0000-0000-0000C34D0000}"/>
    <cellStyle name="Currency 2 3 8 2 2 3" xfId="8006" xr:uid="{00000000-0005-0000-0000-0000C44D0000}"/>
    <cellStyle name="Currency 2 3 8 2 2 4" xfId="13522" xr:uid="{00000000-0005-0000-0000-0000C54D0000}"/>
    <cellStyle name="Currency 2 3 8 2 2 5" xfId="19038" xr:uid="{00000000-0005-0000-0000-0000C64D0000}"/>
    <cellStyle name="Currency 2 3 8 2 2 6" xfId="24554" xr:uid="{00000000-0005-0000-0000-0000C74D0000}"/>
    <cellStyle name="Currency 2 3 8 2 2 7" xfId="30070" xr:uid="{00000000-0005-0000-0000-0000C84D0000}"/>
    <cellStyle name="Currency 2 3 8 2 3" xfId="3869" xr:uid="{00000000-0005-0000-0000-0000C94D0000}"/>
    <cellStyle name="Currency 2 3 8 2 3 2" xfId="9385" xr:uid="{00000000-0005-0000-0000-0000CA4D0000}"/>
    <cellStyle name="Currency 2 3 8 2 3 3" xfId="14901" xr:uid="{00000000-0005-0000-0000-0000CB4D0000}"/>
    <cellStyle name="Currency 2 3 8 2 3 4" xfId="20417" xr:uid="{00000000-0005-0000-0000-0000CC4D0000}"/>
    <cellStyle name="Currency 2 3 8 2 3 5" xfId="25933" xr:uid="{00000000-0005-0000-0000-0000CD4D0000}"/>
    <cellStyle name="Currency 2 3 8 2 3 6" xfId="31449" xr:uid="{00000000-0005-0000-0000-0000CE4D0000}"/>
    <cellStyle name="Currency 2 3 8 2 4" xfId="6627" xr:uid="{00000000-0005-0000-0000-0000CF4D0000}"/>
    <cellStyle name="Currency 2 3 8 2 5" xfId="12143" xr:uid="{00000000-0005-0000-0000-0000D04D0000}"/>
    <cellStyle name="Currency 2 3 8 2 6" xfId="17659" xr:uid="{00000000-0005-0000-0000-0000D14D0000}"/>
    <cellStyle name="Currency 2 3 8 2 7" xfId="23175" xr:uid="{00000000-0005-0000-0000-0000D24D0000}"/>
    <cellStyle name="Currency 2 3 8 2 8" xfId="28691" xr:uid="{00000000-0005-0000-0000-0000D34D0000}"/>
    <cellStyle name="Currency 2 3 8 3" xfId="751" xr:uid="{00000000-0005-0000-0000-0000D44D0000}"/>
    <cellStyle name="Currency 2 3 8 3 2" xfId="2130" xr:uid="{00000000-0005-0000-0000-0000D54D0000}"/>
    <cellStyle name="Currency 2 3 8 3 2 2" xfId="4888" xr:uid="{00000000-0005-0000-0000-0000D64D0000}"/>
    <cellStyle name="Currency 2 3 8 3 2 2 2" xfId="10404" xr:uid="{00000000-0005-0000-0000-0000D74D0000}"/>
    <cellStyle name="Currency 2 3 8 3 2 2 3" xfId="15920" xr:uid="{00000000-0005-0000-0000-0000D84D0000}"/>
    <cellStyle name="Currency 2 3 8 3 2 2 4" xfId="21436" xr:uid="{00000000-0005-0000-0000-0000D94D0000}"/>
    <cellStyle name="Currency 2 3 8 3 2 2 5" xfId="26952" xr:uid="{00000000-0005-0000-0000-0000DA4D0000}"/>
    <cellStyle name="Currency 2 3 8 3 2 2 6" xfId="32468" xr:uid="{00000000-0005-0000-0000-0000DB4D0000}"/>
    <cellStyle name="Currency 2 3 8 3 2 3" xfId="7646" xr:uid="{00000000-0005-0000-0000-0000DC4D0000}"/>
    <cellStyle name="Currency 2 3 8 3 2 4" xfId="13162" xr:uid="{00000000-0005-0000-0000-0000DD4D0000}"/>
    <cellStyle name="Currency 2 3 8 3 2 5" xfId="18678" xr:uid="{00000000-0005-0000-0000-0000DE4D0000}"/>
    <cellStyle name="Currency 2 3 8 3 2 6" xfId="24194" xr:uid="{00000000-0005-0000-0000-0000DF4D0000}"/>
    <cellStyle name="Currency 2 3 8 3 2 7" xfId="29710" xr:uid="{00000000-0005-0000-0000-0000E04D0000}"/>
    <cellStyle name="Currency 2 3 8 3 3" xfId="3509" xr:uid="{00000000-0005-0000-0000-0000E14D0000}"/>
    <cellStyle name="Currency 2 3 8 3 3 2" xfId="9025" xr:uid="{00000000-0005-0000-0000-0000E24D0000}"/>
    <cellStyle name="Currency 2 3 8 3 3 3" xfId="14541" xr:uid="{00000000-0005-0000-0000-0000E34D0000}"/>
    <cellStyle name="Currency 2 3 8 3 3 4" xfId="20057" xr:uid="{00000000-0005-0000-0000-0000E44D0000}"/>
    <cellStyle name="Currency 2 3 8 3 3 5" xfId="25573" xr:uid="{00000000-0005-0000-0000-0000E54D0000}"/>
    <cellStyle name="Currency 2 3 8 3 3 6" xfId="31089" xr:uid="{00000000-0005-0000-0000-0000E64D0000}"/>
    <cellStyle name="Currency 2 3 8 3 4" xfId="6267" xr:uid="{00000000-0005-0000-0000-0000E74D0000}"/>
    <cellStyle name="Currency 2 3 8 3 5" xfId="11783" xr:uid="{00000000-0005-0000-0000-0000E84D0000}"/>
    <cellStyle name="Currency 2 3 8 3 6" xfId="17299" xr:uid="{00000000-0005-0000-0000-0000E94D0000}"/>
    <cellStyle name="Currency 2 3 8 3 7" xfId="22815" xr:uid="{00000000-0005-0000-0000-0000EA4D0000}"/>
    <cellStyle name="Currency 2 3 8 3 8" xfId="28331" xr:uid="{00000000-0005-0000-0000-0000EB4D0000}"/>
    <cellStyle name="Currency 2 3 8 4" xfId="1564" xr:uid="{00000000-0005-0000-0000-0000EC4D0000}"/>
    <cellStyle name="Currency 2 3 8 4 2" xfId="4322" xr:uid="{00000000-0005-0000-0000-0000ED4D0000}"/>
    <cellStyle name="Currency 2 3 8 4 2 2" xfId="9838" xr:uid="{00000000-0005-0000-0000-0000EE4D0000}"/>
    <cellStyle name="Currency 2 3 8 4 2 3" xfId="15354" xr:uid="{00000000-0005-0000-0000-0000EF4D0000}"/>
    <cellStyle name="Currency 2 3 8 4 2 4" xfId="20870" xr:uid="{00000000-0005-0000-0000-0000F04D0000}"/>
    <cellStyle name="Currency 2 3 8 4 2 5" xfId="26386" xr:uid="{00000000-0005-0000-0000-0000F14D0000}"/>
    <cellStyle name="Currency 2 3 8 4 2 6" xfId="31902" xr:uid="{00000000-0005-0000-0000-0000F24D0000}"/>
    <cellStyle name="Currency 2 3 8 4 3" xfId="7080" xr:uid="{00000000-0005-0000-0000-0000F34D0000}"/>
    <cellStyle name="Currency 2 3 8 4 4" xfId="12596" xr:uid="{00000000-0005-0000-0000-0000F44D0000}"/>
    <cellStyle name="Currency 2 3 8 4 5" xfId="18112" xr:uid="{00000000-0005-0000-0000-0000F54D0000}"/>
    <cellStyle name="Currency 2 3 8 4 6" xfId="23628" xr:uid="{00000000-0005-0000-0000-0000F64D0000}"/>
    <cellStyle name="Currency 2 3 8 4 7" xfId="29144" xr:uid="{00000000-0005-0000-0000-0000F74D0000}"/>
    <cellStyle name="Currency 2 3 8 5" xfId="2943" xr:uid="{00000000-0005-0000-0000-0000F84D0000}"/>
    <cellStyle name="Currency 2 3 8 5 2" xfId="8459" xr:uid="{00000000-0005-0000-0000-0000F94D0000}"/>
    <cellStyle name="Currency 2 3 8 5 3" xfId="13975" xr:uid="{00000000-0005-0000-0000-0000FA4D0000}"/>
    <cellStyle name="Currency 2 3 8 5 4" xfId="19491" xr:uid="{00000000-0005-0000-0000-0000FB4D0000}"/>
    <cellStyle name="Currency 2 3 8 5 5" xfId="25007" xr:uid="{00000000-0005-0000-0000-0000FC4D0000}"/>
    <cellStyle name="Currency 2 3 8 5 6" xfId="30523" xr:uid="{00000000-0005-0000-0000-0000FD4D0000}"/>
    <cellStyle name="Currency 2 3 8 6" xfId="5701" xr:uid="{00000000-0005-0000-0000-0000FE4D0000}"/>
    <cellStyle name="Currency 2 3 8 7" xfId="11217" xr:uid="{00000000-0005-0000-0000-0000FF4D0000}"/>
    <cellStyle name="Currency 2 3 8 8" xfId="16733" xr:uid="{00000000-0005-0000-0000-0000004E0000}"/>
    <cellStyle name="Currency 2 3 8 9" xfId="22249" xr:uid="{00000000-0005-0000-0000-0000014E0000}"/>
    <cellStyle name="Currency 2 3 9" xfId="221" xr:uid="{00000000-0005-0000-0000-0000024E0000}"/>
    <cellStyle name="Currency 2 3 9 10" xfId="27801" xr:uid="{00000000-0005-0000-0000-0000034E0000}"/>
    <cellStyle name="Currency 2 3 9 2" xfId="1147" xr:uid="{00000000-0005-0000-0000-0000044E0000}"/>
    <cellStyle name="Currency 2 3 9 2 2" xfId="2526" xr:uid="{00000000-0005-0000-0000-0000054E0000}"/>
    <cellStyle name="Currency 2 3 9 2 2 2" xfId="5284" xr:uid="{00000000-0005-0000-0000-0000064E0000}"/>
    <cellStyle name="Currency 2 3 9 2 2 2 2" xfId="10800" xr:uid="{00000000-0005-0000-0000-0000074E0000}"/>
    <cellStyle name="Currency 2 3 9 2 2 2 3" xfId="16316" xr:uid="{00000000-0005-0000-0000-0000084E0000}"/>
    <cellStyle name="Currency 2 3 9 2 2 2 4" xfId="21832" xr:uid="{00000000-0005-0000-0000-0000094E0000}"/>
    <cellStyle name="Currency 2 3 9 2 2 2 5" xfId="27348" xr:uid="{00000000-0005-0000-0000-00000A4E0000}"/>
    <cellStyle name="Currency 2 3 9 2 2 2 6" xfId="32864" xr:uid="{00000000-0005-0000-0000-00000B4E0000}"/>
    <cellStyle name="Currency 2 3 9 2 2 3" xfId="8042" xr:uid="{00000000-0005-0000-0000-00000C4E0000}"/>
    <cellStyle name="Currency 2 3 9 2 2 4" xfId="13558" xr:uid="{00000000-0005-0000-0000-00000D4E0000}"/>
    <cellStyle name="Currency 2 3 9 2 2 5" xfId="19074" xr:uid="{00000000-0005-0000-0000-00000E4E0000}"/>
    <cellStyle name="Currency 2 3 9 2 2 6" xfId="24590" xr:uid="{00000000-0005-0000-0000-00000F4E0000}"/>
    <cellStyle name="Currency 2 3 9 2 2 7" xfId="30106" xr:uid="{00000000-0005-0000-0000-0000104E0000}"/>
    <cellStyle name="Currency 2 3 9 2 3" xfId="3905" xr:uid="{00000000-0005-0000-0000-0000114E0000}"/>
    <cellStyle name="Currency 2 3 9 2 3 2" xfId="9421" xr:uid="{00000000-0005-0000-0000-0000124E0000}"/>
    <cellStyle name="Currency 2 3 9 2 3 3" xfId="14937" xr:uid="{00000000-0005-0000-0000-0000134E0000}"/>
    <cellStyle name="Currency 2 3 9 2 3 4" xfId="20453" xr:uid="{00000000-0005-0000-0000-0000144E0000}"/>
    <cellStyle name="Currency 2 3 9 2 3 5" xfId="25969" xr:uid="{00000000-0005-0000-0000-0000154E0000}"/>
    <cellStyle name="Currency 2 3 9 2 3 6" xfId="31485" xr:uid="{00000000-0005-0000-0000-0000164E0000}"/>
    <cellStyle name="Currency 2 3 9 2 4" xfId="6663" xr:uid="{00000000-0005-0000-0000-0000174E0000}"/>
    <cellStyle name="Currency 2 3 9 2 5" xfId="12179" xr:uid="{00000000-0005-0000-0000-0000184E0000}"/>
    <cellStyle name="Currency 2 3 9 2 6" xfId="17695" xr:uid="{00000000-0005-0000-0000-0000194E0000}"/>
    <cellStyle name="Currency 2 3 9 2 7" xfId="23211" xr:uid="{00000000-0005-0000-0000-00001A4E0000}"/>
    <cellStyle name="Currency 2 3 9 2 8" xfId="28727" xr:uid="{00000000-0005-0000-0000-00001B4E0000}"/>
    <cellStyle name="Currency 2 3 9 3" xfId="787" xr:uid="{00000000-0005-0000-0000-00001C4E0000}"/>
    <cellStyle name="Currency 2 3 9 3 2" xfId="2166" xr:uid="{00000000-0005-0000-0000-00001D4E0000}"/>
    <cellStyle name="Currency 2 3 9 3 2 2" xfId="4924" xr:uid="{00000000-0005-0000-0000-00001E4E0000}"/>
    <cellStyle name="Currency 2 3 9 3 2 2 2" xfId="10440" xr:uid="{00000000-0005-0000-0000-00001F4E0000}"/>
    <cellStyle name="Currency 2 3 9 3 2 2 3" xfId="15956" xr:uid="{00000000-0005-0000-0000-0000204E0000}"/>
    <cellStyle name="Currency 2 3 9 3 2 2 4" xfId="21472" xr:uid="{00000000-0005-0000-0000-0000214E0000}"/>
    <cellStyle name="Currency 2 3 9 3 2 2 5" xfId="26988" xr:uid="{00000000-0005-0000-0000-0000224E0000}"/>
    <cellStyle name="Currency 2 3 9 3 2 2 6" xfId="32504" xr:uid="{00000000-0005-0000-0000-0000234E0000}"/>
    <cellStyle name="Currency 2 3 9 3 2 3" xfId="7682" xr:uid="{00000000-0005-0000-0000-0000244E0000}"/>
    <cellStyle name="Currency 2 3 9 3 2 4" xfId="13198" xr:uid="{00000000-0005-0000-0000-0000254E0000}"/>
    <cellStyle name="Currency 2 3 9 3 2 5" xfId="18714" xr:uid="{00000000-0005-0000-0000-0000264E0000}"/>
    <cellStyle name="Currency 2 3 9 3 2 6" xfId="24230" xr:uid="{00000000-0005-0000-0000-0000274E0000}"/>
    <cellStyle name="Currency 2 3 9 3 2 7" xfId="29746" xr:uid="{00000000-0005-0000-0000-0000284E0000}"/>
    <cellStyle name="Currency 2 3 9 3 3" xfId="3545" xr:uid="{00000000-0005-0000-0000-0000294E0000}"/>
    <cellStyle name="Currency 2 3 9 3 3 2" xfId="9061" xr:uid="{00000000-0005-0000-0000-00002A4E0000}"/>
    <cellStyle name="Currency 2 3 9 3 3 3" xfId="14577" xr:uid="{00000000-0005-0000-0000-00002B4E0000}"/>
    <cellStyle name="Currency 2 3 9 3 3 4" xfId="20093" xr:uid="{00000000-0005-0000-0000-00002C4E0000}"/>
    <cellStyle name="Currency 2 3 9 3 3 5" xfId="25609" xr:uid="{00000000-0005-0000-0000-00002D4E0000}"/>
    <cellStyle name="Currency 2 3 9 3 3 6" xfId="31125" xr:uid="{00000000-0005-0000-0000-00002E4E0000}"/>
    <cellStyle name="Currency 2 3 9 3 4" xfId="6303" xr:uid="{00000000-0005-0000-0000-00002F4E0000}"/>
    <cellStyle name="Currency 2 3 9 3 5" xfId="11819" xr:uid="{00000000-0005-0000-0000-0000304E0000}"/>
    <cellStyle name="Currency 2 3 9 3 6" xfId="17335" xr:uid="{00000000-0005-0000-0000-0000314E0000}"/>
    <cellStyle name="Currency 2 3 9 3 7" xfId="22851" xr:uid="{00000000-0005-0000-0000-0000324E0000}"/>
    <cellStyle name="Currency 2 3 9 3 8" xfId="28367" xr:uid="{00000000-0005-0000-0000-0000334E0000}"/>
    <cellStyle name="Currency 2 3 9 4" xfId="1600" xr:uid="{00000000-0005-0000-0000-0000344E0000}"/>
    <cellStyle name="Currency 2 3 9 4 2" xfId="4358" xr:uid="{00000000-0005-0000-0000-0000354E0000}"/>
    <cellStyle name="Currency 2 3 9 4 2 2" xfId="9874" xr:uid="{00000000-0005-0000-0000-0000364E0000}"/>
    <cellStyle name="Currency 2 3 9 4 2 3" xfId="15390" xr:uid="{00000000-0005-0000-0000-0000374E0000}"/>
    <cellStyle name="Currency 2 3 9 4 2 4" xfId="20906" xr:uid="{00000000-0005-0000-0000-0000384E0000}"/>
    <cellStyle name="Currency 2 3 9 4 2 5" xfId="26422" xr:uid="{00000000-0005-0000-0000-0000394E0000}"/>
    <cellStyle name="Currency 2 3 9 4 2 6" xfId="31938" xr:uid="{00000000-0005-0000-0000-00003A4E0000}"/>
    <cellStyle name="Currency 2 3 9 4 3" xfId="7116" xr:uid="{00000000-0005-0000-0000-00003B4E0000}"/>
    <cellStyle name="Currency 2 3 9 4 4" xfId="12632" xr:uid="{00000000-0005-0000-0000-00003C4E0000}"/>
    <cellStyle name="Currency 2 3 9 4 5" xfId="18148" xr:uid="{00000000-0005-0000-0000-00003D4E0000}"/>
    <cellStyle name="Currency 2 3 9 4 6" xfId="23664" xr:uid="{00000000-0005-0000-0000-00003E4E0000}"/>
    <cellStyle name="Currency 2 3 9 4 7" xfId="29180" xr:uid="{00000000-0005-0000-0000-00003F4E0000}"/>
    <cellStyle name="Currency 2 3 9 5" xfId="2979" xr:uid="{00000000-0005-0000-0000-0000404E0000}"/>
    <cellStyle name="Currency 2 3 9 5 2" xfId="8495" xr:uid="{00000000-0005-0000-0000-0000414E0000}"/>
    <cellStyle name="Currency 2 3 9 5 3" xfId="14011" xr:uid="{00000000-0005-0000-0000-0000424E0000}"/>
    <cellStyle name="Currency 2 3 9 5 4" xfId="19527" xr:uid="{00000000-0005-0000-0000-0000434E0000}"/>
    <cellStyle name="Currency 2 3 9 5 5" xfId="25043" xr:uid="{00000000-0005-0000-0000-0000444E0000}"/>
    <cellStyle name="Currency 2 3 9 5 6" xfId="30559" xr:uid="{00000000-0005-0000-0000-0000454E0000}"/>
    <cellStyle name="Currency 2 3 9 6" xfId="5737" xr:uid="{00000000-0005-0000-0000-0000464E0000}"/>
    <cellStyle name="Currency 2 3 9 7" xfId="11253" xr:uid="{00000000-0005-0000-0000-0000474E0000}"/>
    <cellStyle name="Currency 2 3 9 8" xfId="16769" xr:uid="{00000000-0005-0000-0000-0000484E0000}"/>
    <cellStyle name="Currency 2 3 9 9" xfId="22285" xr:uid="{00000000-0005-0000-0000-0000494E0000}"/>
    <cellStyle name="Currency 2 4" xfId="22" xr:uid="{00000000-0005-0000-0000-00004A4E0000}"/>
    <cellStyle name="Currency 2 4 10" xfId="389" xr:uid="{00000000-0005-0000-0000-00004B4E0000}"/>
    <cellStyle name="Currency 2 4 10 10" xfId="27969" xr:uid="{00000000-0005-0000-0000-00004C4E0000}"/>
    <cellStyle name="Currency 2 4 10 2" xfId="1257" xr:uid="{00000000-0005-0000-0000-00004D4E0000}"/>
    <cellStyle name="Currency 2 4 10 2 2" xfId="2636" xr:uid="{00000000-0005-0000-0000-00004E4E0000}"/>
    <cellStyle name="Currency 2 4 10 2 2 2" xfId="5394" xr:uid="{00000000-0005-0000-0000-00004F4E0000}"/>
    <cellStyle name="Currency 2 4 10 2 2 2 2" xfId="10910" xr:uid="{00000000-0005-0000-0000-0000504E0000}"/>
    <cellStyle name="Currency 2 4 10 2 2 2 3" xfId="16426" xr:uid="{00000000-0005-0000-0000-0000514E0000}"/>
    <cellStyle name="Currency 2 4 10 2 2 2 4" xfId="21942" xr:uid="{00000000-0005-0000-0000-0000524E0000}"/>
    <cellStyle name="Currency 2 4 10 2 2 2 5" xfId="27458" xr:uid="{00000000-0005-0000-0000-0000534E0000}"/>
    <cellStyle name="Currency 2 4 10 2 2 2 6" xfId="32974" xr:uid="{00000000-0005-0000-0000-0000544E0000}"/>
    <cellStyle name="Currency 2 4 10 2 2 3" xfId="8152" xr:uid="{00000000-0005-0000-0000-0000554E0000}"/>
    <cellStyle name="Currency 2 4 10 2 2 4" xfId="13668" xr:uid="{00000000-0005-0000-0000-0000564E0000}"/>
    <cellStyle name="Currency 2 4 10 2 2 5" xfId="19184" xr:uid="{00000000-0005-0000-0000-0000574E0000}"/>
    <cellStyle name="Currency 2 4 10 2 2 6" xfId="24700" xr:uid="{00000000-0005-0000-0000-0000584E0000}"/>
    <cellStyle name="Currency 2 4 10 2 2 7" xfId="30216" xr:uid="{00000000-0005-0000-0000-0000594E0000}"/>
    <cellStyle name="Currency 2 4 10 2 3" xfId="4015" xr:uid="{00000000-0005-0000-0000-00005A4E0000}"/>
    <cellStyle name="Currency 2 4 10 2 3 2" xfId="9531" xr:uid="{00000000-0005-0000-0000-00005B4E0000}"/>
    <cellStyle name="Currency 2 4 10 2 3 3" xfId="15047" xr:uid="{00000000-0005-0000-0000-00005C4E0000}"/>
    <cellStyle name="Currency 2 4 10 2 3 4" xfId="20563" xr:uid="{00000000-0005-0000-0000-00005D4E0000}"/>
    <cellStyle name="Currency 2 4 10 2 3 5" xfId="26079" xr:uid="{00000000-0005-0000-0000-00005E4E0000}"/>
    <cellStyle name="Currency 2 4 10 2 3 6" xfId="31595" xr:uid="{00000000-0005-0000-0000-00005F4E0000}"/>
    <cellStyle name="Currency 2 4 10 2 4" xfId="6773" xr:uid="{00000000-0005-0000-0000-0000604E0000}"/>
    <cellStyle name="Currency 2 4 10 2 5" xfId="12289" xr:uid="{00000000-0005-0000-0000-0000614E0000}"/>
    <cellStyle name="Currency 2 4 10 2 6" xfId="17805" xr:uid="{00000000-0005-0000-0000-0000624E0000}"/>
    <cellStyle name="Currency 2 4 10 2 7" xfId="23321" xr:uid="{00000000-0005-0000-0000-0000634E0000}"/>
    <cellStyle name="Currency 2 4 10 2 8" xfId="28837" xr:uid="{00000000-0005-0000-0000-0000644E0000}"/>
    <cellStyle name="Currency 2 4 10 3" xfId="897" xr:uid="{00000000-0005-0000-0000-0000654E0000}"/>
    <cellStyle name="Currency 2 4 10 3 2" xfId="2276" xr:uid="{00000000-0005-0000-0000-0000664E0000}"/>
    <cellStyle name="Currency 2 4 10 3 2 2" xfId="5034" xr:uid="{00000000-0005-0000-0000-0000674E0000}"/>
    <cellStyle name="Currency 2 4 10 3 2 2 2" xfId="10550" xr:uid="{00000000-0005-0000-0000-0000684E0000}"/>
    <cellStyle name="Currency 2 4 10 3 2 2 3" xfId="16066" xr:uid="{00000000-0005-0000-0000-0000694E0000}"/>
    <cellStyle name="Currency 2 4 10 3 2 2 4" xfId="21582" xr:uid="{00000000-0005-0000-0000-00006A4E0000}"/>
    <cellStyle name="Currency 2 4 10 3 2 2 5" xfId="27098" xr:uid="{00000000-0005-0000-0000-00006B4E0000}"/>
    <cellStyle name="Currency 2 4 10 3 2 2 6" xfId="32614" xr:uid="{00000000-0005-0000-0000-00006C4E0000}"/>
    <cellStyle name="Currency 2 4 10 3 2 3" xfId="7792" xr:uid="{00000000-0005-0000-0000-00006D4E0000}"/>
    <cellStyle name="Currency 2 4 10 3 2 4" xfId="13308" xr:uid="{00000000-0005-0000-0000-00006E4E0000}"/>
    <cellStyle name="Currency 2 4 10 3 2 5" xfId="18824" xr:uid="{00000000-0005-0000-0000-00006F4E0000}"/>
    <cellStyle name="Currency 2 4 10 3 2 6" xfId="24340" xr:uid="{00000000-0005-0000-0000-0000704E0000}"/>
    <cellStyle name="Currency 2 4 10 3 2 7" xfId="29856" xr:uid="{00000000-0005-0000-0000-0000714E0000}"/>
    <cellStyle name="Currency 2 4 10 3 3" xfId="3655" xr:uid="{00000000-0005-0000-0000-0000724E0000}"/>
    <cellStyle name="Currency 2 4 10 3 3 2" xfId="9171" xr:uid="{00000000-0005-0000-0000-0000734E0000}"/>
    <cellStyle name="Currency 2 4 10 3 3 3" xfId="14687" xr:uid="{00000000-0005-0000-0000-0000744E0000}"/>
    <cellStyle name="Currency 2 4 10 3 3 4" xfId="20203" xr:uid="{00000000-0005-0000-0000-0000754E0000}"/>
    <cellStyle name="Currency 2 4 10 3 3 5" xfId="25719" xr:uid="{00000000-0005-0000-0000-0000764E0000}"/>
    <cellStyle name="Currency 2 4 10 3 3 6" xfId="31235" xr:uid="{00000000-0005-0000-0000-0000774E0000}"/>
    <cellStyle name="Currency 2 4 10 3 4" xfId="6413" xr:uid="{00000000-0005-0000-0000-0000784E0000}"/>
    <cellStyle name="Currency 2 4 10 3 5" xfId="11929" xr:uid="{00000000-0005-0000-0000-0000794E0000}"/>
    <cellStyle name="Currency 2 4 10 3 6" xfId="17445" xr:uid="{00000000-0005-0000-0000-00007A4E0000}"/>
    <cellStyle name="Currency 2 4 10 3 7" xfId="22961" xr:uid="{00000000-0005-0000-0000-00007B4E0000}"/>
    <cellStyle name="Currency 2 4 10 3 8" xfId="28477" xr:uid="{00000000-0005-0000-0000-00007C4E0000}"/>
    <cellStyle name="Currency 2 4 10 4" xfId="1768" xr:uid="{00000000-0005-0000-0000-00007D4E0000}"/>
    <cellStyle name="Currency 2 4 10 4 2" xfId="4526" xr:uid="{00000000-0005-0000-0000-00007E4E0000}"/>
    <cellStyle name="Currency 2 4 10 4 2 2" xfId="10042" xr:uid="{00000000-0005-0000-0000-00007F4E0000}"/>
    <cellStyle name="Currency 2 4 10 4 2 3" xfId="15558" xr:uid="{00000000-0005-0000-0000-0000804E0000}"/>
    <cellStyle name="Currency 2 4 10 4 2 4" xfId="21074" xr:uid="{00000000-0005-0000-0000-0000814E0000}"/>
    <cellStyle name="Currency 2 4 10 4 2 5" xfId="26590" xr:uid="{00000000-0005-0000-0000-0000824E0000}"/>
    <cellStyle name="Currency 2 4 10 4 2 6" xfId="32106" xr:uid="{00000000-0005-0000-0000-0000834E0000}"/>
    <cellStyle name="Currency 2 4 10 4 3" xfId="7284" xr:uid="{00000000-0005-0000-0000-0000844E0000}"/>
    <cellStyle name="Currency 2 4 10 4 4" xfId="12800" xr:uid="{00000000-0005-0000-0000-0000854E0000}"/>
    <cellStyle name="Currency 2 4 10 4 5" xfId="18316" xr:uid="{00000000-0005-0000-0000-0000864E0000}"/>
    <cellStyle name="Currency 2 4 10 4 6" xfId="23832" xr:uid="{00000000-0005-0000-0000-0000874E0000}"/>
    <cellStyle name="Currency 2 4 10 4 7" xfId="29348" xr:uid="{00000000-0005-0000-0000-0000884E0000}"/>
    <cellStyle name="Currency 2 4 10 5" xfId="3147" xr:uid="{00000000-0005-0000-0000-0000894E0000}"/>
    <cellStyle name="Currency 2 4 10 5 2" xfId="8663" xr:uid="{00000000-0005-0000-0000-00008A4E0000}"/>
    <cellStyle name="Currency 2 4 10 5 3" xfId="14179" xr:uid="{00000000-0005-0000-0000-00008B4E0000}"/>
    <cellStyle name="Currency 2 4 10 5 4" xfId="19695" xr:uid="{00000000-0005-0000-0000-00008C4E0000}"/>
    <cellStyle name="Currency 2 4 10 5 5" xfId="25211" xr:uid="{00000000-0005-0000-0000-00008D4E0000}"/>
    <cellStyle name="Currency 2 4 10 5 6" xfId="30727" xr:uid="{00000000-0005-0000-0000-00008E4E0000}"/>
    <cellStyle name="Currency 2 4 10 6" xfId="5905" xr:uid="{00000000-0005-0000-0000-00008F4E0000}"/>
    <cellStyle name="Currency 2 4 10 7" xfId="11421" xr:uid="{00000000-0005-0000-0000-0000904E0000}"/>
    <cellStyle name="Currency 2 4 10 8" xfId="16937" xr:uid="{00000000-0005-0000-0000-0000914E0000}"/>
    <cellStyle name="Currency 2 4 10 9" xfId="22453" xr:uid="{00000000-0005-0000-0000-0000924E0000}"/>
    <cellStyle name="Currency 2 4 11" xfId="444" xr:uid="{00000000-0005-0000-0000-0000934E0000}"/>
    <cellStyle name="Currency 2 4 11 2" xfId="933" xr:uid="{00000000-0005-0000-0000-0000944E0000}"/>
    <cellStyle name="Currency 2 4 11 2 2" xfId="2312" xr:uid="{00000000-0005-0000-0000-0000954E0000}"/>
    <cellStyle name="Currency 2 4 11 2 2 2" xfId="5070" xr:uid="{00000000-0005-0000-0000-0000964E0000}"/>
    <cellStyle name="Currency 2 4 11 2 2 2 2" xfId="10586" xr:uid="{00000000-0005-0000-0000-0000974E0000}"/>
    <cellStyle name="Currency 2 4 11 2 2 2 3" xfId="16102" xr:uid="{00000000-0005-0000-0000-0000984E0000}"/>
    <cellStyle name="Currency 2 4 11 2 2 2 4" xfId="21618" xr:uid="{00000000-0005-0000-0000-0000994E0000}"/>
    <cellStyle name="Currency 2 4 11 2 2 2 5" xfId="27134" xr:uid="{00000000-0005-0000-0000-00009A4E0000}"/>
    <cellStyle name="Currency 2 4 11 2 2 2 6" xfId="32650" xr:uid="{00000000-0005-0000-0000-00009B4E0000}"/>
    <cellStyle name="Currency 2 4 11 2 2 3" xfId="7828" xr:uid="{00000000-0005-0000-0000-00009C4E0000}"/>
    <cellStyle name="Currency 2 4 11 2 2 4" xfId="13344" xr:uid="{00000000-0005-0000-0000-00009D4E0000}"/>
    <cellStyle name="Currency 2 4 11 2 2 5" xfId="18860" xr:uid="{00000000-0005-0000-0000-00009E4E0000}"/>
    <cellStyle name="Currency 2 4 11 2 2 6" xfId="24376" xr:uid="{00000000-0005-0000-0000-00009F4E0000}"/>
    <cellStyle name="Currency 2 4 11 2 2 7" xfId="29892" xr:uid="{00000000-0005-0000-0000-0000A04E0000}"/>
    <cellStyle name="Currency 2 4 11 2 3" xfId="3691" xr:uid="{00000000-0005-0000-0000-0000A14E0000}"/>
    <cellStyle name="Currency 2 4 11 2 3 2" xfId="9207" xr:uid="{00000000-0005-0000-0000-0000A24E0000}"/>
    <cellStyle name="Currency 2 4 11 2 3 3" xfId="14723" xr:uid="{00000000-0005-0000-0000-0000A34E0000}"/>
    <cellStyle name="Currency 2 4 11 2 3 4" xfId="20239" xr:uid="{00000000-0005-0000-0000-0000A44E0000}"/>
    <cellStyle name="Currency 2 4 11 2 3 5" xfId="25755" xr:uid="{00000000-0005-0000-0000-0000A54E0000}"/>
    <cellStyle name="Currency 2 4 11 2 3 6" xfId="31271" xr:uid="{00000000-0005-0000-0000-0000A64E0000}"/>
    <cellStyle name="Currency 2 4 11 2 4" xfId="6449" xr:uid="{00000000-0005-0000-0000-0000A74E0000}"/>
    <cellStyle name="Currency 2 4 11 2 5" xfId="11965" xr:uid="{00000000-0005-0000-0000-0000A84E0000}"/>
    <cellStyle name="Currency 2 4 11 2 6" xfId="17481" xr:uid="{00000000-0005-0000-0000-0000A94E0000}"/>
    <cellStyle name="Currency 2 4 11 2 7" xfId="22997" xr:uid="{00000000-0005-0000-0000-0000AA4E0000}"/>
    <cellStyle name="Currency 2 4 11 2 8" xfId="28513" xr:uid="{00000000-0005-0000-0000-0000AB4E0000}"/>
    <cellStyle name="Currency 2 4 11 3" xfId="1823" xr:uid="{00000000-0005-0000-0000-0000AC4E0000}"/>
    <cellStyle name="Currency 2 4 11 3 2" xfId="4581" xr:uid="{00000000-0005-0000-0000-0000AD4E0000}"/>
    <cellStyle name="Currency 2 4 11 3 2 2" xfId="10097" xr:uid="{00000000-0005-0000-0000-0000AE4E0000}"/>
    <cellStyle name="Currency 2 4 11 3 2 3" xfId="15613" xr:uid="{00000000-0005-0000-0000-0000AF4E0000}"/>
    <cellStyle name="Currency 2 4 11 3 2 4" xfId="21129" xr:uid="{00000000-0005-0000-0000-0000B04E0000}"/>
    <cellStyle name="Currency 2 4 11 3 2 5" xfId="26645" xr:uid="{00000000-0005-0000-0000-0000B14E0000}"/>
    <cellStyle name="Currency 2 4 11 3 2 6" xfId="32161" xr:uid="{00000000-0005-0000-0000-0000B24E0000}"/>
    <cellStyle name="Currency 2 4 11 3 3" xfId="7339" xr:uid="{00000000-0005-0000-0000-0000B34E0000}"/>
    <cellStyle name="Currency 2 4 11 3 4" xfId="12855" xr:uid="{00000000-0005-0000-0000-0000B44E0000}"/>
    <cellStyle name="Currency 2 4 11 3 5" xfId="18371" xr:uid="{00000000-0005-0000-0000-0000B54E0000}"/>
    <cellStyle name="Currency 2 4 11 3 6" xfId="23887" xr:uid="{00000000-0005-0000-0000-0000B64E0000}"/>
    <cellStyle name="Currency 2 4 11 3 7" xfId="29403" xr:uid="{00000000-0005-0000-0000-0000B74E0000}"/>
    <cellStyle name="Currency 2 4 11 4" xfId="3202" xr:uid="{00000000-0005-0000-0000-0000B84E0000}"/>
    <cellStyle name="Currency 2 4 11 4 2" xfId="8718" xr:uid="{00000000-0005-0000-0000-0000B94E0000}"/>
    <cellStyle name="Currency 2 4 11 4 3" xfId="14234" xr:uid="{00000000-0005-0000-0000-0000BA4E0000}"/>
    <cellStyle name="Currency 2 4 11 4 4" xfId="19750" xr:uid="{00000000-0005-0000-0000-0000BB4E0000}"/>
    <cellStyle name="Currency 2 4 11 4 5" xfId="25266" xr:uid="{00000000-0005-0000-0000-0000BC4E0000}"/>
    <cellStyle name="Currency 2 4 11 4 6" xfId="30782" xr:uid="{00000000-0005-0000-0000-0000BD4E0000}"/>
    <cellStyle name="Currency 2 4 11 5" xfId="5960" xr:uid="{00000000-0005-0000-0000-0000BE4E0000}"/>
    <cellStyle name="Currency 2 4 11 6" xfId="11476" xr:uid="{00000000-0005-0000-0000-0000BF4E0000}"/>
    <cellStyle name="Currency 2 4 11 7" xfId="16992" xr:uid="{00000000-0005-0000-0000-0000C04E0000}"/>
    <cellStyle name="Currency 2 4 11 8" xfId="22508" xr:uid="{00000000-0005-0000-0000-0000C14E0000}"/>
    <cellStyle name="Currency 2 4 11 9" xfId="28024" xr:uid="{00000000-0005-0000-0000-0000C24E0000}"/>
    <cellStyle name="Currency 2 4 12" xfId="499" xr:uid="{00000000-0005-0000-0000-0000C34E0000}"/>
    <cellStyle name="Currency 2 4 12 2" xfId="969" xr:uid="{00000000-0005-0000-0000-0000C44E0000}"/>
    <cellStyle name="Currency 2 4 12 2 2" xfId="2348" xr:uid="{00000000-0005-0000-0000-0000C54E0000}"/>
    <cellStyle name="Currency 2 4 12 2 2 2" xfId="5106" xr:uid="{00000000-0005-0000-0000-0000C64E0000}"/>
    <cellStyle name="Currency 2 4 12 2 2 2 2" xfId="10622" xr:uid="{00000000-0005-0000-0000-0000C74E0000}"/>
    <cellStyle name="Currency 2 4 12 2 2 2 3" xfId="16138" xr:uid="{00000000-0005-0000-0000-0000C84E0000}"/>
    <cellStyle name="Currency 2 4 12 2 2 2 4" xfId="21654" xr:uid="{00000000-0005-0000-0000-0000C94E0000}"/>
    <cellStyle name="Currency 2 4 12 2 2 2 5" xfId="27170" xr:uid="{00000000-0005-0000-0000-0000CA4E0000}"/>
    <cellStyle name="Currency 2 4 12 2 2 2 6" xfId="32686" xr:uid="{00000000-0005-0000-0000-0000CB4E0000}"/>
    <cellStyle name="Currency 2 4 12 2 2 3" xfId="7864" xr:uid="{00000000-0005-0000-0000-0000CC4E0000}"/>
    <cellStyle name="Currency 2 4 12 2 2 4" xfId="13380" xr:uid="{00000000-0005-0000-0000-0000CD4E0000}"/>
    <cellStyle name="Currency 2 4 12 2 2 5" xfId="18896" xr:uid="{00000000-0005-0000-0000-0000CE4E0000}"/>
    <cellStyle name="Currency 2 4 12 2 2 6" xfId="24412" xr:uid="{00000000-0005-0000-0000-0000CF4E0000}"/>
    <cellStyle name="Currency 2 4 12 2 2 7" xfId="29928" xr:uid="{00000000-0005-0000-0000-0000D04E0000}"/>
    <cellStyle name="Currency 2 4 12 2 3" xfId="3727" xr:uid="{00000000-0005-0000-0000-0000D14E0000}"/>
    <cellStyle name="Currency 2 4 12 2 3 2" xfId="9243" xr:uid="{00000000-0005-0000-0000-0000D24E0000}"/>
    <cellStyle name="Currency 2 4 12 2 3 3" xfId="14759" xr:uid="{00000000-0005-0000-0000-0000D34E0000}"/>
    <cellStyle name="Currency 2 4 12 2 3 4" xfId="20275" xr:uid="{00000000-0005-0000-0000-0000D44E0000}"/>
    <cellStyle name="Currency 2 4 12 2 3 5" xfId="25791" xr:uid="{00000000-0005-0000-0000-0000D54E0000}"/>
    <cellStyle name="Currency 2 4 12 2 3 6" xfId="31307" xr:uid="{00000000-0005-0000-0000-0000D64E0000}"/>
    <cellStyle name="Currency 2 4 12 2 4" xfId="6485" xr:uid="{00000000-0005-0000-0000-0000D74E0000}"/>
    <cellStyle name="Currency 2 4 12 2 5" xfId="12001" xr:uid="{00000000-0005-0000-0000-0000D84E0000}"/>
    <cellStyle name="Currency 2 4 12 2 6" xfId="17517" xr:uid="{00000000-0005-0000-0000-0000D94E0000}"/>
    <cellStyle name="Currency 2 4 12 2 7" xfId="23033" xr:uid="{00000000-0005-0000-0000-0000DA4E0000}"/>
    <cellStyle name="Currency 2 4 12 2 8" xfId="28549" xr:uid="{00000000-0005-0000-0000-0000DB4E0000}"/>
    <cellStyle name="Currency 2 4 12 3" xfId="1878" xr:uid="{00000000-0005-0000-0000-0000DC4E0000}"/>
    <cellStyle name="Currency 2 4 12 3 2" xfId="4636" xr:uid="{00000000-0005-0000-0000-0000DD4E0000}"/>
    <cellStyle name="Currency 2 4 12 3 2 2" xfId="10152" xr:uid="{00000000-0005-0000-0000-0000DE4E0000}"/>
    <cellStyle name="Currency 2 4 12 3 2 3" xfId="15668" xr:uid="{00000000-0005-0000-0000-0000DF4E0000}"/>
    <cellStyle name="Currency 2 4 12 3 2 4" xfId="21184" xr:uid="{00000000-0005-0000-0000-0000E04E0000}"/>
    <cellStyle name="Currency 2 4 12 3 2 5" xfId="26700" xr:uid="{00000000-0005-0000-0000-0000E14E0000}"/>
    <cellStyle name="Currency 2 4 12 3 2 6" xfId="32216" xr:uid="{00000000-0005-0000-0000-0000E24E0000}"/>
    <cellStyle name="Currency 2 4 12 3 3" xfId="7394" xr:uid="{00000000-0005-0000-0000-0000E34E0000}"/>
    <cellStyle name="Currency 2 4 12 3 4" xfId="12910" xr:uid="{00000000-0005-0000-0000-0000E44E0000}"/>
    <cellStyle name="Currency 2 4 12 3 5" xfId="18426" xr:uid="{00000000-0005-0000-0000-0000E54E0000}"/>
    <cellStyle name="Currency 2 4 12 3 6" xfId="23942" xr:uid="{00000000-0005-0000-0000-0000E64E0000}"/>
    <cellStyle name="Currency 2 4 12 3 7" xfId="29458" xr:uid="{00000000-0005-0000-0000-0000E74E0000}"/>
    <cellStyle name="Currency 2 4 12 4" xfId="3257" xr:uid="{00000000-0005-0000-0000-0000E84E0000}"/>
    <cellStyle name="Currency 2 4 12 4 2" xfId="8773" xr:uid="{00000000-0005-0000-0000-0000E94E0000}"/>
    <cellStyle name="Currency 2 4 12 4 3" xfId="14289" xr:uid="{00000000-0005-0000-0000-0000EA4E0000}"/>
    <cellStyle name="Currency 2 4 12 4 4" xfId="19805" xr:uid="{00000000-0005-0000-0000-0000EB4E0000}"/>
    <cellStyle name="Currency 2 4 12 4 5" xfId="25321" xr:uid="{00000000-0005-0000-0000-0000EC4E0000}"/>
    <cellStyle name="Currency 2 4 12 4 6" xfId="30837" xr:uid="{00000000-0005-0000-0000-0000ED4E0000}"/>
    <cellStyle name="Currency 2 4 12 5" xfId="6015" xr:uid="{00000000-0005-0000-0000-0000EE4E0000}"/>
    <cellStyle name="Currency 2 4 12 6" xfId="11531" xr:uid="{00000000-0005-0000-0000-0000EF4E0000}"/>
    <cellStyle name="Currency 2 4 12 7" xfId="17047" xr:uid="{00000000-0005-0000-0000-0000F04E0000}"/>
    <cellStyle name="Currency 2 4 12 8" xfId="22563" xr:uid="{00000000-0005-0000-0000-0000F14E0000}"/>
    <cellStyle name="Currency 2 4 12 9" xfId="28079" xr:uid="{00000000-0005-0000-0000-0000F24E0000}"/>
    <cellStyle name="Currency 2 4 13" xfId="554" xr:uid="{00000000-0005-0000-0000-0000F34E0000}"/>
    <cellStyle name="Currency 2 4 13 2" xfId="1293" xr:uid="{00000000-0005-0000-0000-0000F44E0000}"/>
    <cellStyle name="Currency 2 4 13 2 2" xfId="2672" xr:uid="{00000000-0005-0000-0000-0000F54E0000}"/>
    <cellStyle name="Currency 2 4 13 2 2 2" xfId="5430" xr:uid="{00000000-0005-0000-0000-0000F64E0000}"/>
    <cellStyle name="Currency 2 4 13 2 2 2 2" xfId="10946" xr:uid="{00000000-0005-0000-0000-0000F74E0000}"/>
    <cellStyle name="Currency 2 4 13 2 2 2 3" xfId="16462" xr:uid="{00000000-0005-0000-0000-0000F84E0000}"/>
    <cellStyle name="Currency 2 4 13 2 2 2 4" xfId="21978" xr:uid="{00000000-0005-0000-0000-0000F94E0000}"/>
    <cellStyle name="Currency 2 4 13 2 2 2 5" xfId="27494" xr:uid="{00000000-0005-0000-0000-0000FA4E0000}"/>
    <cellStyle name="Currency 2 4 13 2 2 2 6" xfId="33010" xr:uid="{00000000-0005-0000-0000-0000FB4E0000}"/>
    <cellStyle name="Currency 2 4 13 2 2 3" xfId="8188" xr:uid="{00000000-0005-0000-0000-0000FC4E0000}"/>
    <cellStyle name="Currency 2 4 13 2 2 4" xfId="13704" xr:uid="{00000000-0005-0000-0000-0000FD4E0000}"/>
    <cellStyle name="Currency 2 4 13 2 2 5" xfId="19220" xr:uid="{00000000-0005-0000-0000-0000FE4E0000}"/>
    <cellStyle name="Currency 2 4 13 2 2 6" xfId="24736" xr:uid="{00000000-0005-0000-0000-0000FF4E0000}"/>
    <cellStyle name="Currency 2 4 13 2 2 7" xfId="30252" xr:uid="{00000000-0005-0000-0000-0000004F0000}"/>
    <cellStyle name="Currency 2 4 13 2 3" xfId="4051" xr:uid="{00000000-0005-0000-0000-0000014F0000}"/>
    <cellStyle name="Currency 2 4 13 2 3 2" xfId="9567" xr:uid="{00000000-0005-0000-0000-0000024F0000}"/>
    <cellStyle name="Currency 2 4 13 2 3 3" xfId="15083" xr:uid="{00000000-0005-0000-0000-0000034F0000}"/>
    <cellStyle name="Currency 2 4 13 2 3 4" xfId="20599" xr:uid="{00000000-0005-0000-0000-0000044F0000}"/>
    <cellStyle name="Currency 2 4 13 2 3 5" xfId="26115" xr:uid="{00000000-0005-0000-0000-0000054F0000}"/>
    <cellStyle name="Currency 2 4 13 2 3 6" xfId="31631" xr:uid="{00000000-0005-0000-0000-0000064F0000}"/>
    <cellStyle name="Currency 2 4 13 2 4" xfId="6809" xr:uid="{00000000-0005-0000-0000-0000074F0000}"/>
    <cellStyle name="Currency 2 4 13 2 5" xfId="12325" xr:uid="{00000000-0005-0000-0000-0000084F0000}"/>
    <cellStyle name="Currency 2 4 13 2 6" xfId="17841" xr:uid="{00000000-0005-0000-0000-0000094F0000}"/>
    <cellStyle name="Currency 2 4 13 2 7" xfId="23357" xr:uid="{00000000-0005-0000-0000-00000A4F0000}"/>
    <cellStyle name="Currency 2 4 13 2 8" xfId="28873" xr:uid="{00000000-0005-0000-0000-00000B4F0000}"/>
    <cellStyle name="Currency 2 4 13 3" xfId="1933" xr:uid="{00000000-0005-0000-0000-00000C4F0000}"/>
    <cellStyle name="Currency 2 4 13 3 2" xfId="4691" xr:uid="{00000000-0005-0000-0000-00000D4F0000}"/>
    <cellStyle name="Currency 2 4 13 3 2 2" xfId="10207" xr:uid="{00000000-0005-0000-0000-00000E4F0000}"/>
    <cellStyle name="Currency 2 4 13 3 2 3" xfId="15723" xr:uid="{00000000-0005-0000-0000-00000F4F0000}"/>
    <cellStyle name="Currency 2 4 13 3 2 4" xfId="21239" xr:uid="{00000000-0005-0000-0000-0000104F0000}"/>
    <cellStyle name="Currency 2 4 13 3 2 5" xfId="26755" xr:uid="{00000000-0005-0000-0000-0000114F0000}"/>
    <cellStyle name="Currency 2 4 13 3 2 6" xfId="32271" xr:uid="{00000000-0005-0000-0000-0000124F0000}"/>
    <cellStyle name="Currency 2 4 13 3 3" xfId="7449" xr:uid="{00000000-0005-0000-0000-0000134F0000}"/>
    <cellStyle name="Currency 2 4 13 3 4" xfId="12965" xr:uid="{00000000-0005-0000-0000-0000144F0000}"/>
    <cellStyle name="Currency 2 4 13 3 5" xfId="18481" xr:uid="{00000000-0005-0000-0000-0000154F0000}"/>
    <cellStyle name="Currency 2 4 13 3 6" xfId="23997" xr:uid="{00000000-0005-0000-0000-0000164F0000}"/>
    <cellStyle name="Currency 2 4 13 3 7" xfId="29513" xr:uid="{00000000-0005-0000-0000-0000174F0000}"/>
    <cellStyle name="Currency 2 4 13 4" xfId="3312" xr:uid="{00000000-0005-0000-0000-0000184F0000}"/>
    <cellStyle name="Currency 2 4 13 4 2" xfId="8828" xr:uid="{00000000-0005-0000-0000-0000194F0000}"/>
    <cellStyle name="Currency 2 4 13 4 3" xfId="14344" xr:uid="{00000000-0005-0000-0000-00001A4F0000}"/>
    <cellStyle name="Currency 2 4 13 4 4" xfId="19860" xr:uid="{00000000-0005-0000-0000-00001B4F0000}"/>
    <cellStyle name="Currency 2 4 13 4 5" xfId="25376" xr:uid="{00000000-0005-0000-0000-00001C4F0000}"/>
    <cellStyle name="Currency 2 4 13 4 6" xfId="30892" xr:uid="{00000000-0005-0000-0000-00001D4F0000}"/>
    <cellStyle name="Currency 2 4 13 5" xfId="6070" xr:uid="{00000000-0005-0000-0000-00001E4F0000}"/>
    <cellStyle name="Currency 2 4 13 6" xfId="11586" xr:uid="{00000000-0005-0000-0000-00001F4F0000}"/>
    <cellStyle name="Currency 2 4 13 7" xfId="17102" xr:uid="{00000000-0005-0000-0000-0000204F0000}"/>
    <cellStyle name="Currency 2 4 13 8" xfId="22618" xr:uid="{00000000-0005-0000-0000-0000214F0000}"/>
    <cellStyle name="Currency 2 4 13 9" xfId="28134" xr:uid="{00000000-0005-0000-0000-0000224F0000}"/>
    <cellStyle name="Currency 2 4 14" xfId="1329" xr:uid="{00000000-0005-0000-0000-0000234F0000}"/>
    <cellStyle name="Currency 2 4 14 2" xfId="2708" xr:uid="{00000000-0005-0000-0000-0000244F0000}"/>
    <cellStyle name="Currency 2 4 14 2 2" xfId="5466" xr:uid="{00000000-0005-0000-0000-0000254F0000}"/>
    <cellStyle name="Currency 2 4 14 2 2 2" xfId="10982" xr:uid="{00000000-0005-0000-0000-0000264F0000}"/>
    <cellStyle name="Currency 2 4 14 2 2 3" xfId="16498" xr:uid="{00000000-0005-0000-0000-0000274F0000}"/>
    <cellStyle name="Currency 2 4 14 2 2 4" xfId="22014" xr:uid="{00000000-0005-0000-0000-0000284F0000}"/>
    <cellStyle name="Currency 2 4 14 2 2 5" xfId="27530" xr:uid="{00000000-0005-0000-0000-0000294F0000}"/>
    <cellStyle name="Currency 2 4 14 2 2 6" xfId="33046" xr:uid="{00000000-0005-0000-0000-00002A4F0000}"/>
    <cellStyle name="Currency 2 4 14 2 3" xfId="8224" xr:uid="{00000000-0005-0000-0000-00002B4F0000}"/>
    <cellStyle name="Currency 2 4 14 2 4" xfId="13740" xr:uid="{00000000-0005-0000-0000-00002C4F0000}"/>
    <cellStyle name="Currency 2 4 14 2 5" xfId="19256" xr:uid="{00000000-0005-0000-0000-00002D4F0000}"/>
    <cellStyle name="Currency 2 4 14 2 6" xfId="24772" xr:uid="{00000000-0005-0000-0000-00002E4F0000}"/>
    <cellStyle name="Currency 2 4 14 2 7" xfId="30288" xr:uid="{00000000-0005-0000-0000-00002F4F0000}"/>
    <cellStyle name="Currency 2 4 14 3" xfId="4087" xr:uid="{00000000-0005-0000-0000-0000304F0000}"/>
    <cellStyle name="Currency 2 4 14 3 2" xfId="9603" xr:uid="{00000000-0005-0000-0000-0000314F0000}"/>
    <cellStyle name="Currency 2 4 14 3 3" xfId="15119" xr:uid="{00000000-0005-0000-0000-0000324F0000}"/>
    <cellStyle name="Currency 2 4 14 3 4" xfId="20635" xr:uid="{00000000-0005-0000-0000-0000334F0000}"/>
    <cellStyle name="Currency 2 4 14 3 5" xfId="26151" xr:uid="{00000000-0005-0000-0000-0000344F0000}"/>
    <cellStyle name="Currency 2 4 14 3 6" xfId="31667" xr:uid="{00000000-0005-0000-0000-0000354F0000}"/>
    <cellStyle name="Currency 2 4 14 4" xfId="6845" xr:uid="{00000000-0005-0000-0000-0000364F0000}"/>
    <cellStyle name="Currency 2 4 14 5" xfId="12361" xr:uid="{00000000-0005-0000-0000-0000374F0000}"/>
    <cellStyle name="Currency 2 4 14 6" xfId="17877" xr:uid="{00000000-0005-0000-0000-0000384F0000}"/>
    <cellStyle name="Currency 2 4 14 7" xfId="23393" xr:uid="{00000000-0005-0000-0000-0000394F0000}"/>
    <cellStyle name="Currency 2 4 14 8" xfId="28909" xr:uid="{00000000-0005-0000-0000-00003A4F0000}"/>
    <cellStyle name="Currency 2 4 15" xfId="1365" xr:uid="{00000000-0005-0000-0000-00003B4F0000}"/>
    <cellStyle name="Currency 2 4 15 2" xfId="2744" xr:uid="{00000000-0005-0000-0000-00003C4F0000}"/>
    <cellStyle name="Currency 2 4 15 2 2" xfId="5502" xr:uid="{00000000-0005-0000-0000-00003D4F0000}"/>
    <cellStyle name="Currency 2 4 15 2 2 2" xfId="11018" xr:uid="{00000000-0005-0000-0000-00003E4F0000}"/>
    <cellStyle name="Currency 2 4 15 2 2 3" xfId="16534" xr:uid="{00000000-0005-0000-0000-00003F4F0000}"/>
    <cellStyle name="Currency 2 4 15 2 2 4" xfId="22050" xr:uid="{00000000-0005-0000-0000-0000404F0000}"/>
    <cellStyle name="Currency 2 4 15 2 2 5" xfId="27566" xr:uid="{00000000-0005-0000-0000-0000414F0000}"/>
    <cellStyle name="Currency 2 4 15 2 2 6" xfId="33082" xr:uid="{00000000-0005-0000-0000-0000424F0000}"/>
    <cellStyle name="Currency 2 4 15 2 3" xfId="8260" xr:uid="{00000000-0005-0000-0000-0000434F0000}"/>
    <cellStyle name="Currency 2 4 15 2 4" xfId="13776" xr:uid="{00000000-0005-0000-0000-0000444F0000}"/>
    <cellStyle name="Currency 2 4 15 2 5" xfId="19292" xr:uid="{00000000-0005-0000-0000-0000454F0000}"/>
    <cellStyle name="Currency 2 4 15 2 6" xfId="24808" xr:uid="{00000000-0005-0000-0000-0000464F0000}"/>
    <cellStyle name="Currency 2 4 15 2 7" xfId="30324" xr:uid="{00000000-0005-0000-0000-0000474F0000}"/>
    <cellStyle name="Currency 2 4 15 3" xfId="4123" xr:uid="{00000000-0005-0000-0000-0000484F0000}"/>
    <cellStyle name="Currency 2 4 15 3 2" xfId="9639" xr:uid="{00000000-0005-0000-0000-0000494F0000}"/>
    <cellStyle name="Currency 2 4 15 3 3" xfId="15155" xr:uid="{00000000-0005-0000-0000-00004A4F0000}"/>
    <cellStyle name="Currency 2 4 15 3 4" xfId="20671" xr:uid="{00000000-0005-0000-0000-00004B4F0000}"/>
    <cellStyle name="Currency 2 4 15 3 5" xfId="26187" xr:uid="{00000000-0005-0000-0000-00004C4F0000}"/>
    <cellStyle name="Currency 2 4 15 3 6" xfId="31703" xr:uid="{00000000-0005-0000-0000-00004D4F0000}"/>
    <cellStyle name="Currency 2 4 15 4" xfId="6881" xr:uid="{00000000-0005-0000-0000-00004E4F0000}"/>
    <cellStyle name="Currency 2 4 15 5" xfId="12397" xr:uid="{00000000-0005-0000-0000-00004F4F0000}"/>
    <cellStyle name="Currency 2 4 15 6" xfId="17913" xr:uid="{00000000-0005-0000-0000-0000504F0000}"/>
    <cellStyle name="Currency 2 4 15 7" xfId="23429" xr:uid="{00000000-0005-0000-0000-0000514F0000}"/>
    <cellStyle name="Currency 2 4 15 8" xfId="28945" xr:uid="{00000000-0005-0000-0000-0000524F0000}"/>
    <cellStyle name="Currency 2 4 16" xfId="609" xr:uid="{00000000-0005-0000-0000-0000534F0000}"/>
    <cellStyle name="Currency 2 4 16 2" xfId="1988" xr:uid="{00000000-0005-0000-0000-0000544F0000}"/>
    <cellStyle name="Currency 2 4 16 2 2" xfId="4746" xr:uid="{00000000-0005-0000-0000-0000554F0000}"/>
    <cellStyle name="Currency 2 4 16 2 2 2" xfId="10262" xr:uid="{00000000-0005-0000-0000-0000564F0000}"/>
    <cellStyle name="Currency 2 4 16 2 2 3" xfId="15778" xr:uid="{00000000-0005-0000-0000-0000574F0000}"/>
    <cellStyle name="Currency 2 4 16 2 2 4" xfId="21294" xr:uid="{00000000-0005-0000-0000-0000584F0000}"/>
    <cellStyle name="Currency 2 4 16 2 2 5" xfId="26810" xr:uid="{00000000-0005-0000-0000-0000594F0000}"/>
    <cellStyle name="Currency 2 4 16 2 2 6" xfId="32326" xr:uid="{00000000-0005-0000-0000-00005A4F0000}"/>
    <cellStyle name="Currency 2 4 16 2 3" xfId="7504" xr:uid="{00000000-0005-0000-0000-00005B4F0000}"/>
    <cellStyle name="Currency 2 4 16 2 4" xfId="13020" xr:uid="{00000000-0005-0000-0000-00005C4F0000}"/>
    <cellStyle name="Currency 2 4 16 2 5" xfId="18536" xr:uid="{00000000-0005-0000-0000-00005D4F0000}"/>
    <cellStyle name="Currency 2 4 16 2 6" xfId="24052" xr:uid="{00000000-0005-0000-0000-00005E4F0000}"/>
    <cellStyle name="Currency 2 4 16 2 7" xfId="29568" xr:uid="{00000000-0005-0000-0000-00005F4F0000}"/>
    <cellStyle name="Currency 2 4 16 3" xfId="3367" xr:uid="{00000000-0005-0000-0000-0000604F0000}"/>
    <cellStyle name="Currency 2 4 16 3 2" xfId="8883" xr:uid="{00000000-0005-0000-0000-0000614F0000}"/>
    <cellStyle name="Currency 2 4 16 3 3" xfId="14399" xr:uid="{00000000-0005-0000-0000-0000624F0000}"/>
    <cellStyle name="Currency 2 4 16 3 4" xfId="19915" xr:uid="{00000000-0005-0000-0000-0000634F0000}"/>
    <cellStyle name="Currency 2 4 16 3 5" xfId="25431" xr:uid="{00000000-0005-0000-0000-0000644F0000}"/>
    <cellStyle name="Currency 2 4 16 3 6" xfId="30947" xr:uid="{00000000-0005-0000-0000-0000654F0000}"/>
    <cellStyle name="Currency 2 4 16 4" xfId="6125" xr:uid="{00000000-0005-0000-0000-0000664F0000}"/>
    <cellStyle name="Currency 2 4 16 5" xfId="11641" xr:uid="{00000000-0005-0000-0000-0000674F0000}"/>
    <cellStyle name="Currency 2 4 16 6" xfId="17157" xr:uid="{00000000-0005-0000-0000-0000684F0000}"/>
    <cellStyle name="Currency 2 4 16 7" xfId="22673" xr:uid="{00000000-0005-0000-0000-0000694F0000}"/>
    <cellStyle name="Currency 2 4 16 8" xfId="28189" xr:uid="{00000000-0005-0000-0000-00006A4F0000}"/>
    <cellStyle name="Currency 2 4 17" xfId="1401" xr:uid="{00000000-0005-0000-0000-00006B4F0000}"/>
    <cellStyle name="Currency 2 4 17 2" xfId="4159" xr:uid="{00000000-0005-0000-0000-00006C4F0000}"/>
    <cellStyle name="Currency 2 4 17 2 2" xfId="9675" xr:uid="{00000000-0005-0000-0000-00006D4F0000}"/>
    <cellStyle name="Currency 2 4 17 2 3" xfId="15191" xr:uid="{00000000-0005-0000-0000-00006E4F0000}"/>
    <cellStyle name="Currency 2 4 17 2 4" xfId="20707" xr:uid="{00000000-0005-0000-0000-00006F4F0000}"/>
    <cellStyle name="Currency 2 4 17 2 5" xfId="26223" xr:uid="{00000000-0005-0000-0000-0000704F0000}"/>
    <cellStyle name="Currency 2 4 17 2 6" xfId="31739" xr:uid="{00000000-0005-0000-0000-0000714F0000}"/>
    <cellStyle name="Currency 2 4 17 3" xfId="6917" xr:uid="{00000000-0005-0000-0000-0000724F0000}"/>
    <cellStyle name="Currency 2 4 17 4" xfId="12433" xr:uid="{00000000-0005-0000-0000-0000734F0000}"/>
    <cellStyle name="Currency 2 4 17 5" xfId="17949" xr:uid="{00000000-0005-0000-0000-0000744F0000}"/>
    <cellStyle name="Currency 2 4 17 6" xfId="23465" xr:uid="{00000000-0005-0000-0000-0000754F0000}"/>
    <cellStyle name="Currency 2 4 17 7" xfId="28981" xr:uid="{00000000-0005-0000-0000-0000764F0000}"/>
    <cellStyle name="Currency 2 4 18" xfId="2780" xr:uid="{00000000-0005-0000-0000-0000774F0000}"/>
    <cellStyle name="Currency 2 4 18 2" xfId="8296" xr:uid="{00000000-0005-0000-0000-0000784F0000}"/>
    <cellStyle name="Currency 2 4 18 3" xfId="13812" xr:uid="{00000000-0005-0000-0000-0000794F0000}"/>
    <cellStyle name="Currency 2 4 18 4" xfId="19328" xr:uid="{00000000-0005-0000-0000-00007A4F0000}"/>
    <cellStyle name="Currency 2 4 18 5" xfId="24844" xr:uid="{00000000-0005-0000-0000-00007B4F0000}"/>
    <cellStyle name="Currency 2 4 18 6" xfId="30360" xr:uid="{00000000-0005-0000-0000-00007C4F0000}"/>
    <cellStyle name="Currency 2 4 19" xfId="5538" xr:uid="{00000000-0005-0000-0000-00007D4F0000}"/>
    <cellStyle name="Currency 2 4 2" xfId="58" xr:uid="{00000000-0005-0000-0000-00007E4F0000}"/>
    <cellStyle name="Currency 2 4 2 10" xfId="535" xr:uid="{00000000-0005-0000-0000-00007F4F0000}"/>
    <cellStyle name="Currency 2 4 2 10 2" xfId="950" xr:uid="{00000000-0005-0000-0000-0000804F0000}"/>
    <cellStyle name="Currency 2 4 2 10 2 2" xfId="2329" xr:uid="{00000000-0005-0000-0000-0000814F0000}"/>
    <cellStyle name="Currency 2 4 2 10 2 2 2" xfId="5087" xr:uid="{00000000-0005-0000-0000-0000824F0000}"/>
    <cellStyle name="Currency 2 4 2 10 2 2 2 2" xfId="10603" xr:uid="{00000000-0005-0000-0000-0000834F0000}"/>
    <cellStyle name="Currency 2 4 2 10 2 2 2 3" xfId="16119" xr:uid="{00000000-0005-0000-0000-0000844F0000}"/>
    <cellStyle name="Currency 2 4 2 10 2 2 2 4" xfId="21635" xr:uid="{00000000-0005-0000-0000-0000854F0000}"/>
    <cellStyle name="Currency 2 4 2 10 2 2 2 5" xfId="27151" xr:uid="{00000000-0005-0000-0000-0000864F0000}"/>
    <cellStyle name="Currency 2 4 2 10 2 2 2 6" xfId="32667" xr:uid="{00000000-0005-0000-0000-0000874F0000}"/>
    <cellStyle name="Currency 2 4 2 10 2 2 3" xfId="7845" xr:uid="{00000000-0005-0000-0000-0000884F0000}"/>
    <cellStyle name="Currency 2 4 2 10 2 2 4" xfId="13361" xr:uid="{00000000-0005-0000-0000-0000894F0000}"/>
    <cellStyle name="Currency 2 4 2 10 2 2 5" xfId="18877" xr:uid="{00000000-0005-0000-0000-00008A4F0000}"/>
    <cellStyle name="Currency 2 4 2 10 2 2 6" xfId="24393" xr:uid="{00000000-0005-0000-0000-00008B4F0000}"/>
    <cellStyle name="Currency 2 4 2 10 2 2 7" xfId="29909" xr:uid="{00000000-0005-0000-0000-00008C4F0000}"/>
    <cellStyle name="Currency 2 4 2 10 2 3" xfId="3708" xr:uid="{00000000-0005-0000-0000-00008D4F0000}"/>
    <cellStyle name="Currency 2 4 2 10 2 3 2" xfId="9224" xr:uid="{00000000-0005-0000-0000-00008E4F0000}"/>
    <cellStyle name="Currency 2 4 2 10 2 3 3" xfId="14740" xr:uid="{00000000-0005-0000-0000-00008F4F0000}"/>
    <cellStyle name="Currency 2 4 2 10 2 3 4" xfId="20256" xr:uid="{00000000-0005-0000-0000-0000904F0000}"/>
    <cellStyle name="Currency 2 4 2 10 2 3 5" xfId="25772" xr:uid="{00000000-0005-0000-0000-0000914F0000}"/>
    <cellStyle name="Currency 2 4 2 10 2 3 6" xfId="31288" xr:uid="{00000000-0005-0000-0000-0000924F0000}"/>
    <cellStyle name="Currency 2 4 2 10 2 4" xfId="6466" xr:uid="{00000000-0005-0000-0000-0000934F0000}"/>
    <cellStyle name="Currency 2 4 2 10 2 5" xfId="11982" xr:uid="{00000000-0005-0000-0000-0000944F0000}"/>
    <cellStyle name="Currency 2 4 2 10 2 6" xfId="17498" xr:uid="{00000000-0005-0000-0000-0000954F0000}"/>
    <cellStyle name="Currency 2 4 2 10 2 7" xfId="23014" xr:uid="{00000000-0005-0000-0000-0000964F0000}"/>
    <cellStyle name="Currency 2 4 2 10 2 8" xfId="28530" xr:uid="{00000000-0005-0000-0000-0000974F0000}"/>
    <cellStyle name="Currency 2 4 2 10 3" xfId="1914" xr:uid="{00000000-0005-0000-0000-0000984F0000}"/>
    <cellStyle name="Currency 2 4 2 10 3 2" xfId="4672" xr:uid="{00000000-0005-0000-0000-0000994F0000}"/>
    <cellStyle name="Currency 2 4 2 10 3 2 2" xfId="10188" xr:uid="{00000000-0005-0000-0000-00009A4F0000}"/>
    <cellStyle name="Currency 2 4 2 10 3 2 3" xfId="15704" xr:uid="{00000000-0005-0000-0000-00009B4F0000}"/>
    <cellStyle name="Currency 2 4 2 10 3 2 4" xfId="21220" xr:uid="{00000000-0005-0000-0000-00009C4F0000}"/>
    <cellStyle name="Currency 2 4 2 10 3 2 5" xfId="26736" xr:uid="{00000000-0005-0000-0000-00009D4F0000}"/>
    <cellStyle name="Currency 2 4 2 10 3 2 6" xfId="32252" xr:uid="{00000000-0005-0000-0000-00009E4F0000}"/>
    <cellStyle name="Currency 2 4 2 10 3 3" xfId="7430" xr:uid="{00000000-0005-0000-0000-00009F4F0000}"/>
    <cellStyle name="Currency 2 4 2 10 3 4" xfId="12946" xr:uid="{00000000-0005-0000-0000-0000A04F0000}"/>
    <cellStyle name="Currency 2 4 2 10 3 5" xfId="18462" xr:uid="{00000000-0005-0000-0000-0000A14F0000}"/>
    <cellStyle name="Currency 2 4 2 10 3 6" xfId="23978" xr:uid="{00000000-0005-0000-0000-0000A24F0000}"/>
    <cellStyle name="Currency 2 4 2 10 3 7" xfId="29494" xr:uid="{00000000-0005-0000-0000-0000A34F0000}"/>
    <cellStyle name="Currency 2 4 2 10 4" xfId="3293" xr:uid="{00000000-0005-0000-0000-0000A44F0000}"/>
    <cellStyle name="Currency 2 4 2 10 4 2" xfId="8809" xr:uid="{00000000-0005-0000-0000-0000A54F0000}"/>
    <cellStyle name="Currency 2 4 2 10 4 3" xfId="14325" xr:uid="{00000000-0005-0000-0000-0000A64F0000}"/>
    <cellStyle name="Currency 2 4 2 10 4 4" xfId="19841" xr:uid="{00000000-0005-0000-0000-0000A74F0000}"/>
    <cellStyle name="Currency 2 4 2 10 4 5" xfId="25357" xr:uid="{00000000-0005-0000-0000-0000A84F0000}"/>
    <cellStyle name="Currency 2 4 2 10 4 6" xfId="30873" xr:uid="{00000000-0005-0000-0000-0000A94F0000}"/>
    <cellStyle name="Currency 2 4 2 10 5" xfId="6051" xr:uid="{00000000-0005-0000-0000-0000AA4F0000}"/>
    <cellStyle name="Currency 2 4 2 10 6" xfId="11567" xr:uid="{00000000-0005-0000-0000-0000AB4F0000}"/>
    <cellStyle name="Currency 2 4 2 10 7" xfId="17083" xr:uid="{00000000-0005-0000-0000-0000AC4F0000}"/>
    <cellStyle name="Currency 2 4 2 10 8" xfId="22599" xr:uid="{00000000-0005-0000-0000-0000AD4F0000}"/>
    <cellStyle name="Currency 2 4 2 10 9" xfId="28115" xr:uid="{00000000-0005-0000-0000-0000AE4F0000}"/>
    <cellStyle name="Currency 2 4 2 11" xfId="590" xr:uid="{00000000-0005-0000-0000-0000AF4F0000}"/>
    <cellStyle name="Currency 2 4 2 11 2" xfId="986" xr:uid="{00000000-0005-0000-0000-0000B04F0000}"/>
    <cellStyle name="Currency 2 4 2 11 2 2" xfId="2365" xr:uid="{00000000-0005-0000-0000-0000B14F0000}"/>
    <cellStyle name="Currency 2 4 2 11 2 2 2" xfId="5123" xr:uid="{00000000-0005-0000-0000-0000B24F0000}"/>
    <cellStyle name="Currency 2 4 2 11 2 2 2 2" xfId="10639" xr:uid="{00000000-0005-0000-0000-0000B34F0000}"/>
    <cellStyle name="Currency 2 4 2 11 2 2 2 3" xfId="16155" xr:uid="{00000000-0005-0000-0000-0000B44F0000}"/>
    <cellStyle name="Currency 2 4 2 11 2 2 2 4" xfId="21671" xr:uid="{00000000-0005-0000-0000-0000B54F0000}"/>
    <cellStyle name="Currency 2 4 2 11 2 2 2 5" xfId="27187" xr:uid="{00000000-0005-0000-0000-0000B64F0000}"/>
    <cellStyle name="Currency 2 4 2 11 2 2 2 6" xfId="32703" xr:uid="{00000000-0005-0000-0000-0000B74F0000}"/>
    <cellStyle name="Currency 2 4 2 11 2 2 3" xfId="7881" xr:uid="{00000000-0005-0000-0000-0000B84F0000}"/>
    <cellStyle name="Currency 2 4 2 11 2 2 4" xfId="13397" xr:uid="{00000000-0005-0000-0000-0000B94F0000}"/>
    <cellStyle name="Currency 2 4 2 11 2 2 5" xfId="18913" xr:uid="{00000000-0005-0000-0000-0000BA4F0000}"/>
    <cellStyle name="Currency 2 4 2 11 2 2 6" xfId="24429" xr:uid="{00000000-0005-0000-0000-0000BB4F0000}"/>
    <cellStyle name="Currency 2 4 2 11 2 2 7" xfId="29945" xr:uid="{00000000-0005-0000-0000-0000BC4F0000}"/>
    <cellStyle name="Currency 2 4 2 11 2 3" xfId="3744" xr:uid="{00000000-0005-0000-0000-0000BD4F0000}"/>
    <cellStyle name="Currency 2 4 2 11 2 3 2" xfId="9260" xr:uid="{00000000-0005-0000-0000-0000BE4F0000}"/>
    <cellStyle name="Currency 2 4 2 11 2 3 3" xfId="14776" xr:uid="{00000000-0005-0000-0000-0000BF4F0000}"/>
    <cellStyle name="Currency 2 4 2 11 2 3 4" xfId="20292" xr:uid="{00000000-0005-0000-0000-0000C04F0000}"/>
    <cellStyle name="Currency 2 4 2 11 2 3 5" xfId="25808" xr:uid="{00000000-0005-0000-0000-0000C14F0000}"/>
    <cellStyle name="Currency 2 4 2 11 2 3 6" xfId="31324" xr:uid="{00000000-0005-0000-0000-0000C24F0000}"/>
    <cellStyle name="Currency 2 4 2 11 2 4" xfId="6502" xr:uid="{00000000-0005-0000-0000-0000C34F0000}"/>
    <cellStyle name="Currency 2 4 2 11 2 5" xfId="12018" xr:uid="{00000000-0005-0000-0000-0000C44F0000}"/>
    <cellStyle name="Currency 2 4 2 11 2 6" xfId="17534" xr:uid="{00000000-0005-0000-0000-0000C54F0000}"/>
    <cellStyle name="Currency 2 4 2 11 2 7" xfId="23050" xr:uid="{00000000-0005-0000-0000-0000C64F0000}"/>
    <cellStyle name="Currency 2 4 2 11 2 8" xfId="28566" xr:uid="{00000000-0005-0000-0000-0000C74F0000}"/>
    <cellStyle name="Currency 2 4 2 11 3" xfId="1969" xr:uid="{00000000-0005-0000-0000-0000C84F0000}"/>
    <cellStyle name="Currency 2 4 2 11 3 2" xfId="4727" xr:uid="{00000000-0005-0000-0000-0000C94F0000}"/>
    <cellStyle name="Currency 2 4 2 11 3 2 2" xfId="10243" xr:uid="{00000000-0005-0000-0000-0000CA4F0000}"/>
    <cellStyle name="Currency 2 4 2 11 3 2 3" xfId="15759" xr:uid="{00000000-0005-0000-0000-0000CB4F0000}"/>
    <cellStyle name="Currency 2 4 2 11 3 2 4" xfId="21275" xr:uid="{00000000-0005-0000-0000-0000CC4F0000}"/>
    <cellStyle name="Currency 2 4 2 11 3 2 5" xfId="26791" xr:uid="{00000000-0005-0000-0000-0000CD4F0000}"/>
    <cellStyle name="Currency 2 4 2 11 3 2 6" xfId="32307" xr:uid="{00000000-0005-0000-0000-0000CE4F0000}"/>
    <cellStyle name="Currency 2 4 2 11 3 3" xfId="7485" xr:uid="{00000000-0005-0000-0000-0000CF4F0000}"/>
    <cellStyle name="Currency 2 4 2 11 3 4" xfId="13001" xr:uid="{00000000-0005-0000-0000-0000D04F0000}"/>
    <cellStyle name="Currency 2 4 2 11 3 5" xfId="18517" xr:uid="{00000000-0005-0000-0000-0000D14F0000}"/>
    <cellStyle name="Currency 2 4 2 11 3 6" xfId="24033" xr:uid="{00000000-0005-0000-0000-0000D24F0000}"/>
    <cellStyle name="Currency 2 4 2 11 3 7" xfId="29549" xr:uid="{00000000-0005-0000-0000-0000D34F0000}"/>
    <cellStyle name="Currency 2 4 2 11 4" xfId="3348" xr:uid="{00000000-0005-0000-0000-0000D44F0000}"/>
    <cellStyle name="Currency 2 4 2 11 4 2" xfId="8864" xr:uid="{00000000-0005-0000-0000-0000D54F0000}"/>
    <cellStyle name="Currency 2 4 2 11 4 3" xfId="14380" xr:uid="{00000000-0005-0000-0000-0000D64F0000}"/>
    <cellStyle name="Currency 2 4 2 11 4 4" xfId="19896" xr:uid="{00000000-0005-0000-0000-0000D74F0000}"/>
    <cellStyle name="Currency 2 4 2 11 4 5" xfId="25412" xr:uid="{00000000-0005-0000-0000-0000D84F0000}"/>
    <cellStyle name="Currency 2 4 2 11 4 6" xfId="30928" xr:uid="{00000000-0005-0000-0000-0000D94F0000}"/>
    <cellStyle name="Currency 2 4 2 11 5" xfId="6106" xr:uid="{00000000-0005-0000-0000-0000DA4F0000}"/>
    <cellStyle name="Currency 2 4 2 11 6" xfId="11622" xr:uid="{00000000-0005-0000-0000-0000DB4F0000}"/>
    <cellStyle name="Currency 2 4 2 11 7" xfId="17138" xr:uid="{00000000-0005-0000-0000-0000DC4F0000}"/>
    <cellStyle name="Currency 2 4 2 11 8" xfId="22654" xr:uid="{00000000-0005-0000-0000-0000DD4F0000}"/>
    <cellStyle name="Currency 2 4 2 11 9" xfId="28170" xr:uid="{00000000-0005-0000-0000-0000DE4F0000}"/>
    <cellStyle name="Currency 2 4 2 12" xfId="1310" xr:uid="{00000000-0005-0000-0000-0000DF4F0000}"/>
    <cellStyle name="Currency 2 4 2 12 2" xfId="2689" xr:uid="{00000000-0005-0000-0000-0000E04F0000}"/>
    <cellStyle name="Currency 2 4 2 12 2 2" xfId="5447" xr:uid="{00000000-0005-0000-0000-0000E14F0000}"/>
    <cellStyle name="Currency 2 4 2 12 2 2 2" xfId="10963" xr:uid="{00000000-0005-0000-0000-0000E24F0000}"/>
    <cellStyle name="Currency 2 4 2 12 2 2 3" xfId="16479" xr:uid="{00000000-0005-0000-0000-0000E34F0000}"/>
    <cellStyle name="Currency 2 4 2 12 2 2 4" xfId="21995" xr:uid="{00000000-0005-0000-0000-0000E44F0000}"/>
    <cellStyle name="Currency 2 4 2 12 2 2 5" xfId="27511" xr:uid="{00000000-0005-0000-0000-0000E54F0000}"/>
    <cellStyle name="Currency 2 4 2 12 2 2 6" xfId="33027" xr:uid="{00000000-0005-0000-0000-0000E64F0000}"/>
    <cellStyle name="Currency 2 4 2 12 2 3" xfId="8205" xr:uid="{00000000-0005-0000-0000-0000E74F0000}"/>
    <cellStyle name="Currency 2 4 2 12 2 4" xfId="13721" xr:uid="{00000000-0005-0000-0000-0000E84F0000}"/>
    <cellStyle name="Currency 2 4 2 12 2 5" xfId="19237" xr:uid="{00000000-0005-0000-0000-0000E94F0000}"/>
    <cellStyle name="Currency 2 4 2 12 2 6" xfId="24753" xr:uid="{00000000-0005-0000-0000-0000EA4F0000}"/>
    <cellStyle name="Currency 2 4 2 12 2 7" xfId="30269" xr:uid="{00000000-0005-0000-0000-0000EB4F0000}"/>
    <cellStyle name="Currency 2 4 2 12 3" xfId="4068" xr:uid="{00000000-0005-0000-0000-0000EC4F0000}"/>
    <cellStyle name="Currency 2 4 2 12 3 2" xfId="9584" xr:uid="{00000000-0005-0000-0000-0000ED4F0000}"/>
    <cellStyle name="Currency 2 4 2 12 3 3" xfId="15100" xr:uid="{00000000-0005-0000-0000-0000EE4F0000}"/>
    <cellStyle name="Currency 2 4 2 12 3 4" xfId="20616" xr:uid="{00000000-0005-0000-0000-0000EF4F0000}"/>
    <cellStyle name="Currency 2 4 2 12 3 5" xfId="26132" xr:uid="{00000000-0005-0000-0000-0000F04F0000}"/>
    <cellStyle name="Currency 2 4 2 12 3 6" xfId="31648" xr:uid="{00000000-0005-0000-0000-0000F14F0000}"/>
    <cellStyle name="Currency 2 4 2 12 4" xfId="6826" xr:uid="{00000000-0005-0000-0000-0000F24F0000}"/>
    <cellStyle name="Currency 2 4 2 12 5" xfId="12342" xr:uid="{00000000-0005-0000-0000-0000F34F0000}"/>
    <cellStyle name="Currency 2 4 2 12 6" xfId="17858" xr:uid="{00000000-0005-0000-0000-0000F44F0000}"/>
    <cellStyle name="Currency 2 4 2 12 7" xfId="23374" xr:uid="{00000000-0005-0000-0000-0000F54F0000}"/>
    <cellStyle name="Currency 2 4 2 12 8" xfId="28890" xr:uid="{00000000-0005-0000-0000-0000F64F0000}"/>
    <cellStyle name="Currency 2 4 2 13" xfId="1346" xr:uid="{00000000-0005-0000-0000-0000F74F0000}"/>
    <cellStyle name="Currency 2 4 2 13 2" xfId="2725" xr:uid="{00000000-0005-0000-0000-0000F84F0000}"/>
    <cellStyle name="Currency 2 4 2 13 2 2" xfId="5483" xr:uid="{00000000-0005-0000-0000-0000F94F0000}"/>
    <cellStyle name="Currency 2 4 2 13 2 2 2" xfId="10999" xr:uid="{00000000-0005-0000-0000-0000FA4F0000}"/>
    <cellStyle name="Currency 2 4 2 13 2 2 3" xfId="16515" xr:uid="{00000000-0005-0000-0000-0000FB4F0000}"/>
    <cellStyle name="Currency 2 4 2 13 2 2 4" xfId="22031" xr:uid="{00000000-0005-0000-0000-0000FC4F0000}"/>
    <cellStyle name="Currency 2 4 2 13 2 2 5" xfId="27547" xr:uid="{00000000-0005-0000-0000-0000FD4F0000}"/>
    <cellStyle name="Currency 2 4 2 13 2 2 6" xfId="33063" xr:uid="{00000000-0005-0000-0000-0000FE4F0000}"/>
    <cellStyle name="Currency 2 4 2 13 2 3" xfId="8241" xr:uid="{00000000-0005-0000-0000-0000FF4F0000}"/>
    <cellStyle name="Currency 2 4 2 13 2 4" xfId="13757" xr:uid="{00000000-0005-0000-0000-000000500000}"/>
    <cellStyle name="Currency 2 4 2 13 2 5" xfId="19273" xr:uid="{00000000-0005-0000-0000-000001500000}"/>
    <cellStyle name="Currency 2 4 2 13 2 6" xfId="24789" xr:uid="{00000000-0005-0000-0000-000002500000}"/>
    <cellStyle name="Currency 2 4 2 13 2 7" xfId="30305" xr:uid="{00000000-0005-0000-0000-000003500000}"/>
    <cellStyle name="Currency 2 4 2 13 3" xfId="4104" xr:uid="{00000000-0005-0000-0000-000004500000}"/>
    <cellStyle name="Currency 2 4 2 13 3 2" xfId="9620" xr:uid="{00000000-0005-0000-0000-000005500000}"/>
    <cellStyle name="Currency 2 4 2 13 3 3" xfId="15136" xr:uid="{00000000-0005-0000-0000-000006500000}"/>
    <cellStyle name="Currency 2 4 2 13 3 4" xfId="20652" xr:uid="{00000000-0005-0000-0000-000007500000}"/>
    <cellStyle name="Currency 2 4 2 13 3 5" xfId="26168" xr:uid="{00000000-0005-0000-0000-000008500000}"/>
    <cellStyle name="Currency 2 4 2 13 3 6" xfId="31684" xr:uid="{00000000-0005-0000-0000-000009500000}"/>
    <cellStyle name="Currency 2 4 2 13 4" xfId="6862" xr:uid="{00000000-0005-0000-0000-00000A500000}"/>
    <cellStyle name="Currency 2 4 2 13 5" xfId="12378" xr:uid="{00000000-0005-0000-0000-00000B500000}"/>
    <cellStyle name="Currency 2 4 2 13 6" xfId="17894" xr:uid="{00000000-0005-0000-0000-00000C500000}"/>
    <cellStyle name="Currency 2 4 2 13 7" xfId="23410" xr:uid="{00000000-0005-0000-0000-00000D500000}"/>
    <cellStyle name="Currency 2 4 2 13 8" xfId="28926" xr:uid="{00000000-0005-0000-0000-00000E500000}"/>
    <cellStyle name="Currency 2 4 2 14" xfId="1382" xr:uid="{00000000-0005-0000-0000-00000F500000}"/>
    <cellStyle name="Currency 2 4 2 14 2" xfId="2761" xr:uid="{00000000-0005-0000-0000-000010500000}"/>
    <cellStyle name="Currency 2 4 2 14 2 2" xfId="5519" xr:uid="{00000000-0005-0000-0000-000011500000}"/>
    <cellStyle name="Currency 2 4 2 14 2 2 2" xfId="11035" xr:uid="{00000000-0005-0000-0000-000012500000}"/>
    <cellStyle name="Currency 2 4 2 14 2 2 3" xfId="16551" xr:uid="{00000000-0005-0000-0000-000013500000}"/>
    <cellStyle name="Currency 2 4 2 14 2 2 4" xfId="22067" xr:uid="{00000000-0005-0000-0000-000014500000}"/>
    <cellStyle name="Currency 2 4 2 14 2 2 5" xfId="27583" xr:uid="{00000000-0005-0000-0000-000015500000}"/>
    <cellStyle name="Currency 2 4 2 14 2 2 6" xfId="33099" xr:uid="{00000000-0005-0000-0000-000016500000}"/>
    <cellStyle name="Currency 2 4 2 14 2 3" xfId="8277" xr:uid="{00000000-0005-0000-0000-000017500000}"/>
    <cellStyle name="Currency 2 4 2 14 2 4" xfId="13793" xr:uid="{00000000-0005-0000-0000-000018500000}"/>
    <cellStyle name="Currency 2 4 2 14 2 5" xfId="19309" xr:uid="{00000000-0005-0000-0000-000019500000}"/>
    <cellStyle name="Currency 2 4 2 14 2 6" xfId="24825" xr:uid="{00000000-0005-0000-0000-00001A500000}"/>
    <cellStyle name="Currency 2 4 2 14 2 7" xfId="30341" xr:uid="{00000000-0005-0000-0000-00001B500000}"/>
    <cellStyle name="Currency 2 4 2 14 3" xfId="4140" xr:uid="{00000000-0005-0000-0000-00001C500000}"/>
    <cellStyle name="Currency 2 4 2 14 3 2" xfId="9656" xr:uid="{00000000-0005-0000-0000-00001D500000}"/>
    <cellStyle name="Currency 2 4 2 14 3 3" xfId="15172" xr:uid="{00000000-0005-0000-0000-00001E500000}"/>
    <cellStyle name="Currency 2 4 2 14 3 4" xfId="20688" xr:uid="{00000000-0005-0000-0000-00001F500000}"/>
    <cellStyle name="Currency 2 4 2 14 3 5" xfId="26204" xr:uid="{00000000-0005-0000-0000-000020500000}"/>
    <cellStyle name="Currency 2 4 2 14 3 6" xfId="31720" xr:uid="{00000000-0005-0000-0000-000021500000}"/>
    <cellStyle name="Currency 2 4 2 14 4" xfId="6898" xr:uid="{00000000-0005-0000-0000-000022500000}"/>
    <cellStyle name="Currency 2 4 2 14 5" xfId="12414" xr:uid="{00000000-0005-0000-0000-000023500000}"/>
    <cellStyle name="Currency 2 4 2 14 6" xfId="17930" xr:uid="{00000000-0005-0000-0000-000024500000}"/>
    <cellStyle name="Currency 2 4 2 14 7" xfId="23446" xr:uid="{00000000-0005-0000-0000-000025500000}"/>
    <cellStyle name="Currency 2 4 2 14 8" xfId="28962" xr:uid="{00000000-0005-0000-0000-000026500000}"/>
    <cellStyle name="Currency 2 4 2 15" xfId="626" xr:uid="{00000000-0005-0000-0000-000027500000}"/>
    <cellStyle name="Currency 2 4 2 15 2" xfId="2005" xr:uid="{00000000-0005-0000-0000-000028500000}"/>
    <cellStyle name="Currency 2 4 2 15 2 2" xfId="4763" xr:uid="{00000000-0005-0000-0000-000029500000}"/>
    <cellStyle name="Currency 2 4 2 15 2 2 2" xfId="10279" xr:uid="{00000000-0005-0000-0000-00002A500000}"/>
    <cellStyle name="Currency 2 4 2 15 2 2 3" xfId="15795" xr:uid="{00000000-0005-0000-0000-00002B500000}"/>
    <cellStyle name="Currency 2 4 2 15 2 2 4" xfId="21311" xr:uid="{00000000-0005-0000-0000-00002C500000}"/>
    <cellStyle name="Currency 2 4 2 15 2 2 5" xfId="26827" xr:uid="{00000000-0005-0000-0000-00002D500000}"/>
    <cellStyle name="Currency 2 4 2 15 2 2 6" xfId="32343" xr:uid="{00000000-0005-0000-0000-00002E500000}"/>
    <cellStyle name="Currency 2 4 2 15 2 3" xfId="7521" xr:uid="{00000000-0005-0000-0000-00002F500000}"/>
    <cellStyle name="Currency 2 4 2 15 2 4" xfId="13037" xr:uid="{00000000-0005-0000-0000-000030500000}"/>
    <cellStyle name="Currency 2 4 2 15 2 5" xfId="18553" xr:uid="{00000000-0005-0000-0000-000031500000}"/>
    <cellStyle name="Currency 2 4 2 15 2 6" xfId="24069" xr:uid="{00000000-0005-0000-0000-000032500000}"/>
    <cellStyle name="Currency 2 4 2 15 2 7" xfId="29585" xr:uid="{00000000-0005-0000-0000-000033500000}"/>
    <cellStyle name="Currency 2 4 2 15 3" xfId="3384" xr:uid="{00000000-0005-0000-0000-000034500000}"/>
    <cellStyle name="Currency 2 4 2 15 3 2" xfId="8900" xr:uid="{00000000-0005-0000-0000-000035500000}"/>
    <cellStyle name="Currency 2 4 2 15 3 3" xfId="14416" xr:uid="{00000000-0005-0000-0000-000036500000}"/>
    <cellStyle name="Currency 2 4 2 15 3 4" xfId="19932" xr:uid="{00000000-0005-0000-0000-000037500000}"/>
    <cellStyle name="Currency 2 4 2 15 3 5" xfId="25448" xr:uid="{00000000-0005-0000-0000-000038500000}"/>
    <cellStyle name="Currency 2 4 2 15 3 6" xfId="30964" xr:uid="{00000000-0005-0000-0000-000039500000}"/>
    <cellStyle name="Currency 2 4 2 15 4" xfId="6142" xr:uid="{00000000-0005-0000-0000-00003A500000}"/>
    <cellStyle name="Currency 2 4 2 15 5" xfId="11658" xr:uid="{00000000-0005-0000-0000-00003B500000}"/>
    <cellStyle name="Currency 2 4 2 15 6" xfId="17174" xr:uid="{00000000-0005-0000-0000-00003C500000}"/>
    <cellStyle name="Currency 2 4 2 15 7" xfId="22690" xr:uid="{00000000-0005-0000-0000-00003D500000}"/>
    <cellStyle name="Currency 2 4 2 15 8" xfId="28206" xr:uid="{00000000-0005-0000-0000-00003E500000}"/>
    <cellStyle name="Currency 2 4 2 16" xfId="1437" xr:uid="{00000000-0005-0000-0000-00003F500000}"/>
    <cellStyle name="Currency 2 4 2 16 2" xfId="4195" xr:uid="{00000000-0005-0000-0000-000040500000}"/>
    <cellStyle name="Currency 2 4 2 16 2 2" xfId="9711" xr:uid="{00000000-0005-0000-0000-000041500000}"/>
    <cellStyle name="Currency 2 4 2 16 2 3" xfId="15227" xr:uid="{00000000-0005-0000-0000-000042500000}"/>
    <cellStyle name="Currency 2 4 2 16 2 4" xfId="20743" xr:uid="{00000000-0005-0000-0000-000043500000}"/>
    <cellStyle name="Currency 2 4 2 16 2 5" xfId="26259" xr:uid="{00000000-0005-0000-0000-000044500000}"/>
    <cellStyle name="Currency 2 4 2 16 2 6" xfId="31775" xr:uid="{00000000-0005-0000-0000-000045500000}"/>
    <cellStyle name="Currency 2 4 2 16 3" xfId="6953" xr:uid="{00000000-0005-0000-0000-000046500000}"/>
    <cellStyle name="Currency 2 4 2 16 4" xfId="12469" xr:uid="{00000000-0005-0000-0000-000047500000}"/>
    <cellStyle name="Currency 2 4 2 16 5" xfId="17985" xr:uid="{00000000-0005-0000-0000-000048500000}"/>
    <cellStyle name="Currency 2 4 2 16 6" xfId="23501" xr:uid="{00000000-0005-0000-0000-000049500000}"/>
    <cellStyle name="Currency 2 4 2 16 7" xfId="29017" xr:uid="{00000000-0005-0000-0000-00004A500000}"/>
    <cellStyle name="Currency 2 4 2 17" xfId="2816" xr:uid="{00000000-0005-0000-0000-00004B500000}"/>
    <cellStyle name="Currency 2 4 2 17 2" xfId="8332" xr:uid="{00000000-0005-0000-0000-00004C500000}"/>
    <cellStyle name="Currency 2 4 2 17 3" xfId="13848" xr:uid="{00000000-0005-0000-0000-00004D500000}"/>
    <cellStyle name="Currency 2 4 2 17 4" xfId="19364" xr:uid="{00000000-0005-0000-0000-00004E500000}"/>
    <cellStyle name="Currency 2 4 2 17 5" xfId="24880" xr:uid="{00000000-0005-0000-0000-00004F500000}"/>
    <cellStyle name="Currency 2 4 2 17 6" xfId="30396" xr:uid="{00000000-0005-0000-0000-000050500000}"/>
    <cellStyle name="Currency 2 4 2 18" xfId="5574" xr:uid="{00000000-0005-0000-0000-000051500000}"/>
    <cellStyle name="Currency 2 4 2 19" xfId="11090" xr:uid="{00000000-0005-0000-0000-000052500000}"/>
    <cellStyle name="Currency 2 4 2 2" xfId="113" xr:uid="{00000000-0005-0000-0000-000053500000}"/>
    <cellStyle name="Currency 2 4 2 2 10" xfId="27693" xr:uid="{00000000-0005-0000-0000-000054500000}"/>
    <cellStyle name="Currency 2 4 2 2 2" xfId="1022" xr:uid="{00000000-0005-0000-0000-000055500000}"/>
    <cellStyle name="Currency 2 4 2 2 2 2" xfId="2401" xr:uid="{00000000-0005-0000-0000-000056500000}"/>
    <cellStyle name="Currency 2 4 2 2 2 2 2" xfId="5159" xr:uid="{00000000-0005-0000-0000-000057500000}"/>
    <cellStyle name="Currency 2 4 2 2 2 2 2 2" xfId="10675" xr:uid="{00000000-0005-0000-0000-000058500000}"/>
    <cellStyle name="Currency 2 4 2 2 2 2 2 3" xfId="16191" xr:uid="{00000000-0005-0000-0000-000059500000}"/>
    <cellStyle name="Currency 2 4 2 2 2 2 2 4" xfId="21707" xr:uid="{00000000-0005-0000-0000-00005A500000}"/>
    <cellStyle name="Currency 2 4 2 2 2 2 2 5" xfId="27223" xr:uid="{00000000-0005-0000-0000-00005B500000}"/>
    <cellStyle name="Currency 2 4 2 2 2 2 2 6" xfId="32739" xr:uid="{00000000-0005-0000-0000-00005C500000}"/>
    <cellStyle name="Currency 2 4 2 2 2 2 3" xfId="7917" xr:uid="{00000000-0005-0000-0000-00005D500000}"/>
    <cellStyle name="Currency 2 4 2 2 2 2 4" xfId="13433" xr:uid="{00000000-0005-0000-0000-00005E500000}"/>
    <cellStyle name="Currency 2 4 2 2 2 2 5" xfId="18949" xr:uid="{00000000-0005-0000-0000-00005F500000}"/>
    <cellStyle name="Currency 2 4 2 2 2 2 6" xfId="24465" xr:uid="{00000000-0005-0000-0000-000060500000}"/>
    <cellStyle name="Currency 2 4 2 2 2 2 7" xfId="29981" xr:uid="{00000000-0005-0000-0000-000061500000}"/>
    <cellStyle name="Currency 2 4 2 2 2 3" xfId="3780" xr:uid="{00000000-0005-0000-0000-000062500000}"/>
    <cellStyle name="Currency 2 4 2 2 2 3 2" xfId="9296" xr:uid="{00000000-0005-0000-0000-000063500000}"/>
    <cellStyle name="Currency 2 4 2 2 2 3 3" xfId="14812" xr:uid="{00000000-0005-0000-0000-000064500000}"/>
    <cellStyle name="Currency 2 4 2 2 2 3 4" xfId="20328" xr:uid="{00000000-0005-0000-0000-000065500000}"/>
    <cellStyle name="Currency 2 4 2 2 2 3 5" xfId="25844" xr:uid="{00000000-0005-0000-0000-000066500000}"/>
    <cellStyle name="Currency 2 4 2 2 2 3 6" xfId="31360" xr:uid="{00000000-0005-0000-0000-000067500000}"/>
    <cellStyle name="Currency 2 4 2 2 2 4" xfId="6538" xr:uid="{00000000-0005-0000-0000-000068500000}"/>
    <cellStyle name="Currency 2 4 2 2 2 5" xfId="12054" xr:uid="{00000000-0005-0000-0000-000069500000}"/>
    <cellStyle name="Currency 2 4 2 2 2 6" xfId="17570" xr:uid="{00000000-0005-0000-0000-00006A500000}"/>
    <cellStyle name="Currency 2 4 2 2 2 7" xfId="23086" xr:uid="{00000000-0005-0000-0000-00006B500000}"/>
    <cellStyle name="Currency 2 4 2 2 2 8" xfId="28602" xr:uid="{00000000-0005-0000-0000-00006C500000}"/>
    <cellStyle name="Currency 2 4 2 2 3" xfId="662" xr:uid="{00000000-0005-0000-0000-00006D500000}"/>
    <cellStyle name="Currency 2 4 2 2 3 2" xfId="2041" xr:uid="{00000000-0005-0000-0000-00006E500000}"/>
    <cellStyle name="Currency 2 4 2 2 3 2 2" xfId="4799" xr:uid="{00000000-0005-0000-0000-00006F500000}"/>
    <cellStyle name="Currency 2 4 2 2 3 2 2 2" xfId="10315" xr:uid="{00000000-0005-0000-0000-000070500000}"/>
    <cellStyle name="Currency 2 4 2 2 3 2 2 3" xfId="15831" xr:uid="{00000000-0005-0000-0000-000071500000}"/>
    <cellStyle name="Currency 2 4 2 2 3 2 2 4" xfId="21347" xr:uid="{00000000-0005-0000-0000-000072500000}"/>
    <cellStyle name="Currency 2 4 2 2 3 2 2 5" xfId="26863" xr:uid="{00000000-0005-0000-0000-000073500000}"/>
    <cellStyle name="Currency 2 4 2 2 3 2 2 6" xfId="32379" xr:uid="{00000000-0005-0000-0000-000074500000}"/>
    <cellStyle name="Currency 2 4 2 2 3 2 3" xfId="7557" xr:uid="{00000000-0005-0000-0000-000075500000}"/>
    <cellStyle name="Currency 2 4 2 2 3 2 4" xfId="13073" xr:uid="{00000000-0005-0000-0000-000076500000}"/>
    <cellStyle name="Currency 2 4 2 2 3 2 5" xfId="18589" xr:uid="{00000000-0005-0000-0000-000077500000}"/>
    <cellStyle name="Currency 2 4 2 2 3 2 6" xfId="24105" xr:uid="{00000000-0005-0000-0000-000078500000}"/>
    <cellStyle name="Currency 2 4 2 2 3 2 7" xfId="29621" xr:uid="{00000000-0005-0000-0000-000079500000}"/>
    <cellStyle name="Currency 2 4 2 2 3 3" xfId="3420" xr:uid="{00000000-0005-0000-0000-00007A500000}"/>
    <cellStyle name="Currency 2 4 2 2 3 3 2" xfId="8936" xr:uid="{00000000-0005-0000-0000-00007B500000}"/>
    <cellStyle name="Currency 2 4 2 2 3 3 3" xfId="14452" xr:uid="{00000000-0005-0000-0000-00007C500000}"/>
    <cellStyle name="Currency 2 4 2 2 3 3 4" xfId="19968" xr:uid="{00000000-0005-0000-0000-00007D500000}"/>
    <cellStyle name="Currency 2 4 2 2 3 3 5" xfId="25484" xr:uid="{00000000-0005-0000-0000-00007E500000}"/>
    <cellStyle name="Currency 2 4 2 2 3 3 6" xfId="31000" xr:uid="{00000000-0005-0000-0000-00007F500000}"/>
    <cellStyle name="Currency 2 4 2 2 3 4" xfId="6178" xr:uid="{00000000-0005-0000-0000-000080500000}"/>
    <cellStyle name="Currency 2 4 2 2 3 5" xfId="11694" xr:uid="{00000000-0005-0000-0000-000081500000}"/>
    <cellStyle name="Currency 2 4 2 2 3 6" xfId="17210" xr:uid="{00000000-0005-0000-0000-000082500000}"/>
    <cellStyle name="Currency 2 4 2 2 3 7" xfId="22726" xr:uid="{00000000-0005-0000-0000-000083500000}"/>
    <cellStyle name="Currency 2 4 2 2 3 8" xfId="28242" xr:uid="{00000000-0005-0000-0000-000084500000}"/>
    <cellStyle name="Currency 2 4 2 2 4" xfId="1492" xr:uid="{00000000-0005-0000-0000-000085500000}"/>
    <cellStyle name="Currency 2 4 2 2 4 2" xfId="4250" xr:uid="{00000000-0005-0000-0000-000086500000}"/>
    <cellStyle name="Currency 2 4 2 2 4 2 2" xfId="9766" xr:uid="{00000000-0005-0000-0000-000087500000}"/>
    <cellStyle name="Currency 2 4 2 2 4 2 3" xfId="15282" xr:uid="{00000000-0005-0000-0000-000088500000}"/>
    <cellStyle name="Currency 2 4 2 2 4 2 4" xfId="20798" xr:uid="{00000000-0005-0000-0000-000089500000}"/>
    <cellStyle name="Currency 2 4 2 2 4 2 5" xfId="26314" xr:uid="{00000000-0005-0000-0000-00008A500000}"/>
    <cellStyle name="Currency 2 4 2 2 4 2 6" xfId="31830" xr:uid="{00000000-0005-0000-0000-00008B500000}"/>
    <cellStyle name="Currency 2 4 2 2 4 3" xfId="7008" xr:uid="{00000000-0005-0000-0000-00008C500000}"/>
    <cellStyle name="Currency 2 4 2 2 4 4" xfId="12524" xr:uid="{00000000-0005-0000-0000-00008D500000}"/>
    <cellStyle name="Currency 2 4 2 2 4 5" xfId="18040" xr:uid="{00000000-0005-0000-0000-00008E500000}"/>
    <cellStyle name="Currency 2 4 2 2 4 6" xfId="23556" xr:uid="{00000000-0005-0000-0000-00008F500000}"/>
    <cellStyle name="Currency 2 4 2 2 4 7" xfId="29072" xr:uid="{00000000-0005-0000-0000-000090500000}"/>
    <cellStyle name="Currency 2 4 2 2 5" xfId="2871" xr:uid="{00000000-0005-0000-0000-000091500000}"/>
    <cellStyle name="Currency 2 4 2 2 5 2" xfId="8387" xr:uid="{00000000-0005-0000-0000-000092500000}"/>
    <cellStyle name="Currency 2 4 2 2 5 3" xfId="13903" xr:uid="{00000000-0005-0000-0000-000093500000}"/>
    <cellStyle name="Currency 2 4 2 2 5 4" xfId="19419" xr:uid="{00000000-0005-0000-0000-000094500000}"/>
    <cellStyle name="Currency 2 4 2 2 5 5" xfId="24935" xr:uid="{00000000-0005-0000-0000-000095500000}"/>
    <cellStyle name="Currency 2 4 2 2 5 6" xfId="30451" xr:uid="{00000000-0005-0000-0000-000096500000}"/>
    <cellStyle name="Currency 2 4 2 2 6" xfId="5629" xr:uid="{00000000-0005-0000-0000-000097500000}"/>
    <cellStyle name="Currency 2 4 2 2 7" xfId="11145" xr:uid="{00000000-0005-0000-0000-000098500000}"/>
    <cellStyle name="Currency 2 4 2 2 8" xfId="16661" xr:uid="{00000000-0005-0000-0000-000099500000}"/>
    <cellStyle name="Currency 2 4 2 2 9" xfId="22177" xr:uid="{00000000-0005-0000-0000-00009A500000}"/>
    <cellStyle name="Currency 2 4 2 20" xfId="16606" xr:uid="{00000000-0005-0000-0000-00009B500000}"/>
    <cellStyle name="Currency 2 4 2 21" xfId="22122" xr:uid="{00000000-0005-0000-0000-00009C500000}"/>
    <cellStyle name="Currency 2 4 2 22" xfId="27638" xr:uid="{00000000-0005-0000-0000-00009D500000}"/>
    <cellStyle name="Currency 2 4 2 3" xfId="168" xr:uid="{00000000-0005-0000-0000-00009E500000}"/>
    <cellStyle name="Currency 2 4 2 3 10" xfId="27748" xr:uid="{00000000-0005-0000-0000-00009F500000}"/>
    <cellStyle name="Currency 2 4 2 3 2" xfId="1058" xr:uid="{00000000-0005-0000-0000-0000A0500000}"/>
    <cellStyle name="Currency 2 4 2 3 2 2" xfId="2437" xr:uid="{00000000-0005-0000-0000-0000A1500000}"/>
    <cellStyle name="Currency 2 4 2 3 2 2 2" xfId="5195" xr:uid="{00000000-0005-0000-0000-0000A2500000}"/>
    <cellStyle name="Currency 2 4 2 3 2 2 2 2" xfId="10711" xr:uid="{00000000-0005-0000-0000-0000A3500000}"/>
    <cellStyle name="Currency 2 4 2 3 2 2 2 3" xfId="16227" xr:uid="{00000000-0005-0000-0000-0000A4500000}"/>
    <cellStyle name="Currency 2 4 2 3 2 2 2 4" xfId="21743" xr:uid="{00000000-0005-0000-0000-0000A5500000}"/>
    <cellStyle name="Currency 2 4 2 3 2 2 2 5" xfId="27259" xr:uid="{00000000-0005-0000-0000-0000A6500000}"/>
    <cellStyle name="Currency 2 4 2 3 2 2 2 6" xfId="32775" xr:uid="{00000000-0005-0000-0000-0000A7500000}"/>
    <cellStyle name="Currency 2 4 2 3 2 2 3" xfId="7953" xr:uid="{00000000-0005-0000-0000-0000A8500000}"/>
    <cellStyle name="Currency 2 4 2 3 2 2 4" xfId="13469" xr:uid="{00000000-0005-0000-0000-0000A9500000}"/>
    <cellStyle name="Currency 2 4 2 3 2 2 5" xfId="18985" xr:uid="{00000000-0005-0000-0000-0000AA500000}"/>
    <cellStyle name="Currency 2 4 2 3 2 2 6" xfId="24501" xr:uid="{00000000-0005-0000-0000-0000AB500000}"/>
    <cellStyle name="Currency 2 4 2 3 2 2 7" xfId="30017" xr:uid="{00000000-0005-0000-0000-0000AC500000}"/>
    <cellStyle name="Currency 2 4 2 3 2 3" xfId="3816" xr:uid="{00000000-0005-0000-0000-0000AD500000}"/>
    <cellStyle name="Currency 2 4 2 3 2 3 2" xfId="9332" xr:uid="{00000000-0005-0000-0000-0000AE500000}"/>
    <cellStyle name="Currency 2 4 2 3 2 3 3" xfId="14848" xr:uid="{00000000-0005-0000-0000-0000AF500000}"/>
    <cellStyle name="Currency 2 4 2 3 2 3 4" xfId="20364" xr:uid="{00000000-0005-0000-0000-0000B0500000}"/>
    <cellStyle name="Currency 2 4 2 3 2 3 5" xfId="25880" xr:uid="{00000000-0005-0000-0000-0000B1500000}"/>
    <cellStyle name="Currency 2 4 2 3 2 3 6" xfId="31396" xr:uid="{00000000-0005-0000-0000-0000B2500000}"/>
    <cellStyle name="Currency 2 4 2 3 2 4" xfId="6574" xr:uid="{00000000-0005-0000-0000-0000B3500000}"/>
    <cellStyle name="Currency 2 4 2 3 2 5" xfId="12090" xr:uid="{00000000-0005-0000-0000-0000B4500000}"/>
    <cellStyle name="Currency 2 4 2 3 2 6" xfId="17606" xr:uid="{00000000-0005-0000-0000-0000B5500000}"/>
    <cellStyle name="Currency 2 4 2 3 2 7" xfId="23122" xr:uid="{00000000-0005-0000-0000-0000B6500000}"/>
    <cellStyle name="Currency 2 4 2 3 2 8" xfId="28638" xr:uid="{00000000-0005-0000-0000-0000B7500000}"/>
    <cellStyle name="Currency 2 4 2 3 3" xfId="698" xr:uid="{00000000-0005-0000-0000-0000B8500000}"/>
    <cellStyle name="Currency 2 4 2 3 3 2" xfId="2077" xr:uid="{00000000-0005-0000-0000-0000B9500000}"/>
    <cellStyle name="Currency 2 4 2 3 3 2 2" xfId="4835" xr:uid="{00000000-0005-0000-0000-0000BA500000}"/>
    <cellStyle name="Currency 2 4 2 3 3 2 2 2" xfId="10351" xr:uid="{00000000-0005-0000-0000-0000BB500000}"/>
    <cellStyle name="Currency 2 4 2 3 3 2 2 3" xfId="15867" xr:uid="{00000000-0005-0000-0000-0000BC500000}"/>
    <cellStyle name="Currency 2 4 2 3 3 2 2 4" xfId="21383" xr:uid="{00000000-0005-0000-0000-0000BD500000}"/>
    <cellStyle name="Currency 2 4 2 3 3 2 2 5" xfId="26899" xr:uid="{00000000-0005-0000-0000-0000BE500000}"/>
    <cellStyle name="Currency 2 4 2 3 3 2 2 6" xfId="32415" xr:uid="{00000000-0005-0000-0000-0000BF500000}"/>
    <cellStyle name="Currency 2 4 2 3 3 2 3" xfId="7593" xr:uid="{00000000-0005-0000-0000-0000C0500000}"/>
    <cellStyle name="Currency 2 4 2 3 3 2 4" xfId="13109" xr:uid="{00000000-0005-0000-0000-0000C1500000}"/>
    <cellStyle name="Currency 2 4 2 3 3 2 5" xfId="18625" xr:uid="{00000000-0005-0000-0000-0000C2500000}"/>
    <cellStyle name="Currency 2 4 2 3 3 2 6" xfId="24141" xr:uid="{00000000-0005-0000-0000-0000C3500000}"/>
    <cellStyle name="Currency 2 4 2 3 3 2 7" xfId="29657" xr:uid="{00000000-0005-0000-0000-0000C4500000}"/>
    <cellStyle name="Currency 2 4 2 3 3 3" xfId="3456" xr:uid="{00000000-0005-0000-0000-0000C5500000}"/>
    <cellStyle name="Currency 2 4 2 3 3 3 2" xfId="8972" xr:uid="{00000000-0005-0000-0000-0000C6500000}"/>
    <cellStyle name="Currency 2 4 2 3 3 3 3" xfId="14488" xr:uid="{00000000-0005-0000-0000-0000C7500000}"/>
    <cellStyle name="Currency 2 4 2 3 3 3 4" xfId="20004" xr:uid="{00000000-0005-0000-0000-0000C8500000}"/>
    <cellStyle name="Currency 2 4 2 3 3 3 5" xfId="25520" xr:uid="{00000000-0005-0000-0000-0000C9500000}"/>
    <cellStyle name="Currency 2 4 2 3 3 3 6" xfId="31036" xr:uid="{00000000-0005-0000-0000-0000CA500000}"/>
    <cellStyle name="Currency 2 4 2 3 3 4" xfId="6214" xr:uid="{00000000-0005-0000-0000-0000CB500000}"/>
    <cellStyle name="Currency 2 4 2 3 3 5" xfId="11730" xr:uid="{00000000-0005-0000-0000-0000CC500000}"/>
    <cellStyle name="Currency 2 4 2 3 3 6" xfId="17246" xr:uid="{00000000-0005-0000-0000-0000CD500000}"/>
    <cellStyle name="Currency 2 4 2 3 3 7" xfId="22762" xr:uid="{00000000-0005-0000-0000-0000CE500000}"/>
    <cellStyle name="Currency 2 4 2 3 3 8" xfId="28278" xr:uid="{00000000-0005-0000-0000-0000CF500000}"/>
    <cellStyle name="Currency 2 4 2 3 4" xfId="1547" xr:uid="{00000000-0005-0000-0000-0000D0500000}"/>
    <cellStyle name="Currency 2 4 2 3 4 2" xfId="4305" xr:uid="{00000000-0005-0000-0000-0000D1500000}"/>
    <cellStyle name="Currency 2 4 2 3 4 2 2" xfId="9821" xr:uid="{00000000-0005-0000-0000-0000D2500000}"/>
    <cellStyle name="Currency 2 4 2 3 4 2 3" xfId="15337" xr:uid="{00000000-0005-0000-0000-0000D3500000}"/>
    <cellStyle name="Currency 2 4 2 3 4 2 4" xfId="20853" xr:uid="{00000000-0005-0000-0000-0000D4500000}"/>
    <cellStyle name="Currency 2 4 2 3 4 2 5" xfId="26369" xr:uid="{00000000-0005-0000-0000-0000D5500000}"/>
    <cellStyle name="Currency 2 4 2 3 4 2 6" xfId="31885" xr:uid="{00000000-0005-0000-0000-0000D6500000}"/>
    <cellStyle name="Currency 2 4 2 3 4 3" xfId="7063" xr:uid="{00000000-0005-0000-0000-0000D7500000}"/>
    <cellStyle name="Currency 2 4 2 3 4 4" xfId="12579" xr:uid="{00000000-0005-0000-0000-0000D8500000}"/>
    <cellStyle name="Currency 2 4 2 3 4 5" xfId="18095" xr:uid="{00000000-0005-0000-0000-0000D9500000}"/>
    <cellStyle name="Currency 2 4 2 3 4 6" xfId="23611" xr:uid="{00000000-0005-0000-0000-0000DA500000}"/>
    <cellStyle name="Currency 2 4 2 3 4 7" xfId="29127" xr:uid="{00000000-0005-0000-0000-0000DB500000}"/>
    <cellStyle name="Currency 2 4 2 3 5" xfId="2926" xr:uid="{00000000-0005-0000-0000-0000DC500000}"/>
    <cellStyle name="Currency 2 4 2 3 5 2" xfId="8442" xr:uid="{00000000-0005-0000-0000-0000DD500000}"/>
    <cellStyle name="Currency 2 4 2 3 5 3" xfId="13958" xr:uid="{00000000-0005-0000-0000-0000DE500000}"/>
    <cellStyle name="Currency 2 4 2 3 5 4" xfId="19474" xr:uid="{00000000-0005-0000-0000-0000DF500000}"/>
    <cellStyle name="Currency 2 4 2 3 5 5" xfId="24990" xr:uid="{00000000-0005-0000-0000-0000E0500000}"/>
    <cellStyle name="Currency 2 4 2 3 5 6" xfId="30506" xr:uid="{00000000-0005-0000-0000-0000E1500000}"/>
    <cellStyle name="Currency 2 4 2 3 6" xfId="5684" xr:uid="{00000000-0005-0000-0000-0000E2500000}"/>
    <cellStyle name="Currency 2 4 2 3 7" xfId="11200" xr:uid="{00000000-0005-0000-0000-0000E3500000}"/>
    <cellStyle name="Currency 2 4 2 3 8" xfId="16716" xr:uid="{00000000-0005-0000-0000-0000E4500000}"/>
    <cellStyle name="Currency 2 4 2 3 9" xfId="22232" xr:uid="{00000000-0005-0000-0000-0000E5500000}"/>
    <cellStyle name="Currency 2 4 2 4" xfId="204" xr:uid="{00000000-0005-0000-0000-0000E6500000}"/>
    <cellStyle name="Currency 2 4 2 4 10" xfId="27784" xr:uid="{00000000-0005-0000-0000-0000E7500000}"/>
    <cellStyle name="Currency 2 4 2 4 2" xfId="1094" xr:uid="{00000000-0005-0000-0000-0000E8500000}"/>
    <cellStyle name="Currency 2 4 2 4 2 2" xfId="2473" xr:uid="{00000000-0005-0000-0000-0000E9500000}"/>
    <cellStyle name="Currency 2 4 2 4 2 2 2" xfId="5231" xr:uid="{00000000-0005-0000-0000-0000EA500000}"/>
    <cellStyle name="Currency 2 4 2 4 2 2 2 2" xfId="10747" xr:uid="{00000000-0005-0000-0000-0000EB500000}"/>
    <cellStyle name="Currency 2 4 2 4 2 2 2 3" xfId="16263" xr:uid="{00000000-0005-0000-0000-0000EC500000}"/>
    <cellStyle name="Currency 2 4 2 4 2 2 2 4" xfId="21779" xr:uid="{00000000-0005-0000-0000-0000ED500000}"/>
    <cellStyle name="Currency 2 4 2 4 2 2 2 5" xfId="27295" xr:uid="{00000000-0005-0000-0000-0000EE500000}"/>
    <cellStyle name="Currency 2 4 2 4 2 2 2 6" xfId="32811" xr:uid="{00000000-0005-0000-0000-0000EF500000}"/>
    <cellStyle name="Currency 2 4 2 4 2 2 3" xfId="7989" xr:uid="{00000000-0005-0000-0000-0000F0500000}"/>
    <cellStyle name="Currency 2 4 2 4 2 2 4" xfId="13505" xr:uid="{00000000-0005-0000-0000-0000F1500000}"/>
    <cellStyle name="Currency 2 4 2 4 2 2 5" xfId="19021" xr:uid="{00000000-0005-0000-0000-0000F2500000}"/>
    <cellStyle name="Currency 2 4 2 4 2 2 6" xfId="24537" xr:uid="{00000000-0005-0000-0000-0000F3500000}"/>
    <cellStyle name="Currency 2 4 2 4 2 2 7" xfId="30053" xr:uid="{00000000-0005-0000-0000-0000F4500000}"/>
    <cellStyle name="Currency 2 4 2 4 2 3" xfId="3852" xr:uid="{00000000-0005-0000-0000-0000F5500000}"/>
    <cellStyle name="Currency 2 4 2 4 2 3 2" xfId="9368" xr:uid="{00000000-0005-0000-0000-0000F6500000}"/>
    <cellStyle name="Currency 2 4 2 4 2 3 3" xfId="14884" xr:uid="{00000000-0005-0000-0000-0000F7500000}"/>
    <cellStyle name="Currency 2 4 2 4 2 3 4" xfId="20400" xr:uid="{00000000-0005-0000-0000-0000F8500000}"/>
    <cellStyle name="Currency 2 4 2 4 2 3 5" xfId="25916" xr:uid="{00000000-0005-0000-0000-0000F9500000}"/>
    <cellStyle name="Currency 2 4 2 4 2 3 6" xfId="31432" xr:uid="{00000000-0005-0000-0000-0000FA500000}"/>
    <cellStyle name="Currency 2 4 2 4 2 4" xfId="6610" xr:uid="{00000000-0005-0000-0000-0000FB500000}"/>
    <cellStyle name="Currency 2 4 2 4 2 5" xfId="12126" xr:uid="{00000000-0005-0000-0000-0000FC500000}"/>
    <cellStyle name="Currency 2 4 2 4 2 6" xfId="17642" xr:uid="{00000000-0005-0000-0000-0000FD500000}"/>
    <cellStyle name="Currency 2 4 2 4 2 7" xfId="23158" xr:uid="{00000000-0005-0000-0000-0000FE500000}"/>
    <cellStyle name="Currency 2 4 2 4 2 8" xfId="28674" xr:uid="{00000000-0005-0000-0000-0000FF500000}"/>
    <cellStyle name="Currency 2 4 2 4 3" xfId="734" xr:uid="{00000000-0005-0000-0000-000000510000}"/>
    <cellStyle name="Currency 2 4 2 4 3 2" xfId="2113" xr:uid="{00000000-0005-0000-0000-000001510000}"/>
    <cellStyle name="Currency 2 4 2 4 3 2 2" xfId="4871" xr:uid="{00000000-0005-0000-0000-000002510000}"/>
    <cellStyle name="Currency 2 4 2 4 3 2 2 2" xfId="10387" xr:uid="{00000000-0005-0000-0000-000003510000}"/>
    <cellStyle name="Currency 2 4 2 4 3 2 2 3" xfId="15903" xr:uid="{00000000-0005-0000-0000-000004510000}"/>
    <cellStyle name="Currency 2 4 2 4 3 2 2 4" xfId="21419" xr:uid="{00000000-0005-0000-0000-000005510000}"/>
    <cellStyle name="Currency 2 4 2 4 3 2 2 5" xfId="26935" xr:uid="{00000000-0005-0000-0000-000006510000}"/>
    <cellStyle name="Currency 2 4 2 4 3 2 2 6" xfId="32451" xr:uid="{00000000-0005-0000-0000-000007510000}"/>
    <cellStyle name="Currency 2 4 2 4 3 2 3" xfId="7629" xr:uid="{00000000-0005-0000-0000-000008510000}"/>
    <cellStyle name="Currency 2 4 2 4 3 2 4" xfId="13145" xr:uid="{00000000-0005-0000-0000-000009510000}"/>
    <cellStyle name="Currency 2 4 2 4 3 2 5" xfId="18661" xr:uid="{00000000-0005-0000-0000-00000A510000}"/>
    <cellStyle name="Currency 2 4 2 4 3 2 6" xfId="24177" xr:uid="{00000000-0005-0000-0000-00000B510000}"/>
    <cellStyle name="Currency 2 4 2 4 3 2 7" xfId="29693" xr:uid="{00000000-0005-0000-0000-00000C510000}"/>
    <cellStyle name="Currency 2 4 2 4 3 3" xfId="3492" xr:uid="{00000000-0005-0000-0000-00000D510000}"/>
    <cellStyle name="Currency 2 4 2 4 3 3 2" xfId="9008" xr:uid="{00000000-0005-0000-0000-00000E510000}"/>
    <cellStyle name="Currency 2 4 2 4 3 3 3" xfId="14524" xr:uid="{00000000-0005-0000-0000-00000F510000}"/>
    <cellStyle name="Currency 2 4 2 4 3 3 4" xfId="20040" xr:uid="{00000000-0005-0000-0000-000010510000}"/>
    <cellStyle name="Currency 2 4 2 4 3 3 5" xfId="25556" xr:uid="{00000000-0005-0000-0000-000011510000}"/>
    <cellStyle name="Currency 2 4 2 4 3 3 6" xfId="31072" xr:uid="{00000000-0005-0000-0000-000012510000}"/>
    <cellStyle name="Currency 2 4 2 4 3 4" xfId="6250" xr:uid="{00000000-0005-0000-0000-000013510000}"/>
    <cellStyle name="Currency 2 4 2 4 3 5" xfId="11766" xr:uid="{00000000-0005-0000-0000-000014510000}"/>
    <cellStyle name="Currency 2 4 2 4 3 6" xfId="17282" xr:uid="{00000000-0005-0000-0000-000015510000}"/>
    <cellStyle name="Currency 2 4 2 4 3 7" xfId="22798" xr:uid="{00000000-0005-0000-0000-000016510000}"/>
    <cellStyle name="Currency 2 4 2 4 3 8" xfId="28314" xr:uid="{00000000-0005-0000-0000-000017510000}"/>
    <cellStyle name="Currency 2 4 2 4 4" xfId="1583" xr:uid="{00000000-0005-0000-0000-000018510000}"/>
    <cellStyle name="Currency 2 4 2 4 4 2" xfId="4341" xr:uid="{00000000-0005-0000-0000-000019510000}"/>
    <cellStyle name="Currency 2 4 2 4 4 2 2" xfId="9857" xr:uid="{00000000-0005-0000-0000-00001A510000}"/>
    <cellStyle name="Currency 2 4 2 4 4 2 3" xfId="15373" xr:uid="{00000000-0005-0000-0000-00001B510000}"/>
    <cellStyle name="Currency 2 4 2 4 4 2 4" xfId="20889" xr:uid="{00000000-0005-0000-0000-00001C510000}"/>
    <cellStyle name="Currency 2 4 2 4 4 2 5" xfId="26405" xr:uid="{00000000-0005-0000-0000-00001D510000}"/>
    <cellStyle name="Currency 2 4 2 4 4 2 6" xfId="31921" xr:uid="{00000000-0005-0000-0000-00001E510000}"/>
    <cellStyle name="Currency 2 4 2 4 4 3" xfId="7099" xr:uid="{00000000-0005-0000-0000-00001F510000}"/>
    <cellStyle name="Currency 2 4 2 4 4 4" xfId="12615" xr:uid="{00000000-0005-0000-0000-000020510000}"/>
    <cellStyle name="Currency 2 4 2 4 4 5" xfId="18131" xr:uid="{00000000-0005-0000-0000-000021510000}"/>
    <cellStyle name="Currency 2 4 2 4 4 6" xfId="23647" xr:uid="{00000000-0005-0000-0000-000022510000}"/>
    <cellStyle name="Currency 2 4 2 4 4 7" xfId="29163" xr:uid="{00000000-0005-0000-0000-000023510000}"/>
    <cellStyle name="Currency 2 4 2 4 5" xfId="2962" xr:uid="{00000000-0005-0000-0000-000024510000}"/>
    <cellStyle name="Currency 2 4 2 4 5 2" xfId="8478" xr:uid="{00000000-0005-0000-0000-000025510000}"/>
    <cellStyle name="Currency 2 4 2 4 5 3" xfId="13994" xr:uid="{00000000-0005-0000-0000-000026510000}"/>
    <cellStyle name="Currency 2 4 2 4 5 4" xfId="19510" xr:uid="{00000000-0005-0000-0000-000027510000}"/>
    <cellStyle name="Currency 2 4 2 4 5 5" xfId="25026" xr:uid="{00000000-0005-0000-0000-000028510000}"/>
    <cellStyle name="Currency 2 4 2 4 5 6" xfId="30542" xr:uid="{00000000-0005-0000-0000-000029510000}"/>
    <cellStyle name="Currency 2 4 2 4 6" xfId="5720" xr:uid="{00000000-0005-0000-0000-00002A510000}"/>
    <cellStyle name="Currency 2 4 2 4 7" xfId="11236" xr:uid="{00000000-0005-0000-0000-00002B510000}"/>
    <cellStyle name="Currency 2 4 2 4 8" xfId="16752" xr:uid="{00000000-0005-0000-0000-00002C510000}"/>
    <cellStyle name="Currency 2 4 2 4 9" xfId="22268" xr:uid="{00000000-0005-0000-0000-00002D510000}"/>
    <cellStyle name="Currency 2 4 2 5" xfId="259" xr:uid="{00000000-0005-0000-0000-00002E510000}"/>
    <cellStyle name="Currency 2 4 2 5 10" xfId="27839" xr:uid="{00000000-0005-0000-0000-00002F510000}"/>
    <cellStyle name="Currency 2 4 2 5 2" xfId="1130" xr:uid="{00000000-0005-0000-0000-000030510000}"/>
    <cellStyle name="Currency 2 4 2 5 2 2" xfId="2509" xr:uid="{00000000-0005-0000-0000-000031510000}"/>
    <cellStyle name="Currency 2 4 2 5 2 2 2" xfId="5267" xr:uid="{00000000-0005-0000-0000-000032510000}"/>
    <cellStyle name="Currency 2 4 2 5 2 2 2 2" xfId="10783" xr:uid="{00000000-0005-0000-0000-000033510000}"/>
    <cellStyle name="Currency 2 4 2 5 2 2 2 3" xfId="16299" xr:uid="{00000000-0005-0000-0000-000034510000}"/>
    <cellStyle name="Currency 2 4 2 5 2 2 2 4" xfId="21815" xr:uid="{00000000-0005-0000-0000-000035510000}"/>
    <cellStyle name="Currency 2 4 2 5 2 2 2 5" xfId="27331" xr:uid="{00000000-0005-0000-0000-000036510000}"/>
    <cellStyle name="Currency 2 4 2 5 2 2 2 6" xfId="32847" xr:uid="{00000000-0005-0000-0000-000037510000}"/>
    <cellStyle name="Currency 2 4 2 5 2 2 3" xfId="8025" xr:uid="{00000000-0005-0000-0000-000038510000}"/>
    <cellStyle name="Currency 2 4 2 5 2 2 4" xfId="13541" xr:uid="{00000000-0005-0000-0000-000039510000}"/>
    <cellStyle name="Currency 2 4 2 5 2 2 5" xfId="19057" xr:uid="{00000000-0005-0000-0000-00003A510000}"/>
    <cellStyle name="Currency 2 4 2 5 2 2 6" xfId="24573" xr:uid="{00000000-0005-0000-0000-00003B510000}"/>
    <cellStyle name="Currency 2 4 2 5 2 2 7" xfId="30089" xr:uid="{00000000-0005-0000-0000-00003C510000}"/>
    <cellStyle name="Currency 2 4 2 5 2 3" xfId="3888" xr:uid="{00000000-0005-0000-0000-00003D510000}"/>
    <cellStyle name="Currency 2 4 2 5 2 3 2" xfId="9404" xr:uid="{00000000-0005-0000-0000-00003E510000}"/>
    <cellStyle name="Currency 2 4 2 5 2 3 3" xfId="14920" xr:uid="{00000000-0005-0000-0000-00003F510000}"/>
    <cellStyle name="Currency 2 4 2 5 2 3 4" xfId="20436" xr:uid="{00000000-0005-0000-0000-000040510000}"/>
    <cellStyle name="Currency 2 4 2 5 2 3 5" xfId="25952" xr:uid="{00000000-0005-0000-0000-000041510000}"/>
    <cellStyle name="Currency 2 4 2 5 2 3 6" xfId="31468" xr:uid="{00000000-0005-0000-0000-000042510000}"/>
    <cellStyle name="Currency 2 4 2 5 2 4" xfId="6646" xr:uid="{00000000-0005-0000-0000-000043510000}"/>
    <cellStyle name="Currency 2 4 2 5 2 5" xfId="12162" xr:uid="{00000000-0005-0000-0000-000044510000}"/>
    <cellStyle name="Currency 2 4 2 5 2 6" xfId="17678" xr:uid="{00000000-0005-0000-0000-000045510000}"/>
    <cellStyle name="Currency 2 4 2 5 2 7" xfId="23194" xr:uid="{00000000-0005-0000-0000-000046510000}"/>
    <cellStyle name="Currency 2 4 2 5 2 8" xfId="28710" xr:uid="{00000000-0005-0000-0000-000047510000}"/>
    <cellStyle name="Currency 2 4 2 5 3" xfId="770" xr:uid="{00000000-0005-0000-0000-000048510000}"/>
    <cellStyle name="Currency 2 4 2 5 3 2" xfId="2149" xr:uid="{00000000-0005-0000-0000-000049510000}"/>
    <cellStyle name="Currency 2 4 2 5 3 2 2" xfId="4907" xr:uid="{00000000-0005-0000-0000-00004A510000}"/>
    <cellStyle name="Currency 2 4 2 5 3 2 2 2" xfId="10423" xr:uid="{00000000-0005-0000-0000-00004B510000}"/>
    <cellStyle name="Currency 2 4 2 5 3 2 2 3" xfId="15939" xr:uid="{00000000-0005-0000-0000-00004C510000}"/>
    <cellStyle name="Currency 2 4 2 5 3 2 2 4" xfId="21455" xr:uid="{00000000-0005-0000-0000-00004D510000}"/>
    <cellStyle name="Currency 2 4 2 5 3 2 2 5" xfId="26971" xr:uid="{00000000-0005-0000-0000-00004E510000}"/>
    <cellStyle name="Currency 2 4 2 5 3 2 2 6" xfId="32487" xr:uid="{00000000-0005-0000-0000-00004F510000}"/>
    <cellStyle name="Currency 2 4 2 5 3 2 3" xfId="7665" xr:uid="{00000000-0005-0000-0000-000050510000}"/>
    <cellStyle name="Currency 2 4 2 5 3 2 4" xfId="13181" xr:uid="{00000000-0005-0000-0000-000051510000}"/>
    <cellStyle name="Currency 2 4 2 5 3 2 5" xfId="18697" xr:uid="{00000000-0005-0000-0000-000052510000}"/>
    <cellStyle name="Currency 2 4 2 5 3 2 6" xfId="24213" xr:uid="{00000000-0005-0000-0000-000053510000}"/>
    <cellStyle name="Currency 2 4 2 5 3 2 7" xfId="29729" xr:uid="{00000000-0005-0000-0000-000054510000}"/>
    <cellStyle name="Currency 2 4 2 5 3 3" xfId="3528" xr:uid="{00000000-0005-0000-0000-000055510000}"/>
    <cellStyle name="Currency 2 4 2 5 3 3 2" xfId="9044" xr:uid="{00000000-0005-0000-0000-000056510000}"/>
    <cellStyle name="Currency 2 4 2 5 3 3 3" xfId="14560" xr:uid="{00000000-0005-0000-0000-000057510000}"/>
    <cellStyle name="Currency 2 4 2 5 3 3 4" xfId="20076" xr:uid="{00000000-0005-0000-0000-000058510000}"/>
    <cellStyle name="Currency 2 4 2 5 3 3 5" xfId="25592" xr:uid="{00000000-0005-0000-0000-000059510000}"/>
    <cellStyle name="Currency 2 4 2 5 3 3 6" xfId="31108" xr:uid="{00000000-0005-0000-0000-00005A510000}"/>
    <cellStyle name="Currency 2 4 2 5 3 4" xfId="6286" xr:uid="{00000000-0005-0000-0000-00005B510000}"/>
    <cellStyle name="Currency 2 4 2 5 3 5" xfId="11802" xr:uid="{00000000-0005-0000-0000-00005C510000}"/>
    <cellStyle name="Currency 2 4 2 5 3 6" xfId="17318" xr:uid="{00000000-0005-0000-0000-00005D510000}"/>
    <cellStyle name="Currency 2 4 2 5 3 7" xfId="22834" xr:uid="{00000000-0005-0000-0000-00005E510000}"/>
    <cellStyle name="Currency 2 4 2 5 3 8" xfId="28350" xr:uid="{00000000-0005-0000-0000-00005F510000}"/>
    <cellStyle name="Currency 2 4 2 5 4" xfId="1638" xr:uid="{00000000-0005-0000-0000-000060510000}"/>
    <cellStyle name="Currency 2 4 2 5 4 2" xfId="4396" xr:uid="{00000000-0005-0000-0000-000061510000}"/>
    <cellStyle name="Currency 2 4 2 5 4 2 2" xfId="9912" xr:uid="{00000000-0005-0000-0000-000062510000}"/>
    <cellStyle name="Currency 2 4 2 5 4 2 3" xfId="15428" xr:uid="{00000000-0005-0000-0000-000063510000}"/>
    <cellStyle name="Currency 2 4 2 5 4 2 4" xfId="20944" xr:uid="{00000000-0005-0000-0000-000064510000}"/>
    <cellStyle name="Currency 2 4 2 5 4 2 5" xfId="26460" xr:uid="{00000000-0005-0000-0000-000065510000}"/>
    <cellStyle name="Currency 2 4 2 5 4 2 6" xfId="31976" xr:uid="{00000000-0005-0000-0000-000066510000}"/>
    <cellStyle name="Currency 2 4 2 5 4 3" xfId="7154" xr:uid="{00000000-0005-0000-0000-000067510000}"/>
    <cellStyle name="Currency 2 4 2 5 4 4" xfId="12670" xr:uid="{00000000-0005-0000-0000-000068510000}"/>
    <cellStyle name="Currency 2 4 2 5 4 5" xfId="18186" xr:uid="{00000000-0005-0000-0000-000069510000}"/>
    <cellStyle name="Currency 2 4 2 5 4 6" xfId="23702" xr:uid="{00000000-0005-0000-0000-00006A510000}"/>
    <cellStyle name="Currency 2 4 2 5 4 7" xfId="29218" xr:uid="{00000000-0005-0000-0000-00006B510000}"/>
    <cellStyle name="Currency 2 4 2 5 5" xfId="3017" xr:uid="{00000000-0005-0000-0000-00006C510000}"/>
    <cellStyle name="Currency 2 4 2 5 5 2" xfId="8533" xr:uid="{00000000-0005-0000-0000-00006D510000}"/>
    <cellStyle name="Currency 2 4 2 5 5 3" xfId="14049" xr:uid="{00000000-0005-0000-0000-00006E510000}"/>
    <cellStyle name="Currency 2 4 2 5 5 4" xfId="19565" xr:uid="{00000000-0005-0000-0000-00006F510000}"/>
    <cellStyle name="Currency 2 4 2 5 5 5" xfId="25081" xr:uid="{00000000-0005-0000-0000-000070510000}"/>
    <cellStyle name="Currency 2 4 2 5 5 6" xfId="30597" xr:uid="{00000000-0005-0000-0000-000071510000}"/>
    <cellStyle name="Currency 2 4 2 5 6" xfId="5775" xr:uid="{00000000-0005-0000-0000-000072510000}"/>
    <cellStyle name="Currency 2 4 2 5 7" xfId="11291" xr:uid="{00000000-0005-0000-0000-000073510000}"/>
    <cellStyle name="Currency 2 4 2 5 8" xfId="16807" xr:uid="{00000000-0005-0000-0000-000074510000}"/>
    <cellStyle name="Currency 2 4 2 5 9" xfId="22323" xr:uid="{00000000-0005-0000-0000-000075510000}"/>
    <cellStyle name="Currency 2 4 2 6" xfId="314" xr:uid="{00000000-0005-0000-0000-000076510000}"/>
    <cellStyle name="Currency 2 4 2 6 10" xfId="27894" xr:uid="{00000000-0005-0000-0000-000077510000}"/>
    <cellStyle name="Currency 2 4 2 6 2" xfId="1166" xr:uid="{00000000-0005-0000-0000-000078510000}"/>
    <cellStyle name="Currency 2 4 2 6 2 2" xfId="2545" xr:uid="{00000000-0005-0000-0000-000079510000}"/>
    <cellStyle name="Currency 2 4 2 6 2 2 2" xfId="5303" xr:uid="{00000000-0005-0000-0000-00007A510000}"/>
    <cellStyle name="Currency 2 4 2 6 2 2 2 2" xfId="10819" xr:uid="{00000000-0005-0000-0000-00007B510000}"/>
    <cellStyle name="Currency 2 4 2 6 2 2 2 3" xfId="16335" xr:uid="{00000000-0005-0000-0000-00007C510000}"/>
    <cellStyle name="Currency 2 4 2 6 2 2 2 4" xfId="21851" xr:uid="{00000000-0005-0000-0000-00007D510000}"/>
    <cellStyle name="Currency 2 4 2 6 2 2 2 5" xfId="27367" xr:uid="{00000000-0005-0000-0000-00007E510000}"/>
    <cellStyle name="Currency 2 4 2 6 2 2 2 6" xfId="32883" xr:uid="{00000000-0005-0000-0000-00007F510000}"/>
    <cellStyle name="Currency 2 4 2 6 2 2 3" xfId="8061" xr:uid="{00000000-0005-0000-0000-000080510000}"/>
    <cellStyle name="Currency 2 4 2 6 2 2 4" xfId="13577" xr:uid="{00000000-0005-0000-0000-000081510000}"/>
    <cellStyle name="Currency 2 4 2 6 2 2 5" xfId="19093" xr:uid="{00000000-0005-0000-0000-000082510000}"/>
    <cellStyle name="Currency 2 4 2 6 2 2 6" xfId="24609" xr:uid="{00000000-0005-0000-0000-000083510000}"/>
    <cellStyle name="Currency 2 4 2 6 2 2 7" xfId="30125" xr:uid="{00000000-0005-0000-0000-000084510000}"/>
    <cellStyle name="Currency 2 4 2 6 2 3" xfId="3924" xr:uid="{00000000-0005-0000-0000-000085510000}"/>
    <cellStyle name="Currency 2 4 2 6 2 3 2" xfId="9440" xr:uid="{00000000-0005-0000-0000-000086510000}"/>
    <cellStyle name="Currency 2 4 2 6 2 3 3" xfId="14956" xr:uid="{00000000-0005-0000-0000-000087510000}"/>
    <cellStyle name="Currency 2 4 2 6 2 3 4" xfId="20472" xr:uid="{00000000-0005-0000-0000-000088510000}"/>
    <cellStyle name="Currency 2 4 2 6 2 3 5" xfId="25988" xr:uid="{00000000-0005-0000-0000-000089510000}"/>
    <cellStyle name="Currency 2 4 2 6 2 3 6" xfId="31504" xr:uid="{00000000-0005-0000-0000-00008A510000}"/>
    <cellStyle name="Currency 2 4 2 6 2 4" xfId="6682" xr:uid="{00000000-0005-0000-0000-00008B510000}"/>
    <cellStyle name="Currency 2 4 2 6 2 5" xfId="12198" xr:uid="{00000000-0005-0000-0000-00008C510000}"/>
    <cellStyle name="Currency 2 4 2 6 2 6" xfId="17714" xr:uid="{00000000-0005-0000-0000-00008D510000}"/>
    <cellStyle name="Currency 2 4 2 6 2 7" xfId="23230" xr:uid="{00000000-0005-0000-0000-00008E510000}"/>
    <cellStyle name="Currency 2 4 2 6 2 8" xfId="28746" xr:uid="{00000000-0005-0000-0000-00008F510000}"/>
    <cellStyle name="Currency 2 4 2 6 3" xfId="806" xr:uid="{00000000-0005-0000-0000-000090510000}"/>
    <cellStyle name="Currency 2 4 2 6 3 2" xfId="2185" xr:uid="{00000000-0005-0000-0000-000091510000}"/>
    <cellStyle name="Currency 2 4 2 6 3 2 2" xfId="4943" xr:uid="{00000000-0005-0000-0000-000092510000}"/>
    <cellStyle name="Currency 2 4 2 6 3 2 2 2" xfId="10459" xr:uid="{00000000-0005-0000-0000-000093510000}"/>
    <cellStyle name="Currency 2 4 2 6 3 2 2 3" xfId="15975" xr:uid="{00000000-0005-0000-0000-000094510000}"/>
    <cellStyle name="Currency 2 4 2 6 3 2 2 4" xfId="21491" xr:uid="{00000000-0005-0000-0000-000095510000}"/>
    <cellStyle name="Currency 2 4 2 6 3 2 2 5" xfId="27007" xr:uid="{00000000-0005-0000-0000-000096510000}"/>
    <cellStyle name="Currency 2 4 2 6 3 2 2 6" xfId="32523" xr:uid="{00000000-0005-0000-0000-000097510000}"/>
    <cellStyle name="Currency 2 4 2 6 3 2 3" xfId="7701" xr:uid="{00000000-0005-0000-0000-000098510000}"/>
    <cellStyle name="Currency 2 4 2 6 3 2 4" xfId="13217" xr:uid="{00000000-0005-0000-0000-000099510000}"/>
    <cellStyle name="Currency 2 4 2 6 3 2 5" xfId="18733" xr:uid="{00000000-0005-0000-0000-00009A510000}"/>
    <cellStyle name="Currency 2 4 2 6 3 2 6" xfId="24249" xr:uid="{00000000-0005-0000-0000-00009B510000}"/>
    <cellStyle name="Currency 2 4 2 6 3 2 7" xfId="29765" xr:uid="{00000000-0005-0000-0000-00009C510000}"/>
    <cellStyle name="Currency 2 4 2 6 3 3" xfId="3564" xr:uid="{00000000-0005-0000-0000-00009D510000}"/>
    <cellStyle name="Currency 2 4 2 6 3 3 2" xfId="9080" xr:uid="{00000000-0005-0000-0000-00009E510000}"/>
    <cellStyle name="Currency 2 4 2 6 3 3 3" xfId="14596" xr:uid="{00000000-0005-0000-0000-00009F510000}"/>
    <cellStyle name="Currency 2 4 2 6 3 3 4" xfId="20112" xr:uid="{00000000-0005-0000-0000-0000A0510000}"/>
    <cellStyle name="Currency 2 4 2 6 3 3 5" xfId="25628" xr:uid="{00000000-0005-0000-0000-0000A1510000}"/>
    <cellStyle name="Currency 2 4 2 6 3 3 6" xfId="31144" xr:uid="{00000000-0005-0000-0000-0000A2510000}"/>
    <cellStyle name="Currency 2 4 2 6 3 4" xfId="6322" xr:uid="{00000000-0005-0000-0000-0000A3510000}"/>
    <cellStyle name="Currency 2 4 2 6 3 5" xfId="11838" xr:uid="{00000000-0005-0000-0000-0000A4510000}"/>
    <cellStyle name="Currency 2 4 2 6 3 6" xfId="17354" xr:uid="{00000000-0005-0000-0000-0000A5510000}"/>
    <cellStyle name="Currency 2 4 2 6 3 7" xfId="22870" xr:uid="{00000000-0005-0000-0000-0000A6510000}"/>
    <cellStyle name="Currency 2 4 2 6 3 8" xfId="28386" xr:uid="{00000000-0005-0000-0000-0000A7510000}"/>
    <cellStyle name="Currency 2 4 2 6 4" xfId="1693" xr:uid="{00000000-0005-0000-0000-0000A8510000}"/>
    <cellStyle name="Currency 2 4 2 6 4 2" xfId="4451" xr:uid="{00000000-0005-0000-0000-0000A9510000}"/>
    <cellStyle name="Currency 2 4 2 6 4 2 2" xfId="9967" xr:uid="{00000000-0005-0000-0000-0000AA510000}"/>
    <cellStyle name="Currency 2 4 2 6 4 2 3" xfId="15483" xr:uid="{00000000-0005-0000-0000-0000AB510000}"/>
    <cellStyle name="Currency 2 4 2 6 4 2 4" xfId="20999" xr:uid="{00000000-0005-0000-0000-0000AC510000}"/>
    <cellStyle name="Currency 2 4 2 6 4 2 5" xfId="26515" xr:uid="{00000000-0005-0000-0000-0000AD510000}"/>
    <cellStyle name="Currency 2 4 2 6 4 2 6" xfId="32031" xr:uid="{00000000-0005-0000-0000-0000AE510000}"/>
    <cellStyle name="Currency 2 4 2 6 4 3" xfId="7209" xr:uid="{00000000-0005-0000-0000-0000AF510000}"/>
    <cellStyle name="Currency 2 4 2 6 4 4" xfId="12725" xr:uid="{00000000-0005-0000-0000-0000B0510000}"/>
    <cellStyle name="Currency 2 4 2 6 4 5" xfId="18241" xr:uid="{00000000-0005-0000-0000-0000B1510000}"/>
    <cellStyle name="Currency 2 4 2 6 4 6" xfId="23757" xr:uid="{00000000-0005-0000-0000-0000B2510000}"/>
    <cellStyle name="Currency 2 4 2 6 4 7" xfId="29273" xr:uid="{00000000-0005-0000-0000-0000B3510000}"/>
    <cellStyle name="Currency 2 4 2 6 5" xfId="3072" xr:uid="{00000000-0005-0000-0000-0000B4510000}"/>
    <cellStyle name="Currency 2 4 2 6 5 2" xfId="8588" xr:uid="{00000000-0005-0000-0000-0000B5510000}"/>
    <cellStyle name="Currency 2 4 2 6 5 3" xfId="14104" xr:uid="{00000000-0005-0000-0000-0000B6510000}"/>
    <cellStyle name="Currency 2 4 2 6 5 4" xfId="19620" xr:uid="{00000000-0005-0000-0000-0000B7510000}"/>
    <cellStyle name="Currency 2 4 2 6 5 5" xfId="25136" xr:uid="{00000000-0005-0000-0000-0000B8510000}"/>
    <cellStyle name="Currency 2 4 2 6 5 6" xfId="30652" xr:uid="{00000000-0005-0000-0000-0000B9510000}"/>
    <cellStyle name="Currency 2 4 2 6 6" xfId="5830" xr:uid="{00000000-0005-0000-0000-0000BA510000}"/>
    <cellStyle name="Currency 2 4 2 6 7" xfId="11346" xr:uid="{00000000-0005-0000-0000-0000BB510000}"/>
    <cellStyle name="Currency 2 4 2 6 8" xfId="16862" xr:uid="{00000000-0005-0000-0000-0000BC510000}"/>
    <cellStyle name="Currency 2 4 2 6 9" xfId="22378" xr:uid="{00000000-0005-0000-0000-0000BD510000}"/>
    <cellStyle name="Currency 2 4 2 7" xfId="370" xr:uid="{00000000-0005-0000-0000-0000BE510000}"/>
    <cellStyle name="Currency 2 4 2 7 10" xfId="27950" xr:uid="{00000000-0005-0000-0000-0000BF510000}"/>
    <cellStyle name="Currency 2 4 2 7 2" xfId="1202" xr:uid="{00000000-0005-0000-0000-0000C0510000}"/>
    <cellStyle name="Currency 2 4 2 7 2 2" xfId="2581" xr:uid="{00000000-0005-0000-0000-0000C1510000}"/>
    <cellStyle name="Currency 2 4 2 7 2 2 2" xfId="5339" xr:uid="{00000000-0005-0000-0000-0000C2510000}"/>
    <cellStyle name="Currency 2 4 2 7 2 2 2 2" xfId="10855" xr:uid="{00000000-0005-0000-0000-0000C3510000}"/>
    <cellStyle name="Currency 2 4 2 7 2 2 2 3" xfId="16371" xr:uid="{00000000-0005-0000-0000-0000C4510000}"/>
    <cellStyle name="Currency 2 4 2 7 2 2 2 4" xfId="21887" xr:uid="{00000000-0005-0000-0000-0000C5510000}"/>
    <cellStyle name="Currency 2 4 2 7 2 2 2 5" xfId="27403" xr:uid="{00000000-0005-0000-0000-0000C6510000}"/>
    <cellStyle name="Currency 2 4 2 7 2 2 2 6" xfId="32919" xr:uid="{00000000-0005-0000-0000-0000C7510000}"/>
    <cellStyle name="Currency 2 4 2 7 2 2 3" xfId="8097" xr:uid="{00000000-0005-0000-0000-0000C8510000}"/>
    <cellStyle name="Currency 2 4 2 7 2 2 4" xfId="13613" xr:uid="{00000000-0005-0000-0000-0000C9510000}"/>
    <cellStyle name="Currency 2 4 2 7 2 2 5" xfId="19129" xr:uid="{00000000-0005-0000-0000-0000CA510000}"/>
    <cellStyle name="Currency 2 4 2 7 2 2 6" xfId="24645" xr:uid="{00000000-0005-0000-0000-0000CB510000}"/>
    <cellStyle name="Currency 2 4 2 7 2 2 7" xfId="30161" xr:uid="{00000000-0005-0000-0000-0000CC510000}"/>
    <cellStyle name="Currency 2 4 2 7 2 3" xfId="3960" xr:uid="{00000000-0005-0000-0000-0000CD510000}"/>
    <cellStyle name="Currency 2 4 2 7 2 3 2" xfId="9476" xr:uid="{00000000-0005-0000-0000-0000CE510000}"/>
    <cellStyle name="Currency 2 4 2 7 2 3 3" xfId="14992" xr:uid="{00000000-0005-0000-0000-0000CF510000}"/>
    <cellStyle name="Currency 2 4 2 7 2 3 4" xfId="20508" xr:uid="{00000000-0005-0000-0000-0000D0510000}"/>
    <cellStyle name="Currency 2 4 2 7 2 3 5" xfId="26024" xr:uid="{00000000-0005-0000-0000-0000D1510000}"/>
    <cellStyle name="Currency 2 4 2 7 2 3 6" xfId="31540" xr:uid="{00000000-0005-0000-0000-0000D2510000}"/>
    <cellStyle name="Currency 2 4 2 7 2 4" xfId="6718" xr:uid="{00000000-0005-0000-0000-0000D3510000}"/>
    <cellStyle name="Currency 2 4 2 7 2 5" xfId="12234" xr:uid="{00000000-0005-0000-0000-0000D4510000}"/>
    <cellStyle name="Currency 2 4 2 7 2 6" xfId="17750" xr:uid="{00000000-0005-0000-0000-0000D5510000}"/>
    <cellStyle name="Currency 2 4 2 7 2 7" xfId="23266" xr:uid="{00000000-0005-0000-0000-0000D6510000}"/>
    <cellStyle name="Currency 2 4 2 7 2 8" xfId="28782" xr:uid="{00000000-0005-0000-0000-0000D7510000}"/>
    <cellStyle name="Currency 2 4 2 7 3" xfId="842" xr:uid="{00000000-0005-0000-0000-0000D8510000}"/>
    <cellStyle name="Currency 2 4 2 7 3 2" xfId="2221" xr:uid="{00000000-0005-0000-0000-0000D9510000}"/>
    <cellStyle name="Currency 2 4 2 7 3 2 2" xfId="4979" xr:uid="{00000000-0005-0000-0000-0000DA510000}"/>
    <cellStyle name="Currency 2 4 2 7 3 2 2 2" xfId="10495" xr:uid="{00000000-0005-0000-0000-0000DB510000}"/>
    <cellStyle name="Currency 2 4 2 7 3 2 2 3" xfId="16011" xr:uid="{00000000-0005-0000-0000-0000DC510000}"/>
    <cellStyle name="Currency 2 4 2 7 3 2 2 4" xfId="21527" xr:uid="{00000000-0005-0000-0000-0000DD510000}"/>
    <cellStyle name="Currency 2 4 2 7 3 2 2 5" xfId="27043" xr:uid="{00000000-0005-0000-0000-0000DE510000}"/>
    <cellStyle name="Currency 2 4 2 7 3 2 2 6" xfId="32559" xr:uid="{00000000-0005-0000-0000-0000DF510000}"/>
    <cellStyle name="Currency 2 4 2 7 3 2 3" xfId="7737" xr:uid="{00000000-0005-0000-0000-0000E0510000}"/>
    <cellStyle name="Currency 2 4 2 7 3 2 4" xfId="13253" xr:uid="{00000000-0005-0000-0000-0000E1510000}"/>
    <cellStyle name="Currency 2 4 2 7 3 2 5" xfId="18769" xr:uid="{00000000-0005-0000-0000-0000E2510000}"/>
    <cellStyle name="Currency 2 4 2 7 3 2 6" xfId="24285" xr:uid="{00000000-0005-0000-0000-0000E3510000}"/>
    <cellStyle name="Currency 2 4 2 7 3 2 7" xfId="29801" xr:uid="{00000000-0005-0000-0000-0000E4510000}"/>
    <cellStyle name="Currency 2 4 2 7 3 3" xfId="3600" xr:uid="{00000000-0005-0000-0000-0000E5510000}"/>
    <cellStyle name="Currency 2 4 2 7 3 3 2" xfId="9116" xr:uid="{00000000-0005-0000-0000-0000E6510000}"/>
    <cellStyle name="Currency 2 4 2 7 3 3 3" xfId="14632" xr:uid="{00000000-0005-0000-0000-0000E7510000}"/>
    <cellStyle name="Currency 2 4 2 7 3 3 4" xfId="20148" xr:uid="{00000000-0005-0000-0000-0000E8510000}"/>
    <cellStyle name="Currency 2 4 2 7 3 3 5" xfId="25664" xr:uid="{00000000-0005-0000-0000-0000E9510000}"/>
    <cellStyle name="Currency 2 4 2 7 3 3 6" xfId="31180" xr:uid="{00000000-0005-0000-0000-0000EA510000}"/>
    <cellStyle name="Currency 2 4 2 7 3 4" xfId="6358" xr:uid="{00000000-0005-0000-0000-0000EB510000}"/>
    <cellStyle name="Currency 2 4 2 7 3 5" xfId="11874" xr:uid="{00000000-0005-0000-0000-0000EC510000}"/>
    <cellStyle name="Currency 2 4 2 7 3 6" xfId="17390" xr:uid="{00000000-0005-0000-0000-0000ED510000}"/>
    <cellStyle name="Currency 2 4 2 7 3 7" xfId="22906" xr:uid="{00000000-0005-0000-0000-0000EE510000}"/>
    <cellStyle name="Currency 2 4 2 7 3 8" xfId="28422" xr:uid="{00000000-0005-0000-0000-0000EF510000}"/>
    <cellStyle name="Currency 2 4 2 7 4" xfId="1749" xr:uid="{00000000-0005-0000-0000-0000F0510000}"/>
    <cellStyle name="Currency 2 4 2 7 4 2" xfId="4507" xr:uid="{00000000-0005-0000-0000-0000F1510000}"/>
    <cellStyle name="Currency 2 4 2 7 4 2 2" xfId="10023" xr:uid="{00000000-0005-0000-0000-0000F2510000}"/>
    <cellStyle name="Currency 2 4 2 7 4 2 3" xfId="15539" xr:uid="{00000000-0005-0000-0000-0000F3510000}"/>
    <cellStyle name="Currency 2 4 2 7 4 2 4" xfId="21055" xr:uid="{00000000-0005-0000-0000-0000F4510000}"/>
    <cellStyle name="Currency 2 4 2 7 4 2 5" xfId="26571" xr:uid="{00000000-0005-0000-0000-0000F5510000}"/>
    <cellStyle name="Currency 2 4 2 7 4 2 6" xfId="32087" xr:uid="{00000000-0005-0000-0000-0000F6510000}"/>
    <cellStyle name="Currency 2 4 2 7 4 3" xfId="7265" xr:uid="{00000000-0005-0000-0000-0000F7510000}"/>
    <cellStyle name="Currency 2 4 2 7 4 4" xfId="12781" xr:uid="{00000000-0005-0000-0000-0000F8510000}"/>
    <cellStyle name="Currency 2 4 2 7 4 5" xfId="18297" xr:uid="{00000000-0005-0000-0000-0000F9510000}"/>
    <cellStyle name="Currency 2 4 2 7 4 6" xfId="23813" xr:uid="{00000000-0005-0000-0000-0000FA510000}"/>
    <cellStyle name="Currency 2 4 2 7 4 7" xfId="29329" xr:uid="{00000000-0005-0000-0000-0000FB510000}"/>
    <cellStyle name="Currency 2 4 2 7 5" xfId="3128" xr:uid="{00000000-0005-0000-0000-0000FC510000}"/>
    <cellStyle name="Currency 2 4 2 7 5 2" xfId="8644" xr:uid="{00000000-0005-0000-0000-0000FD510000}"/>
    <cellStyle name="Currency 2 4 2 7 5 3" xfId="14160" xr:uid="{00000000-0005-0000-0000-0000FE510000}"/>
    <cellStyle name="Currency 2 4 2 7 5 4" xfId="19676" xr:uid="{00000000-0005-0000-0000-0000FF510000}"/>
    <cellStyle name="Currency 2 4 2 7 5 5" xfId="25192" xr:uid="{00000000-0005-0000-0000-000000520000}"/>
    <cellStyle name="Currency 2 4 2 7 5 6" xfId="30708" xr:uid="{00000000-0005-0000-0000-000001520000}"/>
    <cellStyle name="Currency 2 4 2 7 6" xfId="5886" xr:uid="{00000000-0005-0000-0000-000002520000}"/>
    <cellStyle name="Currency 2 4 2 7 7" xfId="11402" xr:uid="{00000000-0005-0000-0000-000003520000}"/>
    <cellStyle name="Currency 2 4 2 7 8" xfId="16918" xr:uid="{00000000-0005-0000-0000-000004520000}"/>
    <cellStyle name="Currency 2 4 2 7 9" xfId="22434" xr:uid="{00000000-0005-0000-0000-000005520000}"/>
    <cellStyle name="Currency 2 4 2 8" xfId="425" xr:uid="{00000000-0005-0000-0000-000006520000}"/>
    <cellStyle name="Currency 2 4 2 8 10" xfId="28005" xr:uid="{00000000-0005-0000-0000-000007520000}"/>
    <cellStyle name="Currency 2 4 2 8 2" xfId="1238" xr:uid="{00000000-0005-0000-0000-000008520000}"/>
    <cellStyle name="Currency 2 4 2 8 2 2" xfId="2617" xr:uid="{00000000-0005-0000-0000-000009520000}"/>
    <cellStyle name="Currency 2 4 2 8 2 2 2" xfId="5375" xr:uid="{00000000-0005-0000-0000-00000A520000}"/>
    <cellStyle name="Currency 2 4 2 8 2 2 2 2" xfId="10891" xr:uid="{00000000-0005-0000-0000-00000B520000}"/>
    <cellStyle name="Currency 2 4 2 8 2 2 2 3" xfId="16407" xr:uid="{00000000-0005-0000-0000-00000C520000}"/>
    <cellStyle name="Currency 2 4 2 8 2 2 2 4" xfId="21923" xr:uid="{00000000-0005-0000-0000-00000D520000}"/>
    <cellStyle name="Currency 2 4 2 8 2 2 2 5" xfId="27439" xr:uid="{00000000-0005-0000-0000-00000E520000}"/>
    <cellStyle name="Currency 2 4 2 8 2 2 2 6" xfId="32955" xr:uid="{00000000-0005-0000-0000-00000F520000}"/>
    <cellStyle name="Currency 2 4 2 8 2 2 3" xfId="8133" xr:uid="{00000000-0005-0000-0000-000010520000}"/>
    <cellStyle name="Currency 2 4 2 8 2 2 4" xfId="13649" xr:uid="{00000000-0005-0000-0000-000011520000}"/>
    <cellStyle name="Currency 2 4 2 8 2 2 5" xfId="19165" xr:uid="{00000000-0005-0000-0000-000012520000}"/>
    <cellStyle name="Currency 2 4 2 8 2 2 6" xfId="24681" xr:uid="{00000000-0005-0000-0000-000013520000}"/>
    <cellStyle name="Currency 2 4 2 8 2 2 7" xfId="30197" xr:uid="{00000000-0005-0000-0000-000014520000}"/>
    <cellStyle name="Currency 2 4 2 8 2 3" xfId="3996" xr:uid="{00000000-0005-0000-0000-000015520000}"/>
    <cellStyle name="Currency 2 4 2 8 2 3 2" xfId="9512" xr:uid="{00000000-0005-0000-0000-000016520000}"/>
    <cellStyle name="Currency 2 4 2 8 2 3 3" xfId="15028" xr:uid="{00000000-0005-0000-0000-000017520000}"/>
    <cellStyle name="Currency 2 4 2 8 2 3 4" xfId="20544" xr:uid="{00000000-0005-0000-0000-000018520000}"/>
    <cellStyle name="Currency 2 4 2 8 2 3 5" xfId="26060" xr:uid="{00000000-0005-0000-0000-000019520000}"/>
    <cellStyle name="Currency 2 4 2 8 2 3 6" xfId="31576" xr:uid="{00000000-0005-0000-0000-00001A520000}"/>
    <cellStyle name="Currency 2 4 2 8 2 4" xfId="6754" xr:uid="{00000000-0005-0000-0000-00001B520000}"/>
    <cellStyle name="Currency 2 4 2 8 2 5" xfId="12270" xr:uid="{00000000-0005-0000-0000-00001C520000}"/>
    <cellStyle name="Currency 2 4 2 8 2 6" xfId="17786" xr:uid="{00000000-0005-0000-0000-00001D520000}"/>
    <cellStyle name="Currency 2 4 2 8 2 7" xfId="23302" xr:uid="{00000000-0005-0000-0000-00001E520000}"/>
    <cellStyle name="Currency 2 4 2 8 2 8" xfId="28818" xr:uid="{00000000-0005-0000-0000-00001F520000}"/>
    <cellStyle name="Currency 2 4 2 8 3" xfId="878" xr:uid="{00000000-0005-0000-0000-000020520000}"/>
    <cellStyle name="Currency 2 4 2 8 3 2" xfId="2257" xr:uid="{00000000-0005-0000-0000-000021520000}"/>
    <cellStyle name="Currency 2 4 2 8 3 2 2" xfId="5015" xr:uid="{00000000-0005-0000-0000-000022520000}"/>
    <cellStyle name="Currency 2 4 2 8 3 2 2 2" xfId="10531" xr:uid="{00000000-0005-0000-0000-000023520000}"/>
    <cellStyle name="Currency 2 4 2 8 3 2 2 3" xfId="16047" xr:uid="{00000000-0005-0000-0000-000024520000}"/>
    <cellStyle name="Currency 2 4 2 8 3 2 2 4" xfId="21563" xr:uid="{00000000-0005-0000-0000-000025520000}"/>
    <cellStyle name="Currency 2 4 2 8 3 2 2 5" xfId="27079" xr:uid="{00000000-0005-0000-0000-000026520000}"/>
    <cellStyle name="Currency 2 4 2 8 3 2 2 6" xfId="32595" xr:uid="{00000000-0005-0000-0000-000027520000}"/>
    <cellStyle name="Currency 2 4 2 8 3 2 3" xfId="7773" xr:uid="{00000000-0005-0000-0000-000028520000}"/>
    <cellStyle name="Currency 2 4 2 8 3 2 4" xfId="13289" xr:uid="{00000000-0005-0000-0000-000029520000}"/>
    <cellStyle name="Currency 2 4 2 8 3 2 5" xfId="18805" xr:uid="{00000000-0005-0000-0000-00002A520000}"/>
    <cellStyle name="Currency 2 4 2 8 3 2 6" xfId="24321" xr:uid="{00000000-0005-0000-0000-00002B520000}"/>
    <cellStyle name="Currency 2 4 2 8 3 2 7" xfId="29837" xr:uid="{00000000-0005-0000-0000-00002C520000}"/>
    <cellStyle name="Currency 2 4 2 8 3 3" xfId="3636" xr:uid="{00000000-0005-0000-0000-00002D520000}"/>
    <cellStyle name="Currency 2 4 2 8 3 3 2" xfId="9152" xr:uid="{00000000-0005-0000-0000-00002E520000}"/>
    <cellStyle name="Currency 2 4 2 8 3 3 3" xfId="14668" xr:uid="{00000000-0005-0000-0000-00002F520000}"/>
    <cellStyle name="Currency 2 4 2 8 3 3 4" xfId="20184" xr:uid="{00000000-0005-0000-0000-000030520000}"/>
    <cellStyle name="Currency 2 4 2 8 3 3 5" xfId="25700" xr:uid="{00000000-0005-0000-0000-000031520000}"/>
    <cellStyle name="Currency 2 4 2 8 3 3 6" xfId="31216" xr:uid="{00000000-0005-0000-0000-000032520000}"/>
    <cellStyle name="Currency 2 4 2 8 3 4" xfId="6394" xr:uid="{00000000-0005-0000-0000-000033520000}"/>
    <cellStyle name="Currency 2 4 2 8 3 5" xfId="11910" xr:uid="{00000000-0005-0000-0000-000034520000}"/>
    <cellStyle name="Currency 2 4 2 8 3 6" xfId="17426" xr:uid="{00000000-0005-0000-0000-000035520000}"/>
    <cellStyle name="Currency 2 4 2 8 3 7" xfId="22942" xr:uid="{00000000-0005-0000-0000-000036520000}"/>
    <cellStyle name="Currency 2 4 2 8 3 8" xfId="28458" xr:uid="{00000000-0005-0000-0000-000037520000}"/>
    <cellStyle name="Currency 2 4 2 8 4" xfId="1804" xr:uid="{00000000-0005-0000-0000-000038520000}"/>
    <cellStyle name="Currency 2 4 2 8 4 2" xfId="4562" xr:uid="{00000000-0005-0000-0000-000039520000}"/>
    <cellStyle name="Currency 2 4 2 8 4 2 2" xfId="10078" xr:uid="{00000000-0005-0000-0000-00003A520000}"/>
    <cellStyle name="Currency 2 4 2 8 4 2 3" xfId="15594" xr:uid="{00000000-0005-0000-0000-00003B520000}"/>
    <cellStyle name="Currency 2 4 2 8 4 2 4" xfId="21110" xr:uid="{00000000-0005-0000-0000-00003C520000}"/>
    <cellStyle name="Currency 2 4 2 8 4 2 5" xfId="26626" xr:uid="{00000000-0005-0000-0000-00003D520000}"/>
    <cellStyle name="Currency 2 4 2 8 4 2 6" xfId="32142" xr:uid="{00000000-0005-0000-0000-00003E520000}"/>
    <cellStyle name="Currency 2 4 2 8 4 3" xfId="7320" xr:uid="{00000000-0005-0000-0000-00003F520000}"/>
    <cellStyle name="Currency 2 4 2 8 4 4" xfId="12836" xr:uid="{00000000-0005-0000-0000-000040520000}"/>
    <cellStyle name="Currency 2 4 2 8 4 5" xfId="18352" xr:uid="{00000000-0005-0000-0000-000041520000}"/>
    <cellStyle name="Currency 2 4 2 8 4 6" xfId="23868" xr:uid="{00000000-0005-0000-0000-000042520000}"/>
    <cellStyle name="Currency 2 4 2 8 4 7" xfId="29384" xr:uid="{00000000-0005-0000-0000-000043520000}"/>
    <cellStyle name="Currency 2 4 2 8 5" xfId="3183" xr:uid="{00000000-0005-0000-0000-000044520000}"/>
    <cellStyle name="Currency 2 4 2 8 5 2" xfId="8699" xr:uid="{00000000-0005-0000-0000-000045520000}"/>
    <cellStyle name="Currency 2 4 2 8 5 3" xfId="14215" xr:uid="{00000000-0005-0000-0000-000046520000}"/>
    <cellStyle name="Currency 2 4 2 8 5 4" xfId="19731" xr:uid="{00000000-0005-0000-0000-000047520000}"/>
    <cellStyle name="Currency 2 4 2 8 5 5" xfId="25247" xr:uid="{00000000-0005-0000-0000-000048520000}"/>
    <cellStyle name="Currency 2 4 2 8 5 6" xfId="30763" xr:uid="{00000000-0005-0000-0000-000049520000}"/>
    <cellStyle name="Currency 2 4 2 8 6" xfId="5941" xr:uid="{00000000-0005-0000-0000-00004A520000}"/>
    <cellStyle name="Currency 2 4 2 8 7" xfId="11457" xr:uid="{00000000-0005-0000-0000-00004B520000}"/>
    <cellStyle name="Currency 2 4 2 8 8" xfId="16973" xr:uid="{00000000-0005-0000-0000-00004C520000}"/>
    <cellStyle name="Currency 2 4 2 8 9" xfId="22489" xr:uid="{00000000-0005-0000-0000-00004D520000}"/>
    <cellStyle name="Currency 2 4 2 9" xfId="480" xr:uid="{00000000-0005-0000-0000-00004E520000}"/>
    <cellStyle name="Currency 2 4 2 9 10" xfId="28060" xr:uid="{00000000-0005-0000-0000-00004F520000}"/>
    <cellStyle name="Currency 2 4 2 9 2" xfId="1274" xr:uid="{00000000-0005-0000-0000-000050520000}"/>
    <cellStyle name="Currency 2 4 2 9 2 2" xfId="2653" xr:uid="{00000000-0005-0000-0000-000051520000}"/>
    <cellStyle name="Currency 2 4 2 9 2 2 2" xfId="5411" xr:uid="{00000000-0005-0000-0000-000052520000}"/>
    <cellStyle name="Currency 2 4 2 9 2 2 2 2" xfId="10927" xr:uid="{00000000-0005-0000-0000-000053520000}"/>
    <cellStyle name="Currency 2 4 2 9 2 2 2 3" xfId="16443" xr:uid="{00000000-0005-0000-0000-000054520000}"/>
    <cellStyle name="Currency 2 4 2 9 2 2 2 4" xfId="21959" xr:uid="{00000000-0005-0000-0000-000055520000}"/>
    <cellStyle name="Currency 2 4 2 9 2 2 2 5" xfId="27475" xr:uid="{00000000-0005-0000-0000-000056520000}"/>
    <cellStyle name="Currency 2 4 2 9 2 2 2 6" xfId="32991" xr:uid="{00000000-0005-0000-0000-000057520000}"/>
    <cellStyle name="Currency 2 4 2 9 2 2 3" xfId="8169" xr:uid="{00000000-0005-0000-0000-000058520000}"/>
    <cellStyle name="Currency 2 4 2 9 2 2 4" xfId="13685" xr:uid="{00000000-0005-0000-0000-000059520000}"/>
    <cellStyle name="Currency 2 4 2 9 2 2 5" xfId="19201" xr:uid="{00000000-0005-0000-0000-00005A520000}"/>
    <cellStyle name="Currency 2 4 2 9 2 2 6" xfId="24717" xr:uid="{00000000-0005-0000-0000-00005B520000}"/>
    <cellStyle name="Currency 2 4 2 9 2 2 7" xfId="30233" xr:uid="{00000000-0005-0000-0000-00005C520000}"/>
    <cellStyle name="Currency 2 4 2 9 2 3" xfId="4032" xr:uid="{00000000-0005-0000-0000-00005D520000}"/>
    <cellStyle name="Currency 2 4 2 9 2 3 2" xfId="9548" xr:uid="{00000000-0005-0000-0000-00005E520000}"/>
    <cellStyle name="Currency 2 4 2 9 2 3 3" xfId="15064" xr:uid="{00000000-0005-0000-0000-00005F520000}"/>
    <cellStyle name="Currency 2 4 2 9 2 3 4" xfId="20580" xr:uid="{00000000-0005-0000-0000-000060520000}"/>
    <cellStyle name="Currency 2 4 2 9 2 3 5" xfId="26096" xr:uid="{00000000-0005-0000-0000-000061520000}"/>
    <cellStyle name="Currency 2 4 2 9 2 3 6" xfId="31612" xr:uid="{00000000-0005-0000-0000-000062520000}"/>
    <cellStyle name="Currency 2 4 2 9 2 4" xfId="6790" xr:uid="{00000000-0005-0000-0000-000063520000}"/>
    <cellStyle name="Currency 2 4 2 9 2 5" xfId="12306" xr:uid="{00000000-0005-0000-0000-000064520000}"/>
    <cellStyle name="Currency 2 4 2 9 2 6" xfId="17822" xr:uid="{00000000-0005-0000-0000-000065520000}"/>
    <cellStyle name="Currency 2 4 2 9 2 7" xfId="23338" xr:uid="{00000000-0005-0000-0000-000066520000}"/>
    <cellStyle name="Currency 2 4 2 9 2 8" xfId="28854" xr:uid="{00000000-0005-0000-0000-000067520000}"/>
    <cellStyle name="Currency 2 4 2 9 3" xfId="914" xr:uid="{00000000-0005-0000-0000-000068520000}"/>
    <cellStyle name="Currency 2 4 2 9 3 2" xfId="2293" xr:uid="{00000000-0005-0000-0000-000069520000}"/>
    <cellStyle name="Currency 2 4 2 9 3 2 2" xfId="5051" xr:uid="{00000000-0005-0000-0000-00006A520000}"/>
    <cellStyle name="Currency 2 4 2 9 3 2 2 2" xfId="10567" xr:uid="{00000000-0005-0000-0000-00006B520000}"/>
    <cellStyle name="Currency 2 4 2 9 3 2 2 3" xfId="16083" xr:uid="{00000000-0005-0000-0000-00006C520000}"/>
    <cellStyle name="Currency 2 4 2 9 3 2 2 4" xfId="21599" xr:uid="{00000000-0005-0000-0000-00006D520000}"/>
    <cellStyle name="Currency 2 4 2 9 3 2 2 5" xfId="27115" xr:uid="{00000000-0005-0000-0000-00006E520000}"/>
    <cellStyle name="Currency 2 4 2 9 3 2 2 6" xfId="32631" xr:uid="{00000000-0005-0000-0000-00006F520000}"/>
    <cellStyle name="Currency 2 4 2 9 3 2 3" xfId="7809" xr:uid="{00000000-0005-0000-0000-000070520000}"/>
    <cellStyle name="Currency 2 4 2 9 3 2 4" xfId="13325" xr:uid="{00000000-0005-0000-0000-000071520000}"/>
    <cellStyle name="Currency 2 4 2 9 3 2 5" xfId="18841" xr:uid="{00000000-0005-0000-0000-000072520000}"/>
    <cellStyle name="Currency 2 4 2 9 3 2 6" xfId="24357" xr:uid="{00000000-0005-0000-0000-000073520000}"/>
    <cellStyle name="Currency 2 4 2 9 3 2 7" xfId="29873" xr:uid="{00000000-0005-0000-0000-000074520000}"/>
    <cellStyle name="Currency 2 4 2 9 3 3" xfId="3672" xr:uid="{00000000-0005-0000-0000-000075520000}"/>
    <cellStyle name="Currency 2 4 2 9 3 3 2" xfId="9188" xr:uid="{00000000-0005-0000-0000-000076520000}"/>
    <cellStyle name="Currency 2 4 2 9 3 3 3" xfId="14704" xr:uid="{00000000-0005-0000-0000-000077520000}"/>
    <cellStyle name="Currency 2 4 2 9 3 3 4" xfId="20220" xr:uid="{00000000-0005-0000-0000-000078520000}"/>
    <cellStyle name="Currency 2 4 2 9 3 3 5" xfId="25736" xr:uid="{00000000-0005-0000-0000-000079520000}"/>
    <cellStyle name="Currency 2 4 2 9 3 3 6" xfId="31252" xr:uid="{00000000-0005-0000-0000-00007A520000}"/>
    <cellStyle name="Currency 2 4 2 9 3 4" xfId="6430" xr:uid="{00000000-0005-0000-0000-00007B520000}"/>
    <cellStyle name="Currency 2 4 2 9 3 5" xfId="11946" xr:uid="{00000000-0005-0000-0000-00007C520000}"/>
    <cellStyle name="Currency 2 4 2 9 3 6" xfId="17462" xr:uid="{00000000-0005-0000-0000-00007D520000}"/>
    <cellStyle name="Currency 2 4 2 9 3 7" xfId="22978" xr:uid="{00000000-0005-0000-0000-00007E520000}"/>
    <cellStyle name="Currency 2 4 2 9 3 8" xfId="28494" xr:uid="{00000000-0005-0000-0000-00007F520000}"/>
    <cellStyle name="Currency 2 4 2 9 4" xfId="1859" xr:uid="{00000000-0005-0000-0000-000080520000}"/>
    <cellStyle name="Currency 2 4 2 9 4 2" xfId="4617" xr:uid="{00000000-0005-0000-0000-000081520000}"/>
    <cellStyle name="Currency 2 4 2 9 4 2 2" xfId="10133" xr:uid="{00000000-0005-0000-0000-000082520000}"/>
    <cellStyle name="Currency 2 4 2 9 4 2 3" xfId="15649" xr:uid="{00000000-0005-0000-0000-000083520000}"/>
    <cellStyle name="Currency 2 4 2 9 4 2 4" xfId="21165" xr:uid="{00000000-0005-0000-0000-000084520000}"/>
    <cellStyle name="Currency 2 4 2 9 4 2 5" xfId="26681" xr:uid="{00000000-0005-0000-0000-000085520000}"/>
    <cellStyle name="Currency 2 4 2 9 4 2 6" xfId="32197" xr:uid="{00000000-0005-0000-0000-000086520000}"/>
    <cellStyle name="Currency 2 4 2 9 4 3" xfId="7375" xr:uid="{00000000-0005-0000-0000-000087520000}"/>
    <cellStyle name="Currency 2 4 2 9 4 4" xfId="12891" xr:uid="{00000000-0005-0000-0000-000088520000}"/>
    <cellStyle name="Currency 2 4 2 9 4 5" xfId="18407" xr:uid="{00000000-0005-0000-0000-000089520000}"/>
    <cellStyle name="Currency 2 4 2 9 4 6" xfId="23923" xr:uid="{00000000-0005-0000-0000-00008A520000}"/>
    <cellStyle name="Currency 2 4 2 9 4 7" xfId="29439" xr:uid="{00000000-0005-0000-0000-00008B520000}"/>
    <cellStyle name="Currency 2 4 2 9 5" xfId="3238" xr:uid="{00000000-0005-0000-0000-00008C520000}"/>
    <cellStyle name="Currency 2 4 2 9 5 2" xfId="8754" xr:uid="{00000000-0005-0000-0000-00008D520000}"/>
    <cellStyle name="Currency 2 4 2 9 5 3" xfId="14270" xr:uid="{00000000-0005-0000-0000-00008E520000}"/>
    <cellStyle name="Currency 2 4 2 9 5 4" xfId="19786" xr:uid="{00000000-0005-0000-0000-00008F520000}"/>
    <cellStyle name="Currency 2 4 2 9 5 5" xfId="25302" xr:uid="{00000000-0005-0000-0000-000090520000}"/>
    <cellStyle name="Currency 2 4 2 9 5 6" xfId="30818" xr:uid="{00000000-0005-0000-0000-000091520000}"/>
    <cellStyle name="Currency 2 4 2 9 6" xfId="5996" xr:uid="{00000000-0005-0000-0000-000092520000}"/>
    <cellStyle name="Currency 2 4 2 9 7" xfId="11512" xr:uid="{00000000-0005-0000-0000-000093520000}"/>
    <cellStyle name="Currency 2 4 2 9 8" xfId="17028" xr:uid="{00000000-0005-0000-0000-000094520000}"/>
    <cellStyle name="Currency 2 4 2 9 9" xfId="22544" xr:uid="{00000000-0005-0000-0000-000095520000}"/>
    <cellStyle name="Currency 2 4 20" xfId="11054" xr:uid="{00000000-0005-0000-0000-000096520000}"/>
    <cellStyle name="Currency 2 4 21" xfId="16570" xr:uid="{00000000-0005-0000-0000-000097520000}"/>
    <cellStyle name="Currency 2 4 22" xfId="22086" xr:uid="{00000000-0005-0000-0000-000098520000}"/>
    <cellStyle name="Currency 2 4 23" xfId="27602" xr:uid="{00000000-0005-0000-0000-000099520000}"/>
    <cellStyle name="Currency 2 4 3" xfId="41" xr:uid="{00000000-0005-0000-0000-00009A520000}"/>
    <cellStyle name="Currency 2 4 3 10" xfId="573" xr:uid="{00000000-0005-0000-0000-00009B520000}"/>
    <cellStyle name="Currency 2 4 3 10 2" xfId="1952" xr:uid="{00000000-0005-0000-0000-00009C520000}"/>
    <cellStyle name="Currency 2 4 3 10 2 2" xfId="4710" xr:uid="{00000000-0005-0000-0000-00009D520000}"/>
    <cellStyle name="Currency 2 4 3 10 2 2 2" xfId="10226" xr:uid="{00000000-0005-0000-0000-00009E520000}"/>
    <cellStyle name="Currency 2 4 3 10 2 2 3" xfId="15742" xr:uid="{00000000-0005-0000-0000-00009F520000}"/>
    <cellStyle name="Currency 2 4 3 10 2 2 4" xfId="21258" xr:uid="{00000000-0005-0000-0000-0000A0520000}"/>
    <cellStyle name="Currency 2 4 3 10 2 2 5" xfId="26774" xr:uid="{00000000-0005-0000-0000-0000A1520000}"/>
    <cellStyle name="Currency 2 4 3 10 2 2 6" xfId="32290" xr:uid="{00000000-0005-0000-0000-0000A2520000}"/>
    <cellStyle name="Currency 2 4 3 10 2 3" xfId="7468" xr:uid="{00000000-0005-0000-0000-0000A3520000}"/>
    <cellStyle name="Currency 2 4 3 10 2 4" xfId="12984" xr:uid="{00000000-0005-0000-0000-0000A4520000}"/>
    <cellStyle name="Currency 2 4 3 10 2 5" xfId="18500" xr:uid="{00000000-0005-0000-0000-0000A5520000}"/>
    <cellStyle name="Currency 2 4 3 10 2 6" xfId="24016" xr:uid="{00000000-0005-0000-0000-0000A6520000}"/>
    <cellStyle name="Currency 2 4 3 10 2 7" xfId="29532" xr:uid="{00000000-0005-0000-0000-0000A7520000}"/>
    <cellStyle name="Currency 2 4 3 10 3" xfId="3331" xr:uid="{00000000-0005-0000-0000-0000A8520000}"/>
    <cellStyle name="Currency 2 4 3 10 3 2" xfId="8847" xr:uid="{00000000-0005-0000-0000-0000A9520000}"/>
    <cellStyle name="Currency 2 4 3 10 3 3" xfId="14363" xr:uid="{00000000-0005-0000-0000-0000AA520000}"/>
    <cellStyle name="Currency 2 4 3 10 3 4" xfId="19879" xr:uid="{00000000-0005-0000-0000-0000AB520000}"/>
    <cellStyle name="Currency 2 4 3 10 3 5" xfId="25395" xr:uid="{00000000-0005-0000-0000-0000AC520000}"/>
    <cellStyle name="Currency 2 4 3 10 3 6" xfId="30911" xr:uid="{00000000-0005-0000-0000-0000AD520000}"/>
    <cellStyle name="Currency 2 4 3 10 4" xfId="6089" xr:uid="{00000000-0005-0000-0000-0000AE520000}"/>
    <cellStyle name="Currency 2 4 3 10 5" xfId="11605" xr:uid="{00000000-0005-0000-0000-0000AF520000}"/>
    <cellStyle name="Currency 2 4 3 10 6" xfId="17121" xr:uid="{00000000-0005-0000-0000-0000B0520000}"/>
    <cellStyle name="Currency 2 4 3 10 7" xfId="22637" xr:uid="{00000000-0005-0000-0000-0000B1520000}"/>
    <cellStyle name="Currency 2 4 3 10 8" xfId="28153" xr:uid="{00000000-0005-0000-0000-0000B2520000}"/>
    <cellStyle name="Currency 2 4 3 11" xfId="645" xr:uid="{00000000-0005-0000-0000-0000B3520000}"/>
    <cellStyle name="Currency 2 4 3 11 2" xfId="2024" xr:uid="{00000000-0005-0000-0000-0000B4520000}"/>
    <cellStyle name="Currency 2 4 3 11 2 2" xfId="4782" xr:uid="{00000000-0005-0000-0000-0000B5520000}"/>
    <cellStyle name="Currency 2 4 3 11 2 2 2" xfId="10298" xr:uid="{00000000-0005-0000-0000-0000B6520000}"/>
    <cellStyle name="Currency 2 4 3 11 2 2 3" xfId="15814" xr:uid="{00000000-0005-0000-0000-0000B7520000}"/>
    <cellStyle name="Currency 2 4 3 11 2 2 4" xfId="21330" xr:uid="{00000000-0005-0000-0000-0000B8520000}"/>
    <cellStyle name="Currency 2 4 3 11 2 2 5" xfId="26846" xr:uid="{00000000-0005-0000-0000-0000B9520000}"/>
    <cellStyle name="Currency 2 4 3 11 2 2 6" xfId="32362" xr:uid="{00000000-0005-0000-0000-0000BA520000}"/>
    <cellStyle name="Currency 2 4 3 11 2 3" xfId="7540" xr:uid="{00000000-0005-0000-0000-0000BB520000}"/>
    <cellStyle name="Currency 2 4 3 11 2 4" xfId="13056" xr:uid="{00000000-0005-0000-0000-0000BC520000}"/>
    <cellStyle name="Currency 2 4 3 11 2 5" xfId="18572" xr:uid="{00000000-0005-0000-0000-0000BD520000}"/>
    <cellStyle name="Currency 2 4 3 11 2 6" xfId="24088" xr:uid="{00000000-0005-0000-0000-0000BE520000}"/>
    <cellStyle name="Currency 2 4 3 11 2 7" xfId="29604" xr:uid="{00000000-0005-0000-0000-0000BF520000}"/>
    <cellStyle name="Currency 2 4 3 11 3" xfId="3403" xr:uid="{00000000-0005-0000-0000-0000C0520000}"/>
    <cellStyle name="Currency 2 4 3 11 3 2" xfId="8919" xr:uid="{00000000-0005-0000-0000-0000C1520000}"/>
    <cellStyle name="Currency 2 4 3 11 3 3" xfId="14435" xr:uid="{00000000-0005-0000-0000-0000C2520000}"/>
    <cellStyle name="Currency 2 4 3 11 3 4" xfId="19951" xr:uid="{00000000-0005-0000-0000-0000C3520000}"/>
    <cellStyle name="Currency 2 4 3 11 3 5" xfId="25467" xr:uid="{00000000-0005-0000-0000-0000C4520000}"/>
    <cellStyle name="Currency 2 4 3 11 3 6" xfId="30983" xr:uid="{00000000-0005-0000-0000-0000C5520000}"/>
    <cellStyle name="Currency 2 4 3 11 4" xfId="6161" xr:uid="{00000000-0005-0000-0000-0000C6520000}"/>
    <cellStyle name="Currency 2 4 3 11 5" xfId="11677" xr:uid="{00000000-0005-0000-0000-0000C7520000}"/>
    <cellStyle name="Currency 2 4 3 11 6" xfId="17193" xr:uid="{00000000-0005-0000-0000-0000C8520000}"/>
    <cellStyle name="Currency 2 4 3 11 7" xfId="22709" xr:uid="{00000000-0005-0000-0000-0000C9520000}"/>
    <cellStyle name="Currency 2 4 3 11 8" xfId="28225" xr:uid="{00000000-0005-0000-0000-0000CA520000}"/>
    <cellStyle name="Currency 2 4 3 12" xfId="1420" xr:uid="{00000000-0005-0000-0000-0000CB520000}"/>
    <cellStyle name="Currency 2 4 3 12 2" xfId="4178" xr:uid="{00000000-0005-0000-0000-0000CC520000}"/>
    <cellStyle name="Currency 2 4 3 12 2 2" xfId="9694" xr:uid="{00000000-0005-0000-0000-0000CD520000}"/>
    <cellStyle name="Currency 2 4 3 12 2 3" xfId="15210" xr:uid="{00000000-0005-0000-0000-0000CE520000}"/>
    <cellStyle name="Currency 2 4 3 12 2 4" xfId="20726" xr:uid="{00000000-0005-0000-0000-0000CF520000}"/>
    <cellStyle name="Currency 2 4 3 12 2 5" xfId="26242" xr:uid="{00000000-0005-0000-0000-0000D0520000}"/>
    <cellStyle name="Currency 2 4 3 12 2 6" xfId="31758" xr:uid="{00000000-0005-0000-0000-0000D1520000}"/>
    <cellStyle name="Currency 2 4 3 12 3" xfId="6936" xr:uid="{00000000-0005-0000-0000-0000D2520000}"/>
    <cellStyle name="Currency 2 4 3 12 4" xfId="12452" xr:uid="{00000000-0005-0000-0000-0000D3520000}"/>
    <cellStyle name="Currency 2 4 3 12 5" xfId="17968" xr:uid="{00000000-0005-0000-0000-0000D4520000}"/>
    <cellStyle name="Currency 2 4 3 12 6" xfId="23484" xr:uid="{00000000-0005-0000-0000-0000D5520000}"/>
    <cellStyle name="Currency 2 4 3 12 7" xfId="29000" xr:uid="{00000000-0005-0000-0000-0000D6520000}"/>
    <cellStyle name="Currency 2 4 3 13" xfId="2799" xr:uid="{00000000-0005-0000-0000-0000D7520000}"/>
    <cellStyle name="Currency 2 4 3 13 2" xfId="8315" xr:uid="{00000000-0005-0000-0000-0000D8520000}"/>
    <cellStyle name="Currency 2 4 3 13 3" xfId="13831" xr:uid="{00000000-0005-0000-0000-0000D9520000}"/>
    <cellStyle name="Currency 2 4 3 13 4" xfId="19347" xr:uid="{00000000-0005-0000-0000-0000DA520000}"/>
    <cellStyle name="Currency 2 4 3 13 5" xfId="24863" xr:uid="{00000000-0005-0000-0000-0000DB520000}"/>
    <cellStyle name="Currency 2 4 3 13 6" xfId="30379" xr:uid="{00000000-0005-0000-0000-0000DC520000}"/>
    <cellStyle name="Currency 2 4 3 14" xfId="5557" xr:uid="{00000000-0005-0000-0000-0000DD520000}"/>
    <cellStyle name="Currency 2 4 3 15" xfId="11073" xr:uid="{00000000-0005-0000-0000-0000DE520000}"/>
    <cellStyle name="Currency 2 4 3 16" xfId="16589" xr:uid="{00000000-0005-0000-0000-0000DF520000}"/>
    <cellStyle name="Currency 2 4 3 17" xfId="22105" xr:uid="{00000000-0005-0000-0000-0000E0520000}"/>
    <cellStyle name="Currency 2 4 3 18" xfId="27621" xr:uid="{00000000-0005-0000-0000-0000E1520000}"/>
    <cellStyle name="Currency 2 4 3 2" xfId="96" xr:uid="{00000000-0005-0000-0000-0000E2520000}"/>
    <cellStyle name="Currency 2 4 3 2 2" xfId="1005" xr:uid="{00000000-0005-0000-0000-0000E3520000}"/>
    <cellStyle name="Currency 2 4 3 2 2 2" xfId="2384" xr:uid="{00000000-0005-0000-0000-0000E4520000}"/>
    <cellStyle name="Currency 2 4 3 2 2 2 2" xfId="5142" xr:uid="{00000000-0005-0000-0000-0000E5520000}"/>
    <cellStyle name="Currency 2 4 3 2 2 2 2 2" xfId="10658" xr:uid="{00000000-0005-0000-0000-0000E6520000}"/>
    <cellStyle name="Currency 2 4 3 2 2 2 2 3" xfId="16174" xr:uid="{00000000-0005-0000-0000-0000E7520000}"/>
    <cellStyle name="Currency 2 4 3 2 2 2 2 4" xfId="21690" xr:uid="{00000000-0005-0000-0000-0000E8520000}"/>
    <cellStyle name="Currency 2 4 3 2 2 2 2 5" xfId="27206" xr:uid="{00000000-0005-0000-0000-0000E9520000}"/>
    <cellStyle name="Currency 2 4 3 2 2 2 2 6" xfId="32722" xr:uid="{00000000-0005-0000-0000-0000EA520000}"/>
    <cellStyle name="Currency 2 4 3 2 2 2 3" xfId="7900" xr:uid="{00000000-0005-0000-0000-0000EB520000}"/>
    <cellStyle name="Currency 2 4 3 2 2 2 4" xfId="13416" xr:uid="{00000000-0005-0000-0000-0000EC520000}"/>
    <cellStyle name="Currency 2 4 3 2 2 2 5" xfId="18932" xr:uid="{00000000-0005-0000-0000-0000ED520000}"/>
    <cellStyle name="Currency 2 4 3 2 2 2 6" xfId="24448" xr:uid="{00000000-0005-0000-0000-0000EE520000}"/>
    <cellStyle name="Currency 2 4 3 2 2 2 7" xfId="29964" xr:uid="{00000000-0005-0000-0000-0000EF520000}"/>
    <cellStyle name="Currency 2 4 3 2 2 3" xfId="3763" xr:uid="{00000000-0005-0000-0000-0000F0520000}"/>
    <cellStyle name="Currency 2 4 3 2 2 3 2" xfId="9279" xr:uid="{00000000-0005-0000-0000-0000F1520000}"/>
    <cellStyle name="Currency 2 4 3 2 2 3 3" xfId="14795" xr:uid="{00000000-0005-0000-0000-0000F2520000}"/>
    <cellStyle name="Currency 2 4 3 2 2 3 4" xfId="20311" xr:uid="{00000000-0005-0000-0000-0000F3520000}"/>
    <cellStyle name="Currency 2 4 3 2 2 3 5" xfId="25827" xr:uid="{00000000-0005-0000-0000-0000F4520000}"/>
    <cellStyle name="Currency 2 4 3 2 2 3 6" xfId="31343" xr:uid="{00000000-0005-0000-0000-0000F5520000}"/>
    <cellStyle name="Currency 2 4 3 2 2 4" xfId="6521" xr:uid="{00000000-0005-0000-0000-0000F6520000}"/>
    <cellStyle name="Currency 2 4 3 2 2 5" xfId="12037" xr:uid="{00000000-0005-0000-0000-0000F7520000}"/>
    <cellStyle name="Currency 2 4 3 2 2 6" xfId="17553" xr:uid="{00000000-0005-0000-0000-0000F8520000}"/>
    <cellStyle name="Currency 2 4 3 2 2 7" xfId="23069" xr:uid="{00000000-0005-0000-0000-0000F9520000}"/>
    <cellStyle name="Currency 2 4 3 2 2 8" xfId="28585" xr:uid="{00000000-0005-0000-0000-0000FA520000}"/>
    <cellStyle name="Currency 2 4 3 2 3" xfId="1475" xr:uid="{00000000-0005-0000-0000-0000FB520000}"/>
    <cellStyle name="Currency 2 4 3 2 3 2" xfId="4233" xr:uid="{00000000-0005-0000-0000-0000FC520000}"/>
    <cellStyle name="Currency 2 4 3 2 3 2 2" xfId="9749" xr:uid="{00000000-0005-0000-0000-0000FD520000}"/>
    <cellStyle name="Currency 2 4 3 2 3 2 3" xfId="15265" xr:uid="{00000000-0005-0000-0000-0000FE520000}"/>
    <cellStyle name="Currency 2 4 3 2 3 2 4" xfId="20781" xr:uid="{00000000-0005-0000-0000-0000FF520000}"/>
    <cellStyle name="Currency 2 4 3 2 3 2 5" xfId="26297" xr:uid="{00000000-0005-0000-0000-000000530000}"/>
    <cellStyle name="Currency 2 4 3 2 3 2 6" xfId="31813" xr:uid="{00000000-0005-0000-0000-000001530000}"/>
    <cellStyle name="Currency 2 4 3 2 3 3" xfId="6991" xr:uid="{00000000-0005-0000-0000-000002530000}"/>
    <cellStyle name="Currency 2 4 3 2 3 4" xfId="12507" xr:uid="{00000000-0005-0000-0000-000003530000}"/>
    <cellStyle name="Currency 2 4 3 2 3 5" xfId="18023" xr:uid="{00000000-0005-0000-0000-000004530000}"/>
    <cellStyle name="Currency 2 4 3 2 3 6" xfId="23539" xr:uid="{00000000-0005-0000-0000-000005530000}"/>
    <cellStyle name="Currency 2 4 3 2 3 7" xfId="29055" xr:uid="{00000000-0005-0000-0000-000006530000}"/>
    <cellStyle name="Currency 2 4 3 2 4" xfId="2854" xr:uid="{00000000-0005-0000-0000-000007530000}"/>
    <cellStyle name="Currency 2 4 3 2 4 2" xfId="8370" xr:uid="{00000000-0005-0000-0000-000008530000}"/>
    <cellStyle name="Currency 2 4 3 2 4 3" xfId="13886" xr:uid="{00000000-0005-0000-0000-000009530000}"/>
    <cellStyle name="Currency 2 4 3 2 4 4" xfId="19402" xr:uid="{00000000-0005-0000-0000-00000A530000}"/>
    <cellStyle name="Currency 2 4 3 2 4 5" xfId="24918" xr:uid="{00000000-0005-0000-0000-00000B530000}"/>
    <cellStyle name="Currency 2 4 3 2 4 6" xfId="30434" xr:uid="{00000000-0005-0000-0000-00000C530000}"/>
    <cellStyle name="Currency 2 4 3 2 5" xfId="5612" xr:uid="{00000000-0005-0000-0000-00000D530000}"/>
    <cellStyle name="Currency 2 4 3 2 6" xfId="11128" xr:uid="{00000000-0005-0000-0000-00000E530000}"/>
    <cellStyle name="Currency 2 4 3 2 7" xfId="16644" xr:uid="{00000000-0005-0000-0000-00000F530000}"/>
    <cellStyle name="Currency 2 4 3 2 8" xfId="22160" xr:uid="{00000000-0005-0000-0000-000010530000}"/>
    <cellStyle name="Currency 2 4 3 2 9" xfId="27676" xr:uid="{00000000-0005-0000-0000-000011530000}"/>
    <cellStyle name="Currency 2 4 3 3" xfId="151" xr:uid="{00000000-0005-0000-0000-000012530000}"/>
    <cellStyle name="Currency 2 4 3 3 2" xfId="1530" xr:uid="{00000000-0005-0000-0000-000013530000}"/>
    <cellStyle name="Currency 2 4 3 3 2 2" xfId="4288" xr:uid="{00000000-0005-0000-0000-000014530000}"/>
    <cellStyle name="Currency 2 4 3 3 2 2 2" xfId="9804" xr:uid="{00000000-0005-0000-0000-000015530000}"/>
    <cellStyle name="Currency 2 4 3 3 2 2 3" xfId="15320" xr:uid="{00000000-0005-0000-0000-000016530000}"/>
    <cellStyle name="Currency 2 4 3 3 2 2 4" xfId="20836" xr:uid="{00000000-0005-0000-0000-000017530000}"/>
    <cellStyle name="Currency 2 4 3 3 2 2 5" xfId="26352" xr:uid="{00000000-0005-0000-0000-000018530000}"/>
    <cellStyle name="Currency 2 4 3 3 2 2 6" xfId="31868" xr:uid="{00000000-0005-0000-0000-000019530000}"/>
    <cellStyle name="Currency 2 4 3 3 2 3" xfId="7046" xr:uid="{00000000-0005-0000-0000-00001A530000}"/>
    <cellStyle name="Currency 2 4 3 3 2 4" xfId="12562" xr:uid="{00000000-0005-0000-0000-00001B530000}"/>
    <cellStyle name="Currency 2 4 3 3 2 5" xfId="18078" xr:uid="{00000000-0005-0000-0000-00001C530000}"/>
    <cellStyle name="Currency 2 4 3 3 2 6" xfId="23594" xr:uid="{00000000-0005-0000-0000-00001D530000}"/>
    <cellStyle name="Currency 2 4 3 3 2 7" xfId="29110" xr:uid="{00000000-0005-0000-0000-00001E530000}"/>
    <cellStyle name="Currency 2 4 3 3 3" xfId="2909" xr:uid="{00000000-0005-0000-0000-00001F530000}"/>
    <cellStyle name="Currency 2 4 3 3 3 2" xfId="8425" xr:uid="{00000000-0005-0000-0000-000020530000}"/>
    <cellStyle name="Currency 2 4 3 3 3 3" xfId="13941" xr:uid="{00000000-0005-0000-0000-000021530000}"/>
    <cellStyle name="Currency 2 4 3 3 3 4" xfId="19457" xr:uid="{00000000-0005-0000-0000-000022530000}"/>
    <cellStyle name="Currency 2 4 3 3 3 5" xfId="24973" xr:uid="{00000000-0005-0000-0000-000023530000}"/>
    <cellStyle name="Currency 2 4 3 3 3 6" xfId="30489" xr:uid="{00000000-0005-0000-0000-000024530000}"/>
    <cellStyle name="Currency 2 4 3 3 4" xfId="5667" xr:uid="{00000000-0005-0000-0000-000025530000}"/>
    <cellStyle name="Currency 2 4 3 3 5" xfId="11183" xr:uid="{00000000-0005-0000-0000-000026530000}"/>
    <cellStyle name="Currency 2 4 3 3 6" xfId="16699" xr:uid="{00000000-0005-0000-0000-000027530000}"/>
    <cellStyle name="Currency 2 4 3 3 7" xfId="22215" xr:uid="{00000000-0005-0000-0000-000028530000}"/>
    <cellStyle name="Currency 2 4 3 3 8" xfId="27731" xr:uid="{00000000-0005-0000-0000-000029530000}"/>
    <cellStyle name="Currency 2 4 3 4" xfId="242" xr:uid="{00000000-0005-0000-0000-00002A530000}"/>
    <cellStyle name="Currency 2 4 3 4 2" xfId="1621" xr:uid="{00000000-0005-0000-0000-00002B530000}"/>
    <cellStyle name="Currency 2 4 3 4 2 2" xfId="4379" xr:uid="{00000000-0005-0000-0000-00002C530000}"/>
    <cellStyle name="Currency 2 4 3 4 2 2 2" xfId="9895" xr:uid="{00000000-0005-0000-0000-00002D530000}"/>
    <cellStyle name="Currency 2 4 3 4 2 2 3" xfId="15411" xr:uid="{00000000-0005-0000-0000-00002E530000}"/>
    <cellStyle name="Currency 2 4 3 4 2 2 4" xfId="20927" xr:uid="{00000000-0005-0000-0000-00002F530000}"/>
    <cellStyle name="Currency 2 4 3 4 2 2 5" xfId="26443" xr:uid="{00000000-0005-0000-0000-000030530000}"/>
    <cellStyle name="Currency 2 4 3 4 2 2 6" xfId="31959" xr:uid="{00000000-0005-0000-0000-000031530000}"/>
    <cellStyle name="Currency 2 4 3 4 2 3" xfId="7137" xr:uid="{00000000-0005-0000-0000-000032530000}"/>
    <cellStyle name="Currency 2 4 3 4 2 4" xfId="12653" xr:uid="{00000000-0005-0000-0000-000033530000}"/>
    <cellStyle name="Currency 2 4 3 4 2 5" xfId="18169" xr:uid="{00000000-0005-0000-0000-000034530000}"/>
    <cellStyle name="Currency 2 4 3 4 2 6" xfId="23685" xr:uid="{00000000-0005-0000-0000-000035530000}"/>
    <cellStyle name="Currency 2 4 3 4 2 7" xfId="29201" xr:uid="{00000000-0005-0000-0000-000036530000}"/>
    <cellStyle name="Currency 2 4 3 4 3" xfId="3000" xr:uid="{00000000-0005-0000-0000-000037530000}"/>
    <cellStyle name="Currency 2 4 3 4 3 2" xfId="8516" xr:uid="{00000000-0005-0000-0000-000038530000}"/>
    <cellStyle name="Currency 2 4 3 4 3 3" xfId="14032" xr:uid="{00000000-0005-0000-0000-000039530000}"/>
    <cellStyle name="Currency 2 4 3 4 3 4" xfId="19548" xr:uid="{00000000-0005-0000-0000-00003A530000}"/>
    <cellStyle name="Currency 2 4 3 4 3 5" xfId="25064" xr:uid="{00000000-0005-0000-0000-00003B530000}"/>
    <cellStyle name="Currency 2 4 3 4 3 6" xfId="30580" xr:uid="{00000000-0005-0000-0000-00003C530000}"/>
    <cellStyle name="Currency 2 4 3 4 4" xfId="5758" xr:uid="{00000000-0005-0000-0000-00003D530000}"/>
    <cellStyle name="Currency 2 4 3 4 5" xfId="11274" xr:uid="{00000000-0005-0000-0000-00003E530000}"/>
    <cellStyle name="Currency 2 4 3 4 6" xfId="16790" xr:uid="{00000000-0005-0000-0000-00003F530000}"/>
    <cellStyle name="Currency 2 4 3 4 7" xfId="22306" xr:uid="{00000000-0005-0000-0000-000040530000}"/>
    <cellStyle name="Currency 2 4 3 4 8" xfId="27822" xr:uid="{00000000-0005-0000-0000-000041530000}"/>
    <cellStyle name="Currency 2 4 3 5" xfId="297" xr:uid="{00000000-0005-0000-0000-000042530000}"/>
    <cellStyle name="Currency 2 4 3 5 2" xfId="1676" xr:uid="{00000000-0005-0000-0000-000043530000}"/>
    <cellStyle name="Currency 2 4 3 5 2 2" xfId="4434" xr:uid="{00000000-0005-0000-0000-000044530000}"/>
    <cellStyle name="Currency 2 4 3 5 2 2 2" xfId="9950" xr:uid="{00000000-0005-0000-0000-000045530000}"/>
    <cellStyle name="Currency 2 4 3 5 2 2 3" xfId="15466" xr:uid="{00000000-0005-0000-0000-000046530000}"/>
    <cellStyle name="Currency 2 4 3 5 2 2 4" xfId="20982" xr:uid="{00000000-0005-0000-0000-000047530000}"/>
    <cellStyle name="Currency 2 4 3 5 2 2 5" xfId="26498" xr:uid="{00000000-0005-0000-0000-000048530000}"/>
    <cellStyle name="Currency 2 4 3 5 2 2 6" xfId="32014" xr:uid="{00000000-0005-0000-0000-000049530000}"/>
    <cellStyle name="Currency 2 4 3 5 2 3" xfId="7192" xr:uid="{00000000-0005-0000-0000-00004A530000}"/>
    <cellStyle name="Currency 2 4 3 5 2 4" xfId="12708" xr:uid="{00000000-0005-0000-0000-00004B530000}"/>
    <cellStyle name="Currency 2 4 3 5 2 5" xfId="18224" xr:uid="{00000000-0005-0000-0000-00004C530000}"/>
    <cellStyle name="Currency 2 4 3 5 2 6" xfId="23740" xr:uid="{00000000-0005-0000-0000-00004D530000}"/>
    <cellStyle name="Currency 2 4 3 5 2 7" xfId="29256" xr:uid="{00000000-0005-0000-0000-00004E530000}"/>
    <cellStyle name="Currency 2 4 3 5 3" xfId="3055" xr:uid="{00000000-0005-0000-0000-00004F530000}"/>
    <cellStyle name="Currency 2 4 3 5 3 2" xfId="8571" xr:uid="{00000000-0005-0000-0000-000050530000}"/>
    <cellStyle name="Currency 2 4 3 5 3 3" xfId="14087" xr:uid="{00000000-0005-0000-0000-000051530000}"/>
    <cellStyle name="Currency 2 4 3 5 3 4" xfId="19603" xr:uid="{00000000-0005-0000-0000-000052530000}"/>
    <cellStyle name="Currency 2 4 3 5 3 5" xfId="25119" xr:uid="{00000000-0005-0000-0000-000053530000}"/>
    <cellStyle name="Currency 2 4 3 5 3 6" xfId="30635" xr:uid="{00000000-0005-0000-0000-000054530000}"/>
    <cellStyle name="Currency 2 4 3 5 4" xfId="5813" xr:uid="{00000000-0005-0000-0000-000055530000}"/>
    <cellStyle name="Currency 2 4 3 5 5" xfId="11329" xr:uid="{00000000-0005-0000-0000-000056530000}"/>
    <cellStyle name="Currency 2 4 3 5 6" xfId="16845" xr:uid="{00000000-0005-0000-0000-000057530000}"/>
    <cellStyle name="Currency 2 4 3 5 7" xfId="22361" xr:uid="{00000000-0005-0000-0000-000058530000}"/>
    <cellStyle name="Currency 2 4 3 5 8" xfId="27877" xr:uid="{00000000-0005-0000-0000-000059530000}"/>
    <cellStyle name="Currency 2 4 3 6" xfId="353" xr:uid="{00000000-0005-0000-0000-00005A530000}"/>
    <cellStyle name="Currency 2 4 3 6 2" xfId="1732" xr:uid="{00000000-0005-0000-0000-00005B530000}"/>
    <cellStyle name="Currency 2 4 3 6 2 2" xfId="4490" xr:uid="{00000000-0005-0000-0000-00005C530000}"/>
    <cellStyle name="Currency 2 4 3 6 2 2 2" xfId="10006" xr:uid="{00000000-0005-0000-0000-00005D530000}"/>
    <cellStyle name="Currency 2 4 3 6 2 2 3" xfId="15522" xr:uid="{00000000-0005-0000-0000-00005E530000}"/>
    <cellStyle name="Currency 2 4 3 6 2 2 4" xfId="21038" xr:uid="{00000000-0005-0000-0000-00005F530000}"/>
    <cellStyle name="Currency 2 4 3 6 2 2 5" xfId="26554" xr:uid="{00000000-0005-0000-0000-000060530000}"/>
    <cellStyle name="Currency 2 4 3 6 2 2 6" xfId="32070" xr:uid="{00000000-0005-0000-0000-000061530000}"/>
    <cellStyle name="Currency 2 4 3 6 2 3" xfId="7248" xr:uid="{00000000-0005-0000-0000-000062530000}"/>
    <cellStyle name="Currency 2 4 3 6 2 4" xfId="12764" xr:uid="{00000000-0005-0000-0000-000063530000}"/>
    <cellStyle name="Currency 2 4 3 6 2 5" xfId="18280" xr:uid="{00000000-0005-0000-0000-000064530000}"/>
    <cellStyle name="Currency 2 4 3 6 2 6" xfId="23796" xr:uid="{00000000-0005-0000-0000-000065530000}"/>
    <cellStyle name="Currency 2 4 3 6 2 7" xfId="29312" xr:uid="{00000000-0005-0000-0000-000066530000}"/>
    <cellStyle name="Currency 2 4 3 6 3" xfId="3111" xr:uid="{00000000-0005-0000-0000-000067530000}"/>
    <cellStyle name="Currency 2 4 3 6 3 2" xfId="8627" xr:uid="{00000000-0005-0000-0000-000068530000}"/>
    <cellStyle name="Currency 2 4 3 6 3 3" xfId="14143" xr:uid="{00000000-0005-0000-0000-000069530000}"/>
    <cellStyle name="Currency 2 4 3 6 3 4" xfId="19659" xr:uid="{00000000-0005-0000-0000-00006A530000}"/>
    <cellStyle name="Currency 2 4 3 6 3 5" xfId="25175" xr:uid="{00000000-0005-0000-0000-00006B530000}"/>
    <cellStyle name="Currency 2 4 3 6 3 6" xfId="30691" xr:uid="{00000000-0005-0000-0000-00006C530000}"/>
    <cellStyle name="Currency 2 4 3 6 4" xfId="5869" xr:uid="{00000000-0005-0000-0000-00006D530000}"/>
    <cellStyle name="Currency 2 4 3 6 5" xfId="11385" xr:uid="{00000000-0005-0000-0000-00006E530000}"/>
    <cellStyle name="Currency 2 4 3 6 6" xfId="16901" xr:uid="{00000000-0005-0000-0000-00006F530000}"/>
    <cellStyle name="Currency 2 4 3 6 7" xfId="22417" xr:uid="{00000000-0005-0000-0000-000070530000}"/>
    <cellStyle name="Currency 2 4 3 6 8" xfId="27933" xr:uid="{00000000-0005-0000-0000-000071530000}"/>
    <cellStyle name="Currency 2 4 3 7" xfId="408" xr:uid="{00000000-0005-0000-0000-000072530000}"/>
    <cellStyle name="Currency 2 4 3 7 2" xfId="1787" xr:uid="{00000000-0005-0000-0000-000073530000}"/>
    <cellStyle name="Currency 2 4 3 7 2 2" xfId="4545" xr:uid="{00000000-0005-0000-0000-000074530000}"/>
    <cellStyle name="Currency 2 4 3 7 2 2 2" xfId="10061" xr:uid="{00000000-0005-0000-0000-000075530000}"/>
    <cellStyle name="Currency 2 4 3 7 2 2 3" xfId="15577" xr:uid="{00000000-0005-0000-0000-000076530000}"/>
    <cellStyle name="Currency 2 4 3 7 2 2 4" xfId="21093" xr:uid="{00000000-0005-0000-0000-000077530000}"/>
    <cellStyle name="Currency 2 4 3 7 2 2 5" xfId="26609" xr:uid="{00000000-0005-0000-0000-000078530000}"/>
    <cellStyle name="Currency 2 4 3 7 2 2 6" xfId="32125" xr:uid="{00000000-0005-0000-0000-000079530000}"/>
    <cellStyle name="Currency 2 4 3 7 2 3" xfId="7303" xr:uid="{00000000-0005-0000-0000-00007A530000}"/>
    <cellStyle name="Currency 2 4 3 7 2 4" xfId="12819" xr:uid="{00000000-0005-0000-0000-00007B530000}"/>
    <cellStyle name="Currency 2 4 3 7 2 5" xfId="18335" xr:uid="{00000000-0005-0000-0000-00007C530000}"/>
    <cellStyle name="Currency 2 4 3 7 2 6" xfId="23851" xr:uid="{00000000-0005-0000-0000-00007D530000}"/>
    <cellStyle name="Currency 2 4 3 7 2 7" xfId="29367" xr:uid="{00000000-0005-0000-0000-00007E530000}"/>
    <cellStyle name="Currency 2 4 3 7 3" xfId="3166" xr:uid="{00000000-0005-0000-0000-00007F530000}"/>
    <cellStyle name="Currency 2 4 3 7 3 2" xfId="8682" xr:uid="{00000000-0005-0000-0000-000080530000}"/>
    <cellStyle name="Currency 2 4 3 7 3 3" xfId="14198" xr:uid="{00000000-0005-0000-0000-000081530000}"/>
    <cellStyle name="Currency 2 4 3 7 3 4" xfId="19714" xr:uid="{00000000-0005-0000-0000-000082530000}"/>
    <cellStyle name="Currency 2 4 3 7 3 5" xfId="25230" xr:uid="{00000000-0005-0000-0000-000083530000}"/>
    <cellStyle name="Currency 2 4 3 7 3 6" xfId="30746" xr:uid="{00000000-0005-0000-0000-000084530000}"/>
    <cellStyle name="Currency 2 4 3 7 4" xfId="5924" xr:uid="{00000000-0005-0000-0000-000085530000}"/>
    <cellStyle name="Currency 2 4 3 7 5" xfId="11440" xr:uid="{00000000-0005-0000-0000-000086530000}"/>
    <cellStyle name="Currency 2 4 3 7 6" xfId="16956" xr:uid="{00000000-0005-0000-0000-000087530000}"/>
    <cellStyle name="Currency 2 4 3 7 7" xfId="22472" xr:uid="{00000000-0005-0000-0000-000088530000}"/>
    <cellStyle name="Currency 2 4 3 7 8" xfId="27988" xr:uid="{00000000-0005-0000-0000-000089530000}"/>
    <cellStyle name="Currency 2 4 3 8" xfId="463" xr:uid="{00000000-0005-0000-0000-00008A530000}"/>
    <cellStyle name="Currency 2 4 3 8 2" xfId="1842" xr:uid="{00000000-0005-0000-0000-00008B530000}"/>
    <cellStyle name="Currency 2 4 3 8 2 2" xfId="4600" xr:uid="{00000000-0005-0000-0000-00008C530000}"/>
    <cellStyle name="Currency 2 4 3 8 2 2 2" xfId="10116" xr:uid="{00000000-0005-0000-0000-00008D530000}"/>
    <cellStyle name="Currency 2 4 3 8 2 2 3" xfId="15632" xr:uid="{00000000-0005-0000-0000-00008E530000}"/>
    <cellStyle name="Currency 2 4 3 8 2 2 4" xfId="21148" xr:uid="{00000000-0005-0000-0000-00008F530000}"/>
    <cellStyle name="Currency 2 4 3 8 2 2 5" xfId="26664" xr:uid="{00000000-0005-0000-0000-000090530000}"/>
    <cellStyle name="Currency 2 4 3 8 2 2 6" xfId="32180" xr:uid="{00000000-0005-0000-0000-000091530000}"/>
    <cellStyle name="Currency 2 4 3 8 2 3" xfId="7358" xr:uid="{00000000-0005-0000-0000-000092530000}"/>
    <cellStyle name="Currency 2 4 3 8 2 4" xfId="12874" xr:uid="{00000000-0005-0000-0000-000093530000}"/>
    <cellStyle name="Currency 2 4 3 8 2 5" xfId="18390" xr:uid="{00000000-0005-0000-0000-000094530000}"/>
    <cellStyle name="Currency 2 4 3 8 2 6" xfId="23906" xr:uid="{00000000-0005-0000-0000-000095530000}"/>
    <cellStyle name="Currency 2 4 3 8 2 7" xfId="29422" xr:uid="{00000000-0005-0000-0000-000096530000}"/>
    <cellStyle name="Currency 2 4 3 8 3" xfId="3221" xr:uid="{00000000-0005-0000-0000-000097530000}"/>
    <cellStyle name="Currency 2 4 3 8 3 2" xfId="8737" xr:uid="{00000000-0005-0000-0000-000098530000}"/>
    <cellStyle name="Currency 2 4 3 8 3 3" xfId="14253" xr:uid="{00000000-0005-0000-0000-000099530000}"/>
    <cellStyle name="Currency 2 4 3 8 3 4" xfId="19769" xr:uid="{00000000-0005-0000-0000-00009A530000}"/>
    <cellStyle name="Currency 2 4 3 8 3 5" xfId="25285" xr:uid="{00000000-0005-0000-0000-00009B530000}"/>
    <cellStyle name="Currency 2 4 3 8 3 6" xfId="30801" xr:uid="{00000000-0005-0000-0000-00009C530000}"/>
    <cellStyle name="Currency 2 4 3 8 4" xfId="5979" xr:uid="{00000000-0005-0000-0000-00009D530000}"/>
    <cellStyle name="Currency 2 4 3 8 5" xfId="11495" xr:uid="{00000000-0005-0000-0000-00009E530000}"/>
    <cellStyle name="Currency 2 4 3 8 6" xfId="17011" xr:uid="{00000000-0005-0000-0000-00009F530000}"/>
    <cellStyle name="Currency 2 4 3 8 7" xfId="22527" xr:uid="{00000000-0005-0000-0000-0000A0530000}"/>
    <cellStyle name="Currency 2 4 3 8 8" xfId="28043" xr:uid="{00000000-0005-0000-0000-0000A1530000}"/>
    <cellStyle name="Currency 2 4 3 9" xfId="518" xr:uid="{00000000-0005-0000-0000-0000A2530000}"/>
    <cellStyle name="Currency 2 4 3 9 2" xfId="1897" xr:uid="{00000000-0005-0000-0000-0000A3530000}"/>
    <cellStyle name="Currency 2 4 3 9 2 2" xfId="4655" xr:uid="{00000000-0005-0000-0000-0000A4530000}"/>
    <cellStyle name="Currency 2 4 3 9 2 2 2" xfId="10171" xr:uid="{00000000-0005-0000-0000-0000A5530000}"/>
    <cellStyle name="Currency 2 4 3 9 2 2 3" xfId="15687" xr:uid="{00000000-0005-0000-0000-0000A6530000}"/>
    <cellStyle name="Currency 2 4 3 9 2 2 4" xfId="21203" xr:uid="{00000000-0005-0000-0000-0000A7530000}"/>
    <cellStyle name="Currency 2 4 3 9 2 2 5" xfId="26719" xr:uid="{00000000-0005-0000-0000-0000A8530000}"/>
    <cellStyle name="Currency 2 4 3 9 2 2 6" xfId="32235" xr:uid="{00000000-0005-0000-0000-0000A9530000}"/>
    <cellStyle name="Currency 2 4 3 9 2 3" xfId="7413" xr:uid="{00000000-0005-0000-0000-0000AA530000}"/>
    <cellStyle name="Currency 2 4 3 9 2 4" xfId="12929" xr:uid="{00000000-0005-0000-0000-0000AB530000}"/>
    <cellStyle name="Currency 2 4 3 9 2 5" xfId="18445" xr:uid="{00000000-0005-0000-0000-0000AC530000}"/>
    <cellStyle name="Currency 2 4 3 9 2 6" xfId="23961" xr:uid="{00000000-0005-0000-0000-0000AD530000}"/>
    <cellStyle name="Currency 2 4 3 9 2 7" xfId="29477" xr:uid="{00000000-0005-0000-0000-0000AE530000}"/>
    <cellStyle name="Currency 2 4 3 9 3" xfId="3276" xr:uid="{00000000-0005-0000-0000-0000AF530000}"/>
    <cellStyle name="Currency 2 4 3 9 3 2" xfId="8792" xr:uid="{00000000-0005-0000-0000-0000B0530000}"/>
    <cellStyle name="Currency 2 4 3 9 3 3" xfId="14308" xr:uid="{00000000-0005-0000-0000-0000B1530000}"/>
    <cellStyle name="Currency 2 4 3 9 3 4" xfId="19824" xr:uid="{00000000-0005-0000-0000-0000B2530000}"/>
    <cellStyle name="Currency 2 4 3 9 3 5" xfId="25340" xr:uid="{00000000-0005-0000-0000-0000B3530000}"/>
    <cellStyle name="Currency 2 4 3 9 3 6" xfId="30856" xr:uid="{00000000-0005-0000-0000-0000B4530000}"/>
    <cellStyle name="Currency 2 4 3 9 4" xfId="6034" xr:uid="{00000000-0005-0000-0000-0000B5530000}"/>
    <cellStyle name="Currency 2 4 3 9 5" xfId="11550" xr:uid="{00000000-0005-0000-0000-0000B6530000}"/>
    <cellStyle name="Currency 2 4 3 9 6" xfId="17066" xr:uid="{00000000-0005-0000-0000-0000B7530000}"/>
    <cellStyle name="Currency 2 4 3 9 7" xfId="22582" xr:uid="{00000000-0005-0000-0000-0000B8530000}"/>
    <cellStyle name="Currency 2 4 3 9 8" xfId="28098" xr:uid="{00000000-0005-0000-0000-0000B9530000}"/>
    <cellStyle name="Currency 2 4 4" xfId="77" xr:uid="{00000000-0005-0000-0000-0000BA530000}"/>
    <cellStyle name="Currency 2 4 4 10" xfId="27657" xr:uid="{00000000-0005-0000-0000-0000BB530000}"/>
    <cellStyle name="Currency 2 4 4 2" xfId="1041" xr:uid="{00000000-0005-0000-0000-0000BC530000}"/>
    <cellStyle name="Currency 2 4 4 2 2" xfId="2420" xr:uid="{00000000-0005-0000-0000-0000BD530000}"/>
    <cellStyle name="Currency 2 4 4 2 2 2" xfId="5178" xr:uid="{00000000-0005-0000-0000-0000BE530000}"/>
    <cellStyle name="Currency 2 4 4 2 2 2 2" xfId="10694" xr:uid="{00000000-0005-0000-0000-0000BF530000}"/>
    <cellStyle name="Currency 2 4 4 2 2 2 3" xfId="16210" xr:uid="{00000000-0005-0000-0000-0000C0530000}"/>
    <cellStyle name="Currency 2 4 4 2 2 2 4" xfId="21726" xr:uid="{00000000-0005-0000-0000-0000C1530000}"/>
    <cellStyle name="Currency 2 4 4 2 2 2 5" xfId="27242" xr:uid="{00000000-0005-0000-0000-0000C2530000}"/>
    <cellStyle name="Currency 2 4 4 2 2 2 6" xfId="32758" xr:uid="{00000000-0005-0000-0000-0000C3530000}"/>
    <cellStyle name="Currency 2 4 4 2 2 3" xfId="7936" xr:uid="{00000000-0005-0000-0000-0000C4530000}"/>
    <cellStyle name="Currency 2 4 4 2 2 4" xfId="13452" xr:uid="{00000000-0005-0000-0000-0000C5530000}"/>
    <cellStyle name="Currency 2 4 4 2 2 5" xfId="18968" xr:uid="{00000000-0005-0000-0000-0000C6530000}"/>
    <cellStyle name="Currency 2 4 4 2 2 6" xfId="24484" xr:uid="{00000000-0005-0000-0000-0000C7530000}"/>
    <cellStyle name="Currency 2 4 4 2 2 7" xfId="30000" xr:uid="{00000000-0005-0000-0000-0000C8530000}"/>
    <cellStyle name="Currency 2 4 4 2 3" xfId="3799" xr:uid="{00000000-0005-0000-0000-0000C9530000}"/>
    <cellStyle name="Currency 2 4 4 2 3 2" xfId="9315" xr:uid="{00000000-0005-0000-0000-0000CA530000}"/>
    <cellStyle name="Currency 2 4 4 2 3 3" xfId="14831" xr:uid="{00000000-0005-0000-0000-0000CB530000}"/>
    <cellStyle name="Currency 2 4 4 2 3 4" xfId="20347" xr:uid="{00000000-0005-0000-0000-0000CC530000}"/>
    <cellStyle name="Currency 2 4 4 2 3 5" xfId="25863" xr:uid="{00000000-0005-0000-0000-0000CD530000}"/>
    <cellStyle name="Currency 2 4 4 2 3 6" xfId="31379" xr:uid="{00000000-0005-0000-0000-0000CE530000}"/>
    <cellStyle name="Currency 2 4 4 2 4" xfId="6557" xr:uid="{00000000-0005-0000-0000-0000CF530000}"/>
    <cellStyle name="Currency 2 4 4 2 5" xfId="12073" xr:uid="{00000000-0005-0000-0000-0000D0530000}"/>
    <cellStyle name="Currency 2 4 4 2 6" xfId="17589" xr:uid="{00000000-0005-0000-0000-0000D1530000}"/>
    <cellStyle name="Currency 2 4 4 2 7" xfId="23105" xr:uid="{00000000-0005-0000-0000-0000D2530000}"/>
    <cellStyle name="Currency 2 4 4 2 8" xfId="28621" xr:uid="{00000000-0005-0000-0000-0000D3530000}"/>
    <cellStyle name="Currency 2 4 4 3" xfId="681" xr:uid="{00000000-0005-0000-0000-0000D4530000}"/>
    <cellStyle name="Currency 2 4 4 3 2" xfId="2060" xr:uid="{00000000-0005-0000-0000-0000D5530000}"/>
    <cellStyle name="Currency 2 4 4 3 2 2" xfId="4818" xr:uid="{00000000-0005-0000-0000-0000D6530000}"/>
    <cellStyle name="Currency 2 4 4 3 2 2 2" xfId="10334" xr:uid="{00000000-0005-0000-0000-0000D7530000}"/>
    <cellStyle name="Currency 2 4 4 3 2 2 3" xfId="15850" xr:uid="{00000000-0005-0000-0000-0000D8530000}"/>
    <cellStyle name="Currency 2 4 4 3 2 2 4" xfId="21366" xr:uid="{00000000-0005-0000-0000-0000D9530000}"/>
    <cellStyle name="Currency 2 4 4 3 2 2 5" xfId="26882" xr:uid="{00000000-0005-0000-0000-0000DA530000}"/>
    <cellStyle name="Currency 2 4 4 3 2 2 6" xfId="32398" xr:uid="{00000000-0005-0000-0000-0000DB530000}"/>
    <cellStyle name="Currency 2 4 4 3 2 3" xfId="7576" xr:uid="{00000000-0005-0000-0000-0000DC530000}"/>
    <cellStyle name="Currency 2 4 4 3 2 4" xfId="13092" xr:uid="{00000000-0005-0000-0000-0000DD530000}"/>
    <cellStyle name="Currency 2 4 4 3 2 5" xfId="18608" xr:uid="{00000000-0005-0000-0000-0000DE530000}"/>
    <cellStyle name="Currency 2 4 4 3 2 6" xfId="24124" xr:uid="{00000000-0005-0000-0000-0000DF530000}"/>
    <cellStyle name="Currency 2 4 4 3 2 7" xfId="29640" xr:uid="{00000000-0005-0000-0000-0000E0530000}"/>
    <cellStyle name="Currency 2 4 4 3 3" xfId="3439" xr:uid="{00000000-0005-0000-0000-0000E1530000}"/>
    <cellStyle name="Currency 2 4 4 3 3 2" xfId="8955" xr:uid="{00000000-0005-0000-0000-0000E2530000}"/>
    <cellStyle name="Currency 2 4 4 3 3 3" xfId="14471" xr:uid="{00000000-0005-0000-0000-0000E3530000}"/>
    <cellStyle name="Currency 2 4 4 3 3 4" xfId="19987" xr:uid="{00000000-0005-0000-0000-0000E4530000}"/>
    <cellStyle name="Currency 2 4 4 3 3 5" xfId="25503" xr:uid="{00000000-0005-0000-0000-0000E5530000}"/>
    <cellStyle name="Currency 2 4 4 3 3 6" xfId="31019" xr:uid="{00000000-0005-0000-0000-0000E6530000}"/>
    <cellStyle name="Currency 2 4 4 3 4" xfId="6197" xr:uid="{00000000-0005-0000-0000-0000E7530000}"/>
    <cellStyle name="Currency 2 4 4 3 5" xfId="11713" xr:uid="{00000000-0005-0000-0000-0000E8530000}"/>
    <cellStyle name="Currency 2 4 4 3 6" xfId="17229" xr:uid="{00000000-0005-0000-0000-0000E9530000}"/>
    <cellStyle name="Currency 2 4 4 3 7" xfId="22745" xr:uid="{00000000-0005-0000-0000-0000EA530000}"/>
    <cellStyle name="Currency 2 4 4 3 8" xfId="28261" xr:uid="{00000000-0005-0000-0000-0000EB530000}"/>
    <cellStyle name="Currency 2 4 4 4" xfId="1456" xr:uid="{00000000-0005-0000-0000-0000EC530000}"/>
    <cellStyle name="Currency 2 4 4 4 2" xfId="4214" xr:uid="{00000000-0005-0000-0000-0000ED530000}"/>
    <cellStyle name="Currency 2 4 4 4 2 2" xfId="9730" xr:uid="{00000000-0005-0000-0000-0000EE530000}"/>
    <cellStyle name="Currency 2 4 4 4 2 3" xfId="15246" xr:uid="{00000000-0005-0000-0000-0000EF530000}"/>
    <cellStyle name="Currency 2 4 4 4 2 4" xfId="20762" xr:uid="{00000000-0005-0000-0000-0000F0530000}"/>
    <cellStyle name="Currency 2 4 4 4 2 5" xfId="26278" xr:uid="{00000000-0005-0000-0000-0000F1530000}"/>
    <cellStyle name="Currency 2 4 4 4 2 6" xfId="31794" xr:uid="{00000000-0005-0000-0000-0000F2530000}"/>
    <cellStyle name="Currency 2 4 4 4 3" xfId="6972" xr:uid="{00000000-0005-0000-0000-0000F3530000}"/>
    <cellStyle name="Currency 2 4 4 4 4" xfId="12488" xr:uid="{00000000-0005-0000-0000-0000F4530000}"/>
    <cellStyle name="Currency 2 4 4 4 5" xfId="18004" xr:uid="{00000000-0005-0000-0000-0000F5530000}"/>
    <cellStyle name="Currency 2 4 4 4 6" xfId="23520" xr:uid="{00000000-0005-0000-0000-0000F6530000}"/>
    <cellStyle name="Currency 2 4 4 4 7" xfId="29036" xr:uid="{00000000-0005-0000-0000-0000F7530000}"/>
    <cellStyle name="Currency 2 4 4 5" xfId="2835" xr:uid="{00000000-0005-0000-0000-0000F8530000}"/>
    <cellStyle name="Currency 2 4 4 5 2" xfId="8351" xr:uid="{00000000-0005-0000-0000-0000F9530000}"/>
    <cellStyle name="Currency 2 4 4 5 3" xfId="13867" xr:uid="{00000000-0005-0000-0000-0000FA530000}"/>
    <cellStyle name="Currency 2 4 4 5 4" xfId="19383" xr:uid="{00000000-0005-0000-0000-0000FB530000}"/>
    <cellStyle name="Currency 2 4 4 5 5" xfId="24899" xr:uid="{00000000-0005-0000-0000-0000FC530000}"/>
    <cellStyle name="Currency 2 4 4 5 6" xfId="30415" xr:uid="{00000000-0005-0000-0000-0000FD530000}"/>
    <cellStyle name="Currency 2 4 4 6" xfId="5593" xr:uid="{00000000-0005-0000-0000-0000FE530000}"/>
    <cellStyle name="Currency 2 4 4 7" xfId="11109" xr:uid="{00000000-0005-0000-0000-0000FF530000}"/>
    <cellStyle name="Currency 2 4 4 8" xfId="16625" xr:uid="{00000000-0005-0000-0000-000000540000}"/>
    <cellStyle name="Currency 2 4 4 9" xfId="22141" xr:uid="{00000000-0005-0000-0000-000001540000}"/>
    <cellStyle name="Currency 2 4 5" xfId="132" xr:uid="{00000000-0005-0000-0000-000002540000}"/>
    <cellStyle name="Currency 2 4 5 10" xfId="27712" xr:uid="{00000000-0005-0000-0000-000003540000}"/>
    <cellStyle name="Currency 2 4 5 2" xfId="1077" xr:uid="{00000000-0005-0000-0000-000004540000}"/>
    <cellStyle name="Currency 2 4 5 2 2" xfId="2456" xr:uid="{00000000-0005-0000-0000-000005540000}"/>
    <cellStyle name="Currency 2 4 5 2 2 2" xfId="5214" xr:uid="{00000000-0005-0000-0000-000006540000}"/>
    <cellStyle name="Currency 2 4 5 2 2 2 2" xfId="10730" xr:uid="{00000000-0005-0000-0000-000007540000}"/>
    <cellStyle name="Currency 2 4 5 2 2 2 3" xfId="16246" xr:uid="{00000000-0005-0000-0000-000008540000}"/>
    <cellStyle name="Currency 2 4 5 2 2 2 4" xfId="21762" xr:uid="{00000000-0005-0000-0000-000009540000}"/>
    <cellStyle name="Currency 2 4 5 2 2 2 5" xfId="27278" xr:uid="{00000000-0005-0000-0000-00000A540000}"/>
    <cellStyle name="Currency 2 4 5 2 2 2 6" xfId="32794" xr:uid="{00000000-0005-0000-0000-00000B540000}"/>
    <cellStyle name="Currency 2 4 5 2 2 3" xfId="7972" xr:uid="{00000000-0005-0000-0000-00000C540000}"/>
    <cellStyle name="Currency 2 4 5 2 2 4" xfId="13488" xr:uid="{00000000-0005-0000-0000-00000D540000}"/>
    <cellStyle name="Currency 2 4 5 2 2 5" xfId="19004" xr:uid="{00000000-0005-0000-0000-00000E540000}"/>
    <cellStyle name="Currency 2 4 5 2 2 6" xfId="24520" xr:uid="{00000000-0005-0000-0000-00000F540000}"/>
    <cellStyle name="Currency 2 4 5 2 2 7" xfId="30036" xr:uid="{00000000-0005-0000-0000-000010540000}"/>
    <cellStyle name="Currency 2 4 5 2 3" xfId="3835" xr:uid="{00000000-0005-0000-0000-000011540000}"/>
    <cellStyle name="Currency 2 4 5 2 3 2" xfId="9351" xr:uid="{00000000-0005-0000-0000-000012540000}"/>
    <cellStyle name="Currency 2 4 5 2 3 3" xfId="14867" xr:uid="{00000000-0005-0000-0000-000013540000}"/>
    <cellStyle name="Currency 2 4 5 2 3 4" xfId="20383" xr:uid="{00000000-0005-0000-0000-000014540000}"/>
    <cellStyle name="Currency 2 4 5 2 3 5" xfId="25899" xr:uid="{00000000-0005-0000-0000-000015540000}"/>
    <cellStyle name="Currency 2 4 5 2 3 6" xfId="31415" xr:uid="{00000000-0005-0000-0000-000016540000}"/>
    <cellStyle name="Currency 2 4 5 2 4" xfId="6593" xr:uid="{00000000-0005-0000-0000-000017540000}"/>
    <cellStyle name="Currency 2 4 5 2 5" xfId="12109" xr:uid="{00000000-0005-0000-0000-000018540000}"/>
    <cellStyle name="Currency 2 4 5 2 6" xfId="17625" xr:uid="{00000000-0005-0000-0000-000019540000}"/>
    <cellStyle name="Currency 2 4 5 2 7" xfId="23141" xr:uid="{00000000-0005-0000-0000-00001A540000}"/>
    <cellStyle name="Currency 2 4 5 2 8" xfId="28657" xr:uid="{00000000-0005-0000-0000-00001B540000}"/>
    <cellStyle name="Currency 2 4 5 3" xfId="717" xr:uid="{00000000-0005-0000-0000-00001C540000}"/>
    <cellStyle name="Currency 2 4 5 3 2" xfId="2096" xr:uid="{00000000-0005-0000-0000-00001D540000}"/>
    <cellStyle name="Currency 2 4 5 3 2 2" xfId="4854" xr:uid="{00000000-0005-0000-0000-00001E540000}"/>
    <cellStyle name="Currency 2 4 5 3 2 2 2" xfId="10370" xr:uid="{00000000-0005-0000-0000-00001F540000}"/>
    <cellStyle name="Currency 2 4 5 3 2 2 3" xfId="15886" xr:uid="{00000000-0005-0000-0000-000020540000}"/>
    <cellStyle name="Currency 2 4 5 3 2 2 4" xfId="21402" xr:uid="{00000000-0005-0000-0000-000021540000}"/>
    <cellStyle name="Currency 2 4 5 3 2 2 5" xfId="26918" xr:uid="{00000000-0005-0000-0000-000022540000}"/>
    <cellStyle name="Currency 2 4 5 3 2 2 6" xfId="32434" xr:uid="{00000000-0005-0000-0000-000023540000}"/>
    <cellStyle name="Currency 2 4 5 3 2 3" xfId="7612" xr:uid="{00000000-0005-0000-0000-000024540000}"/>
    <cellStyle name="Currency 2 4 5 3 2 4" xfId="13128" xr:uid="{00000000-0005-0000-0000-000025540000}"/>
    <cellStyle name="Currency 2 4 5 3 2 5" xfId="18644" xr:uid="{00000000-0005-0000-0000-000026540000}"/>
    <cellStyle name="Currency 2 4 5 3 2 6" xfId="24160" xr:uid="{00000000-0005-0000-0000-000027540000}"/>
    <cellStyle name="Currency 2 4 5 3 2 7" xfId="29676" xr:uid="{00000000-0005-0000-0000-000028540000}"/>
    <cellStyle name="Currency 2 4 5 3 3" xfId="3475" xr:uid="{00000000-0005-0000-0000-000029540000}"/>
    <cellStyle name="Currency 2 4 5 3 3 2" xfId="8991" xr:uid="{00000000-0005-0000-0000-00002A540000}"/>
    <cellStyle name="Currency 2 4 5 3 3 3" xfId="14507" xr:uid="{00000000-0005-0000-0000-00002B540000}"/>
    <cellStyle name="Currency 2 4 5 3 3 4" xfId="20023" xr:uid="{00000000-0005-0000-0000-00002C540000}"/>
    <cellStyle name="Currency 2 4 5 3 3 5" xfId="25539" xr:uid="{00000000-0005-0000-0000-00002D540000}"/>
    <cellStyle name="Currency 2 4 5 3 3 6" xfId="31055" xr:uid="{00000000-0005-0000-0000-00002E540000}"/>
    <cellStyle name="Currency 2 4 5 3 4" xfId="6233" xr:uid="{00000000-0005-0000-0000-00002F540000}"/>
    <cellStyle name="Currency 2 4 5 3 5" xfId="11749" xr:uid="{00000000-0005-0000-0000-000030540000}"/>
    <cellStyle name="Currency 2 4 5 3 6" xfId="17265" xr:uid="{00000000-0005-0000-0000-000031540000}"/>
    <cellStyle name="Currency 2 4 5 3 7" xfId="22781" xr:uid="{00000000-0005-0000-0000-000032540000}"/>
    <cellStyle name="Currency 2 4 5 3 8" xfId="28297" xr:uid="{00000000-0005-0000-0000-000033540000}"/>
    <cellStyle name="Currency 2 4 5 4" xfId="1511" xr:uid="{00000000-0005-0000-0000-000034540000}"/>
    <cellStyle name="Currency 2 4 5 4 2" xfId="4269" xr:uid="{00000000-0005-0000-0000-000035540000}"/>
    <cellStyle name="Currency 2 4 5 4 2 2" xfId="9785" xr:uid="{00000000-0005-0000-0000-000036540000}"/>
    <cellStyle name="Currency 2 4 5 4 2 3" xfId="15301" xr:uid="{00000000-0005-0000-0000-000037540000}"/>
    <cellStyle name="Currency 2 4 5 4 2 4" xfId="20817" xr:uid="{00000000-0005-0000-0000-000038540000}"/>
    <cellStyle name="Currency 2 4 5 4 2 5" xfId="26333" xr:uid="{00000000-0005-0000-0000-000039540000}"/>
    <cellStyle name="Currency 2 4 5 4 2 6" xfId="31849" xr:uid="{00000000-0005-0000-0000-00003A540000}"/>
    <cellStyle name="Currency 2 4 5 4 3" xfId="7027" xr:uid="{00000000-0005-0000-0000-00003B540000}"/>
    <cellStyle name="Currency 2 4 5 4 4" xfId="12543" xr:uid="{00000000-0005-0000-0000-00003C540000}"/>
    <cellStyle name="Currency 2 4 5 4 5" xfId="18059" xr:uid="{00000000-0005-0000-0000-00003D540000}"/>
    <cellStyle name="Currency 2 4 5 4 6" xfId="23575" xr:uid="{00000000-0005-0000-0000-00003E540000}"/>
    <cellStyle name="Currency 2 4 5 4 7" xfId="29091" xr:uid="{00000000-0005-0000-0000-00003F540000}"/>
    <cellStyle name="Currency 2 4 5 5" xfId="2890" xr:uid="{00000000-0005-0000-0000-000040540000}"/>
    <cellStyle name="Currency 2 4 5 5 2" xfId="8406" xr:uid="{00000000-0005-0000-0000-000041540000}"/>
    <cellStyle name="Currency 2 4 5 5 3" xfId="13922" xr:uid="{00000000-0005-0000-0000-000042540000}"/>
    <cellStyle name="Currency 2 4 5 5 4" xfId="19438" xr:uid="{00000000-0005-0000-0000-000043540000}"/>
    <cellStyle name="Currency 2 4 5 5 5" xfId="24954" xr:uid="{00000000-0005-0000-0000-000044540000}"/>
    <cellStyle name="Currency 2 4 5 5 6" xfId="30470" xr:uid="{00000000-0005-0000-0000-000045540000}"/>
    <cellStyle name="Currency 2 4 5 6" xfId="5648" xr:uid="{00000000-0005-0000-0000-000046540000}"/>
    <cellStyle name="Currency 2 4 5 7" xfId="11164" xr:uid="{00000000-0005-0000-0000-000047540000}"/>
    <cellStyle name="Currency 2 4 5 8" xfId="16680" xr:uid="{00000000-0005-0000-0000-000048540000}"/>
    <cellStyle name="Currency 2 4 5 9" xfId="22196" xr:uid="{00000000-0005-0000-0000-000049540000}"/>
    <cellStyle name="Currency 2 4 6" xfId="187" xr:uid="{00000000-0005-0000-0000-00004A540000}"/>
    <cellStyle name="Currency 2 4 6 10" xfId="27767" xr:uid="{00000000-0005-0000-0000-00004B540000}"/>
    <cellStyle name="Currency 2 4 6 2" xfId="1113" xr:uid="{00000000-0005-0000-0000-00004C540000}"/>
    <cellStyle name="Currency 2 4 6 2 2" xfId="2492" xr:uid="{00000000-0005-0000-0000-00004D540000}"/>
    <cellStyle name="Currency 2 4 6 2 2 2" xfId="5250" xr:uid="{00000000-0005-0000-0000-00004E540000}"/>
    <cellStyle name="Currency 2 4 6 2 2 2 2" xfId="10766" xr:uid="{00000000-0005-0000-0000-00004F540000}"/>
    <cellStyle name="Currency 2 4 6 2 2 2 3" xfId="16282" xr:uid="{00000000-0005-0000-0000-000050540000}"/>
    <cellStyle name="Currency 2 4 6 2 2 2 4" xfId="21798" xr:uid="{00000000-0005-0000-0000-000051540000}"/>
    <cellStyle name="Currency 2 4 6 2 2 2 5" xfId="27314" xr:uid="{00000000-0005-0000-0000-000052540000}"/>
    <cellStyle name="Currency 2 4 6 2 2 2 6" xfId="32830" xr:uid="{00000000-0005-0000-0000-000053540000}"/>
    <cellStyle name="Currency 2 4 6 2 2 3" xfId="8008" xr:uid="{00000000-0005-0000-0000-000054540000}"/>
    <cellStyle name="Currency 2 4 6 2 2 4" xfId="13524" xr:uid="{00000000-0005-0000-0000-000055540000}"/>
    <cellStyle name="Currency 2 4 6 2 2 5" xfId="19040" xr:uid="{00000000-0005-0000-0000-000056540000}"/>
    <cellStyle name="Currency 2 4 6 2 2 6" xfId="24556" xr:uid="{00000000-0005-0000-0000-000057540000}"/>
    <cellStyle name="Currency 2 4 6 2 2 7" xfId="30072" xr:uid="{00000000-0005-0000-0000-000058540000}"/>
    <cellStyle name="Currency 2 4 6 2 3" xfId="3871" xr:uid="{00000000-0005-0000-0000-000059540000}"/>
    <cellStyle name="Currency 2 4 6 2 3 2" xfId="9387" xr:uid="{00000000-0005-0000-0000-00005A540000}"/>
    <cellStyle name="Currency 2 4 6 2 3 3" xfId="14903" xr:uid="{00000000-0005-0000-0000-00005B540000}"/>
    <cellStyle name="Currency 2 4 6 2 3 4" xfId="20419" xr:uid="{00000000-0005-0000-0000-00005C540000}"/>
    <cellStyle name="Currency 2 4 6 2 3 5" xfId="25935" xr:uid="{00000000-0005-0000-0000-00005D540000}"/>
    <cellStyle name="Currency 2 4 6 2 3 6" xfId="31451" xr:uid="{00000000-0005-0000-0000-00005E540000}"/>
    <cellStyle name="Currency 2 4 6 2 4" xfId="6629" xr:uid="{00000000-0005-0000-0000-00005F540000}"/>
    <cellStyle name="Currency 2 4 6 2 5" xfId="12145" xr:uid="{00000000-0005-0000-0000-000060540000}"/>
    <cellStyle name="Currency 2 4 6 2 6" xfId="17661" xr:uid="{00000000-0005-0000-0000-000061540000}"/>
    <cellStyle name="Currency 2 4 6 2 7" xfId="23177" xr:uid="{00000000-0005-0000-0000-000062540000}"/>
    <cellStyle name="Currency 2 4 6 2 8" xfId="28693" xr:uid="{00000000-0005-0000-0000-000063540000}"/>
    <cellStyle name="Currency 2 4 6 3" xfId="753" xr:uid="{00000000-0005-0000-0000-000064540000}"/>
    <cellStyle name="Currency 2 4 6 3 2" xfId="2132" xr:uid="{00000000-0005-0000-0000-000065540000}"/>
    <cellStyle name="Currency 2 4 6 3 2 2" xfId="4890" xr:uid="{00000000-0005-0000-0000-000066540000}"/>
    <cellStyle name="Currency 2 4 6 3 2 2 2" xfId="10406" xr:uid="{00000000-0005-0000-0000-000067540000}"/>
    <cellStyle name="Currency 2 4 6 3 2 2 3" xfId="15922" xr:uid="{00000000-0005-0000-0000-000068540000}"/>
    <cellStyle name="Currency 2 4 6 3 2 2 4" xfId="21438" xr:uid="{00000000-0005-0000-0000-000069540000}"/>
    <cellStyle name="Currency 2 4 6 3 2 2 5" xfId="26954" xr:uid="{00000000-0005-0000-0000-00006A540000}"/>
    <cellStyle name="Currency 2 4 6 3 2 2 6" xfId="32470" xr:uid="{00000000-0005-0000-0000-00006B540000}"/>
    <cellStyle name="Currency 2 4 6 3 2 3" xfId="7648" xr:uid="{00000000-0005-0000-0000-00006C540000}"/>
    <cellStyle name="Currency 2 4 6 3 2 4" xfId="13164" xr:uid="{00000000-0005-0000-0000-00006D540000}"/>
    <cellStyle name="Currency 2 4 6 3 2 5" xfId="18680" xr:uid="{00000000-0005-0000-0000-00006E540000}"/>
    <cellStyle name="Currency 2 4 6 3 2 6" xfId="24196" xr:uid="{00000000-0005-0000-0000-00006F540000}"/>
    <cellStyle name="Currency 2 4 6 3 2 7" xfId="29712" xr:uid="{00000000-0005-0000-0000-000070540000}"/>
    <cellStyle name="Currency 2 4 6 3 3" xfId="3511" xr:uid="{00000000-0005-0000-0000-000071540000}"/>
    <cellStyle name="Currency 2 4 6 3 3 2" xfId="9027" xr:uid="{00000000-0005-0000-0000-000072540000}"/>
    <cellStyle name="Currency 2 4 6 3 3 3" xfId="14543" xr:uid="{00000000-0005-0000-0000-000073540000}"/>
    <cellStyle name="Currency 2 4 6 3 3 4" xfId="20059" xr:uid="{00000000-0005-0000-0000-000074540000}"/>
    <cellStyle name="Currency 2 4 6 3 3 5" xfId="25575" xr:uid="{00000000-0005-0000-0000-000075540000}"/>
    <cellStyle name="Currency 2 4 6 3 3 6" xfId="31091" xr:uid="{00000000-0005-0000-0000-000076540000}"/>
    <cellStyle name="Currency 2 4 6 3 4" xfId="6269" xr:uid="{00000000-0005-0000-0000-000077540000}"/>
    <cellStyle name="Currency 2 4 6 3 5" xfId="11785" xr:uid="{00000000-0005-0000-0000-000078540000}"/>
    <cellStyle name="Currency 2 4 6 3 6" xfId="17301" xr:uid="{00000000-0005-0000-0000-000079540000}"/>
    <cellStyle name="Currency 2 4 6 3 7" xfId="22817" xr:uid="{00000000-0005-0000-0000-00007A540000}"/>
    <cellStyle name="Currency 2 4 6 3 8" xfId="28333" xr:uid="{00000000-0005-0000-0000-00007B540000}"/>
    <cellStyle name="Currency 2 4 6 4" xfId="1566" xr:uid="{00000000-0005-0000-0000-00007C540000}"/>
    <cellStyle name="Currency 2 4 6 4 2" xfId="4324" xr:uid="{00000000-0005-0000-0000-00007D540000}"/>
    <cellStyle name="Currency 2 4 6 4 2 2" xfId="9840" xr:uid="{00000000-0005-0000-0000-00007E540000}"/>
    <cellStyle name="Currency 2 4 6 4 2 3" xfId="15356" xr:uid="{00000000-0005-0000-0000-00007F540000}"/>
    <cellStyle name="Currency 2 4 6 4 2 4" xfId="20872" xr:uid="{00000000-0005-0000-0000-000080540000}"/>
    <cellStyle name="Currency 2 4 6 4 2 5" xfId="26388" xr:uid="{00000000-0005-0000-0000-000081540000}"/>
    <cellStyle name="Currency 2 4 6 4 2 6" xfId="31904" xr:uid="{00000000-0005-0000-0000-000082540000}"/>
    <cellStyle name="Currency 2 4 6 4 3" xfId="7082" xr:uid="{00000000-0005-0000-0000-000083540000}"/>
    <cellStyle name="Currency 2 4 6 4 4" xfId="12598" xr:uid="{00000000-0005-0000-0000-000084540000}"/>
    <cellStyle name="Currency 2 4 6 4 5" xfId="18114" xr:uid="{00000000-0005-0000-0000-000085540000}"/>
    <cellStyle name="Currency 2 4 6 4 6" xfId="23630" xr:uid="{00000000-0005-0000-0000-000086540000}"/>
    <cellStyle name="Currency 2 4 6 4 7" xfId="29146" xr:uid="{00000000-0005-0000-0000-000087540000}"/>
    <cellStyle name="Currency 2 4 6 5" xfId="2945" xr:uid="{00000000-0005-0000-0000-000088540000}"/>
    <cellStyle name="Currency 2 4 6 5 2" xfId="8461" xr:uid="{00000000-0005-0000-0000-000089540000}"/>
    <cellStyle name="Currency 2 4 6 5 3" xfId="13977" xr:uid="{00000000-0005-0000-0000-00008A540000}"/>
    <cellStyle name="Currency 2 4 6 5 4" xfId="19493" xr:uid="{00000000-0005-0000-0000-00008B540000}"/>
    <cellStyle name="Currency 2 4 6 5 5" xfId="25009" xr:uid="{00000000-0005-0000-0000-00008C540000}"/>
    <cellStyle name="Currency 2 4 6 5 6" xfId="30525" xr:uid="{00000000-0005-0000-0000-00008D540000}"/>
    <cellStyle name="Currency 2 4 6 6" xfId="5703" xr:uid="{00000000-0005-0000-0000-00008E540000}"/>
    <cellStyle name="Currency 2 4 6 7" xfId="11219" xr:uid="{00000000-0005-0000-0000-00008F540000}"/>
    <cellStyle name="Currency 2 4 6 8" xfId="16735" xr:uid="{00000000-0005-0000-0000-000090540000}"/>
    <cellStyle name="Currency 2 4 6 9" xfId="22251" xr:uid="{00000000-0005-0000-0000-000091540000}"/>
    <cellStyle name="Currency 2 4 7" xfId="223" xr:uid="{00000000-0005-0000-0000-000092540000}"/>
    <cellStyle name="Currency 2 4 7 10" xfId="27803" xr:uid="{00000000-0005-0000-0000-000093540000}"/>
    <cellStyle name="Currency 2 4 7 2" xfId="1149" xr:uid="{00000000-0005-0000-0000-000094540000}"/>
    <cellStyle name="Currency 2 4 7 2 2" xfId="2528" xr:uid="{00000000-0005-0000-0000-000095540000}"/>
    <cellStyle name="Currency 2 4 7 2 2 2" xfId="5286" xr:uid="{00000000-0005-0000-0000-000096540000}"/>
    <cellStyle name="Currency 2 4 7 2 2 2 2" xfId="10802" xr:uid="{00000000-0005-0000-0000-000097540000}"/>
    <cellStyle name="Currency 2 4 7 2 2 2 3" xfId="16318" xr:uid="{00000000-0005-0000-0000-000098540000}"/>
    <cellStyle name="Currency 2 4 7 2 2 2 4" xfId="21834" xr:uid="{00000000-0005-0000-0000-000099540000}"/>
    <cellStyle name="Currency 2 4 7 2 2 2 5" xfId="27350" xr:uid="{00000000-0005-0000-0000-00009A540000}"/>
    <cellStyle name="Currency 2 4 7 2 2 2 6" xfId="32866" xr:uid="{00000000-0005-0000-0000-00009B540000}"/>
    <cellStyle name="Currency 2 4 7 2 2 3" xfId="8044" xr:uid="{00000000-0005-0000-0000-00009C540000}"/>
    <cellStyle name="Currency 2 4 7 2 2 4" xfId="13560" xr:uid="{00000000-0005-0000-0000-00009D540000}"/>
    <cellStyle name="Currency 2 4 7 2 2 5" xfId="19076" xr:uid="{00000000-0005-0000-0000-00009E540000}"/>
    <cellStyle name="Currency 2 4 7 2 2 6" xfId="24592" xr:uid="{00000000-0005-0000-0000-00009F540000}"/>
    <cellStyle name="Currency 2 4 7 2 2 7" xfId="30108" xr:uid="{00000000-0005-0000-0000-0000A0540000}"/>
    <cellStyle name="Currency 2 4 7 2 3" xfId="3907" xr:uid="{00000000-0005-0000-0000-0000A1540000}"/>
    <cellStyle name="Currency 2 4 7 2 3 2" xfId="9423" xr:uid="{00000000-0005-0000-0000-0000A2540000}"/>
    <cellStyle name="Currency 2 4 7 2 3 3" xfId="14939" xr:uid="{00000000-0005-0000-0000-0000A3540000}"/>
    <cellStyle name="Currency 2 4 7 2 3 4" xfId="20455" xr:uid="{00000000-0005-0000-0000-0000A4540000}"/>
    <cellStyle name="Currency 2 4 7 2 3 5" xfId="25971" xr:uid="{00000000-0005-0000-0000-0000A5540000}"/>
    <cellStyle name="Currency 2 4 7 2 3 6" xfId="31487" xr:uid="{00000000-0005-0000-0000-0000A6540000}"/>
    <cellStyle name="Currency 2 4 7 2 4" xfId="6665" xr:uid="{00000000-0005-0000-0000-0000A7540000}"/>
    <cellStyle name="Currency 2 4 7 2 5" xfId="12181" xr:uid="{00000000-0005-0000-0000-0000A8540000}"/>
    <cellStyle name="Currency 2 4 7 2 6" xfId="17697" xr:uid="{00000000-0005-0000-0000-0000A9540000}"/>
    <cellStyle name="Currency 2 4 7 2 7" xfId="23213" xr:uid="{00000000-0005-0000-0000-0000AA540000}"/>
    <cellStyle name="Currency 2 4 7 2 8" xfId="28729" xr:uid="{00000000-0005-0000-0000-0000AB540000}"/>
    <cellStyle name="Currency 2 4 7 3" xfId="789" xr:uid="{00000000-0005-0000-0000-0000AC540000}"/>
    <cellStyle name="Currency 2 4 7 3 2" xfId="2168" xr:uid="{00000000-0005-0000-0000-0000AD540000}"/>
    <cellStyle name="Currency 2 4 7 3 2 2" xfId="4926" xr:uid="{00000000-0005-0000-0000-0000AE540000}"/>
    <cellStyle name="Currency 2 4 7 3 2 2 2" xfId="10442" xr:uid="{00000000-0005-0000-0000-0000AF540000}"/>
    <cellStyle name="Currency 2 4 7 3 2 2 3" xfId="15958" xr:uid="{00000000-0005-0000-0000-0000B0540000}"/>
    <cellStyle name="Currency 2 4 7 3 2 2 4" xfId="21474" xr:uid="{00000000-0005-0000-0000-0000B1540000}"/>
    <cellStyle name="Currency 2 4 7 3 2 2 5" xfId="26990" xr:uid="{00000000-0005-0000-0000-0000B2540000}"/>
    <cellStyle name="Currency 2 4 7 3 2 2 6" xfId="32506" xr:uid="{00000000-0005-0000-0000-0000B3540000}"/>
    <cellStyle name="Currency 2 4 7 3 2 3" xfId="7684" xr:uid="{00000000-0005-0000-0000-0000B4540000}"/>
    <cellStyle name="Currency 2 4 7 3 2 4" xfId="13200" xr:uid="{00000000-0005-0000-0000-0000B5540000}"/>
    <cellStyle name="Currency 2 4 7 3 2 5" xfId="18716" xr:uid="{00000000-0005-0000-0000-0000B6540000}"/>
    <cellStyle name="Currency 2 4 7 3 2 6" xfId="24232" xr:uid="{00000000-0005-0000-0000-0000B7540000}"/>
    <cellStyle name="Currency 2 4 7 3 2 7" xfId="29748" xr:uid="{00000000-0005-0000-0000-0000B8540000}"/>
    <cellStyle name="Currency 2 4 7 3 3" xfId="3547" xr:uid="{00000000-0005-0000-0000-0000B9540000}"/>
    <cellStyle name="Currency 2 4 7 3 3 2" xfId="9063" xr:uid="{00000000-0005-0000-0000-0000BA540000}"/>
    <cellStyle name="Currency 2 4 7 3 3 3" xfId="14579" xr:uid="{00000000-0005-0000-0000-0000BB540000}"/>
    <cellStyle name="Currency 2 4 7 3 3 4" xfId="20095" xr:uid="{00000000-0005-0000-0000-0000BC540000}"/>
    <cellStyle name="Currency 2 4 7 3 3 5" xfId="25611" xr:uid="{00000000-0005-0000-0000-0000BD540000}"/>
    <cellStyle name="Currency 2 4 7 3 3 6" xfId="31127" xr:uid="{00000000-0005-0000-0000-0000BE540000}"/>
    <cellStyle name="Currency 2 4 7 3 4" xfId="6305" xr:uid="{00000000-0005-0000-0000-0000BF540000}"/>
    <cellStyle name="Currency 2 4 7 3 5" xfId="11821" xr:uid="{00000000-0005-0000-0000-0000C0540000}"/>
    <cellStyle name="Currency 2 4 7 3 6" xfId="17337" xr:uid="{00000000-0005-0000-0000-0000C1540000}"/>
    <cellStyle name="Currency 2 4 7 3 7" xfId="22853" xr:uid="{00000000-0005-0000-0000-0000C2540000}"/>
    <cellStyle name="Currency 2 4 7 3 8" xfId="28369" xr:uid="{00000000-0005-0000-0000-0000C3540000}"/>
    <cellStyle name="Currency 2 4 7 4" xfId="1602" xr:uid="{00000000-0005-0000-0000-0000C4540000}"/>
    <cellStyle name="Currency 2 4 7 4 2" xfId="4360" xr:uid="{00000000-0005-0000-0000-0000C5540000}"/>
    <cellStyle name="Currency 2 4 7 4 2 2" xfId="9876" xr:uid="{00000000-0005-0000-0000-0000C6540000}"/>
    <cellStyle name="Currency 2 4 7 4 2 3" xfId="15392" xr:uid="{00000000-0005-0000-0000-0000C7540000}"/>
    <cellStyle name="Currency 2 4 7 4 2 4" xfId="20908" xr:uid="{00000000-0005-0000-0000-0000C8540000}"/>
    <cellStyle name="Currency 2 4 7 4 2 5" xfId="26424" xr:uid="{00000000-0005-0000-0000-0000C9540000}"/>
    <cellStyle name="Currency 2 4 7 4 2 6" xfId="31940" xr:uid="{00000000-0005-0000-0000-0000CA540000}"/>
    <cellStyle name="Currency 2 4 7 4 3" xfId="7118" xr:uid="{00000000-0005-0000-0000-0000CB540000}"/>
    <cellStyle name="Currency 2 4 7 4 4" xfId="12634" xr:uid="{00000000-0005-0000-0000-0000CC540000}"/>
    <cellStyle name="Currency 2 4 7 4 5" xfId="18150" xr:uid="{00000000-0005-0000-0000-0000CD540000}"/>
    <cellStyle name="Currency 2 4 7 4 6" xfId="23666" xr:uid="{00000000-0005-0000-0000-0000CE540000}"/>
    <cellStyle name="Currency 2 4 7 4 7" xfId="29182" xr:uid="{00000000-0005-0000-0000-0000CF540000}"/>
    <cellStyle name="Currency 2 4 7 5" xfId="2981" xr:uid="{00000000-0005-0000-0000-0000D0540000}"/>
    <cellStyle name="Currency 2 4 7 5 2" xfId="8497" xr:uid="{00000000-0005-0000-0000-0000D1540000}"/>
    <cellStyle name="Currency 2 4 7 5 3" xfId="14013" xr:uid="{00000000-0005-0000-0000-0000D2540000}"/>
    <cellStyle name="Currency 2 4 7 5 4" xfId="19529" xr:uid="{00000000-0005-0000-0000-0000D3540000}"/>
    <cellStyle name="Currency 2 4 7 5 5" xfId="25045" xr:uid="{00000000-0005-0000-0000-0000D4540000}"/>
    <cellStyle name="Currency 2 4 7 5 6" xfId="30561" xr:uid="{00000000-0005-0000-0000-0000D5540000}"/>
    <cellStyle name="Currency 2 4 7 6" xfId="5739" xr:uid="{00000000-0005-0000-0000-0000D6540000}"/>
    <cellStyle name="Currency 2 4 7 7" xfId="11255" xr:uid="{00000000-0005-0000-0000-0000D7540000}"/>
    <cellStyle name="Currency 2 4 7 8" xfId="16771" xr:uid="{00000000-0005-0000-0000-0000D8540000}"/>
    <cellStyle name="Currency 2 4 7 9" xfId="22287" xr:uid="{00000000-0005-0000-0000-0000D9540000}"/>
    <cellStyle name="Currency 2 4 8" xfId="278" xr:uid="{00000000-0005-0000-0000-0000DA540000}"/>
    <cellStyle name="Currency 2 4 8 10" xfId="27858" xr:uid="{00000000-0005-0000-0000-0000DB540000}"/>
    <cellStyle name="Currency 2 4 8 2" xfId="1185" xr:uid="{00000000-0005-0000-0000-0000DC540000}"/>
    <cellStyle name="Currency 2 4 8 2 2" xfId="2564" xr:uid="{00000000-0005-0000-0000-0000DD540000}"/>
    <cellStyle name="Currency 2 4 8 2 2 2" xfId="5322" xr:uid="{00000000-0005-0000-0000-0000DE540000}"/>
    <cellStyle name="Currency 2 4 8 2 2 2 2" xfId="10838" xr:uid="{00000000-0005-0000-0000-0000DF540000}"/>
    <cellStyle name="Currency 2 4 8 2 2 2 3" xfId="16354" xr:uid="{00000000-0005-0000-0000-0000E0540000}"/>
    <cellStyle name="Currency 2 4 8 2 2 2 4" xfId="21870" xr:uid="{00000000-0005-0000-0000-0000E1540000}"/>
    <cellStyle name="Currency 2 4 8 2 2 2 5" xfId="27386" xr:uid="{00000000-0005-0000-0000-0000E2540000}"/>
    <cellStyle name="Currency 2 4 8 2 2 2 6" xfId="32902" xr:uid="{00000000-0005-0000-0000-0000E3540000}"/>
    <cellStyle name="Currency 2 4 8 2 2 3" xfId="8080" xr:uid="{00000000-0005-0000-0000-0000E4540000}"/>
    <cellStyle name="Currency 2 4 8 2 2 4" xfId="13596" xr:uid="{00000000-0005-0000-0000-0000E5540000}"/>
    <cellStyle name="Currency 2 4 8 2 2 5" xfId="19112" xr:uid="{00000000-0005-0000-0000-0000E6540000}"/>
    <cellStyle name="Currency 2 4 8 2 2 6" xfId="24628" xr:uid="{00000000-0005-0000-0000-0000E7540000}"/>
    <cellStyle name="Currency 2 4 8 2 2 7" xfId="30144" xr:uid="{00000000-0005-0000-0000-0000E8540000}"/>
    <cellStyle name="Currency 2 4 8 2 3" xfId="3943" xr:uid="{00000000-0005-0000-0000-0000E9540000}"/>
    <cellStyle name="Currency 2 4 8 2 3 2" xfId="9459" xr:uid="{00000000-0005-0000-0000-0000EA540000}"/>
    <cellStyle name="Currency 2 4 8 2 3 3" xfId="14975" xr:uid="{00000000-0005-0000-0000-0000EB540000}"/>
    <cellStyle name="Currency 2 4 8 2 3 4" xfId="20491" xr:uid="{00000000-0005-0000-0000-0000EC540000}"/>
    <cellStyle name="Currency 2 4 8 2 3 5" xfId="26007" xr:uid="{00000000-0005-0000-0000-0000ED540000}"/>
    <cellStyle name="Currency 2 4 8 2 3 6" xfId="31523" xr:uid="{00000000-0005-0000-0000-0000EE540000}"/>
    <cellStyle name="Currency 2 4 8 2 4" xfId="6701" xr:uid="{00000000-0005-0000-0000-0000EF540000}"/>
    <cellStyle name="Currency 2 4 8 2 5" xfId="12217" xr:uid="{00000000-0005-0000-0000-0000F0540000}"/>
    <cellStyle name="Currency 2 4 8 2 6" xfId="17733" xr:uid="{00000000-0005-0000-0000-0000F1540000}"/>
    <cellStyle name="Currency 2 4 8 2 7" xfId="23249" xr:uid="{00000000-0005-0000-0000-0000F2540000}"/>
    <cellStyle name="Currency 2 4 8 2 8" xfId="28765" xr:uid="{00000000-0005-0000-0000-0000F3540000}"/>
    <cellStyle name="Currency 2 4 8 3" xfId="825" xr:uid="{00000000-0005-0000-0000-0000F4540000}"/>
    <cellStyle name="Currency 2 4 8 3 2" xfId="2204" xr:uid="{00000000-0005-0000-0000-0000F5540000}"/>
    <cellStyle name="Currency 2 4 8 3 2 2" xfId="4962" xr:uid="{00000000-0005-0000-0000-0000F6540000}"/>
    <cellStyle name="Currency 2 4 8 3 2 2 2" xfId="10478" xr:uid="{00000000-0005-0000-0000-0000F7540000}"/>
    <cellStyle name="Currency 2 4 8 3 2 2 3" xfId="15994" xr:uid="{00000000-0005-0000-0000-0000F8540000}"/>
    <cellStyle name="Currency 2 4 8 3 2 2 4" xfId="21510" xr:uid="{00000000-0005-0000-0000-0000F9540000}"/>
    <cellStyle name="Currency 2 4 8 3 2 2 5" xfId="27026" xr:uid="{00000000-0005-0000-0000-0000FA540000}"/>
    <cellStyle name="Currency 2 4 8 3 2 2 6" xfId="32542" xr:uid="{00000000-0005-0000-0000-0000FB540000}"/>
    <cellStyle name="Currency 2 4 8 3 2 3" xfId="7720" xr:uid="{00000000-0005-0000-0000-0000FC540000}"/>
    <cellStyle name="Currency 2 4 8 3 2 4" xfId="13236" xr:uid="{00000000-0005-0000-0000-0000FD540000}"/>
    <cellStyle name="Currency 2 4 8 3 2 5" xfId="18752" xr:uid="{00000000-0005-0000-0000-0000FE540000}"/>
    <cellStyle name="Currency 2 4 8 3 2 6" xfId="24268" xr:uid="{00000000-0005-0000-0000-0000FF540000}"/>
    <cellStyle name="Currency 2 4 8 3 2 7" xfId="29784" xr:uid="{00000000-0005-0000-0000-000000550000}"/>
    <cellStyle name="Currency 2 4 8 3 3" xfId="3583" xr:uid="{00000000-0005-0000-0000-000001550000}"/>
    <cellStyle name="Currency 2 4 8 3 3 2" xfId="9099" xr:uid="{00000000-0005-0000-0000-000002550000}"/>
    <cellStyle name="Currency 2 4 8 3 3 3" xfId="14615" xr:uid="{00000000-0005-0000-0000-000003550000}"/>
    <cellStyle name="Currency 2 4 8 3 3 4" xfId="20131" xr:uid="{00000000-0005-0000-0000-000004550000}"/>
    <cellStyle name="Currency 2 4 8 3 3 5" xfId="25647" xr:uid="{00000000-0005-0000-0000-000005550000}"/>
    <cellStyle name="Currency 2 4 8 3 3 6" xfId="31163" xr:uid="{00000000-0005-0000-0000-000006550000}"/>
    <cellStyle name="Currency 2 4 8 3 4" xfId="6341" xr:uid="{00000000-0005-0000-0000-000007550000}"/>
    <cellStyle name="Currency 2 4 8 3 5" xfId="11857" xr:uid="{00000000-0005-0000-0000-000008550000}"/>
    <cellStyle name="Currency 2 4 8 3 6" xfId="17373" xr:uid="{00000000-0005-0000-0000-000009550000}"/>
    <cellStyle name="Currency 2 4 8 3 7" xfId="22889" xr:uid="{00000000-0005-0000-0000-00000A550000}"/>
    <cellStyle name="Currency 2 4 8 3 8" xfId="28405" xr:uid="{00000000-0005-0000-0000-00000B550000}"/>
    <cellStyle name="Currency 2 4 8 4" xfId="1657" xr:uid="{00000000-0005-0000-0000-00000C550000}"/>
    <cellStyle name="Currency 2 4 8 4 2" xfId="4415" xr:uid="{00000000-0005-0000-0000-00000D550000}"/>
    <cellStyle name="Currency 2 4 8 4 2 2" xfId="9931" xr:uid="{00000000-0005-0000-0000-00000E550000}"/>
    <cellStyle name="Currency 2 4 8 4 2 3" xfId="15447" xr:uid="{00000000-0005-0000-0000-00000F550000}"/>
    <cellStyle name="Currency 2 4 8 4 2 4" xfId="20963" xr:uid="{00000000-0005-0000-0000-000010550000}"/>
    <cellStyle name="Currency 2 4 8 4 2 5" xfId="26479" xr:uid="{00000000-0005-0000-0000-000011550000}"/>
    <cellStyle name="Currency 2 4 8 4 2 6" xfId="31995" xr:uid="{00000000-0005-0000-0000-000012550000}"/>
    <cellStyle name="Currency 2 4 8 4 3" xfId="7173" xr:uid="{00000000-0005-0000-0000-000013550000}"/>
    <cellStyle name="Currency 2 4 8 4 4" xfId="12689" xr:uid="{00000000-0005-0000-0000-000014550000}"/>
    <cellStyle name="Currency 2 4 8 4 5" xfId="18205" xr:uid="{00000000-0005-0000-0000-000015550000}"/>
    <cellStyle name="Currency 2 4 8 4 6" xfId="23721" xr:uid="{00000000-0005-0000-0000-000016550000}"/>
    <cellStyle name="Currency 2 4 8 4 7" xfId="29237" xr:uid="{00000000-0005-0000-0000-000017550000}"/>
    <cellStyle name="Currency 2 4 8 5" xfId="3036" xr:uid="{00000000-0005-0000-0000-000018550000}"/>
    <cellStyle name="Currency 2 4 8 5 2" xfId="8552" xr:uid="{00000000-0005-0000-0000-000019550000}"/>
    <cellStyle name="Currency 2 4 8 5 3" xfId="14068" xr:uid="{00000000-0005-0000-0000-00001A550000}"/>
    <cellStyle name="Currency 2 4 8 5 4" xfId="19584" xr:uid="{00000000-0005-0000-0000-00001B550000}"/>
    <cellStyle name="Currency 2 4 8 5 5" xfId="25100" xr:uid="{00000000-0005-0000-0000-00001C550000}"/>
    <cellStyle name="Currency 2 4 8 5 6" xfId="30616" xr:uid="{00000000-0005-0000-0000-00001D550000}"/>
    <cellStyle name="Currency 2 4 8 6" xfId="5794" xr:uid="{00000000-0005-0000-0000-00001E550000}"/>
    <cellStyle name="Currency 2 4 8 7" xfId="11310" xr:uid="{00000000-0005-0000-0000-00001F550000}"/>
    <cellStyle name="Currency 2 4 8 8" xfId="16826" xr:uid="{00000000-0005-0000-0000-000020550000}"/>
    <cellStyle name="Currency 2 4 8 9" xfId="22342" xr:uid="{00000000-0005-0000-0000-000021550000}"/>
    <cellStyle name="Currency 2 4 9" xfId="334" xr:uid="{00000000-0005-0000-0000-000022550000}"/>
    <cellStyle name="Currency 2 4 9 10" xfId="27914" xr:uid="{00000000-0005-0000-0000-000023550000}"/>
    <cellStyle name="Currency 2 4 9 2" xfId="1221" xr:uid="{00000000-0005-0000-0000-000024550000}"/>
    <cellStyle name="Currency 2 4 9 2 2" xfId="2600" xr:uid="{00000000-0005-0000-0000-000025550000}"/>
    <cellStyle name="Currency 2 4 9 2 2 2" xfId="5358" xr:uid="{00000000-0005-0000-0000-000026550000}"/>
    <cellStyle name="Currency 2 4 9 2 2 2 2" xfId="10874" xr:uid="{00000000-0005-0000-0000-000027550000}"/>
    <cellStyle name="Currency 2 4 9 2 2 2 3" xfId="16390" xr:uid="{00000000-0005-0000-0000-000028550000}"/>
    <cellStyle name="Currency 2 4 9 2 2 2 4" xfId="21906" xr:uid="{00000000-0005-0000-0000-000029550000}"/>
    <cellStyle name="Currency 2 4 9 2 2 2 5" xfId="27422" xr:uid="{00000000-0005-0000-0000-00002A550000}"/>
    <cellStyle name="Currency 2 4 9 2 2 2 6" xfId="32938" xr:uid="{00000000-0005-0000-0000-00002B550000}"/>
    <cellStyle name="Currency 2 4 9 2 2 3" xfId="8116" xr:uid="{00000000-0005-0000-0000-00002C550000}"/>
    <cellStyle name="Currency 2 4 9 2 2 4" xfId="13632" xr:uid="{00000000-0005-0000-0000-00002D550000}"/>
    <cellStyle name="Currency 2 4 9 2 2 5" xfId="19148" xr:uid="{00000000-0005-0000-0000-00002E550000}"/>
    <cellStyle name="Currency 2 4 9 2 2 6" xfId="24664" xr:uid="{00000000-0005-0000-0000-00002F550000}"/>
    <cellStyle name="Currency 2 4 9 2 2 7" xfId="30180" xr:uid="{00000000-0005-0000-0000-000030550000}"/>
    <cellStyle name="Currency 2 4 9 2 3" xfId="3979" xr:uid="{00000000-0005-0000-0000-000031550000}"/>
    <cellStyle name="Currency 2 4 9 2 3 2" xfId="9495" xr:uid="{00000000-0005-0000-0000-000032550000}"/>
    <cellStyle name="Currency 2 4 9 2 3 3" xfId="15011" xr:uid="{00000000-0005-0000-0000-000033550000}"/>
    <cellStyle name="Currency 2 4 9 2 3 4" xfId="20527" xr:uid="{00000000-0005-0000-0000-000034550000}"/>
    <cellStyle name="Currency 2 4 9 2 3 5" xfId="26043" xr:uid="{00000000-0005-0000-0000-000035550000}"/>
    <cellStyle name="Currency 2 4 9 2 3 6" xfId="31559" xr:uid="{00000000-0005-0000-0000-000036550000}"/>
    <cellStyle name="Currency 2 4 9 2 4" xfId="6737" xr:uid="{00000000-0005-0000-0000-000037550000}"/>
    <cellStyle name="Currency 2 4 9 2 5" xfId="12253" xr:uid="{00000000-0005-0000-0000-000038550000}"/>
    <cellStyle name="Currency 2 4 9 2 6" xfId="17769" xr:uid="{00000000-0005-0000-0000-000039550000}"/>
    <cellStyle name="Currency 2 4 9 2 7" xfId="23285" xr:uid="{00000000-0005-0000-0000-00003A550000}"/>
    <cellStyle name="Currency 2 4 9 2 8" xfId="28801" xr:uid="{00000000-0005-0000-0000-00003B550000}"/>
    <cellStyle name="Currency 2 4 9 3" xfId="861" xr:uid="{00000000-0005-0000-0000-00003C550000}"/>
    <cellStyle name="Currency 2 4 9 3 2" xfId="2240" xr:uid="{00000000-0005-0000-0000-00003D550000}"/>
    <cellStyle name="Currency 2 4 9 3 2 2" xfId="4998" xr:uid="{00000000-0005-0000-0000-00003E550000}"/>
    <cellStyle name="Currency 2 4 9 3 2 2 2" xfId="10514" xr:uid="{00000000-0005-0000-0000-00003F550000}"/>
    <cellStyle name="Currency 2 4 9 3 2 2 3" xfId="16030" xr:uid="{00000000-0005-0000-0000-000040550000}"/>
    <cellStyle name="Currency 2 4 9 3 2 2 4" xfId="21546" xr:uid="{00000000-0005-0000-0000-000041550000}"/>
    <cellStyle name="Currency 2 4 9 3 2 2 5" xfId="27062" xr:uid="{00000000-0005-0000-0000-000042550000}"/>
    <cellStyle name="Currency 2 4 9 3 2 2 6" xfId="32578" xr:uid="{00000000-0005-0000-0000-000043550000}"/>
    <cellStyle name="Currency 2 4 9 3 2 3" xfId="7756" xr:uid="{00000000-0005-0000-0000-000044550000}"/>
    <cellStyle name="Currency 2 4 9 3 2 4" xfId="13272" xr:uid="{00000000-0005-0000-0000-000045550000}"/>
    <cellStyle name="Currency 2 4 9 3 2 5" xfId="18788" xr:uid="{00000000-0005-0000-0000-000046550000}"/>
    <cellStyle name="Currency 2 4 9 3 2 6" xfId="24304" xr:uid="{00000000-0005-0000-0000-000047550000}"/>
    <cellStyle name="Currency 2 4 9 3 2 7" xfId="29820" xr:uid="{00000000-0005-0000-0000-000048550000}"/>
    <cellStyle name="Currency 2 4 9 3 3" xfId="3619" xr:uid="{00000000-0005-0000-0000-000049550000}"/>
    <cellStyle name="Currency 2 4 9 3 3 2" xfId="9135" xr:uid="{00000000-0005-0000-0000-00004A550000}"/>
    <cellStyle name="Currency 2 4 9 3 3 3" xfId="14651" xr:uid="{00000000-0005-0000-0000-00004B550000}"/>
    <cellStyle name="Currency 2 4 9 3 3 4" xfId="20167" xr:uid="{00000000-0005-0000-0000-00004C550000}"/>
    <cellStyle name="Currency 2 4 9 3 3 5" xfId="25683" xr:uid="{00000000-0005-0000-0000-00004D550000}"/>
    <cellStyle name="Currency 2 4 9 3 3 6" xfId="31199" xr:uid="{00000000-0005-0000-0000-00004E550000}"/>
    <cellStyle name="Currency 2 4 9 3 4" xfId="6377" xr:uid="{00000000-0005-0000-0000-00004F550000}"/>
    <cellStyle name="Currency 2 4 9 3 5" xfId="11893" xr:uid="{00000000-0005-0000-0000-000050550000}"/>
    <cellStyle name="Currency 2 4 9 3 6" xfId="17409" xr:uid="{00000000-0005-0000-0000-000051550000}"/>
    <cellStyle name="Currency 2 4 9 3 7" xfId="22925" xr:uid="{00000000-0005-0000-0000-000052550000}"/>
    <cellStyle name="Currency 2 4 9 3 8" xfId="28441" xr:uid="{00000000-0005-0000-0000-000053550000}"/>
    <cellStyle name="Currency 2 4 9 4" xfId="1713" xr:uid="{00000000-0005-0000-0000-000054550000}"/>
    <cellStyle name="Currency 2 4 9 4 2" xfId="4471" xr:uid="{00000000-0005-0000-0000-000055550000}"/>
    <cellStyle name="Currency 2 4 9 4 2 2" xfId="9987" xr:uid="{00000000-0005-0000-0000-000056550000}"/>
    <cellStyle name="Currency 2 4 9 4 2 3" xfId="15503" xr:uid="{00000000-0005-0000-0000-000057550000}"/>
    <cellStyle name="Currency 2 4 9 4 2 4" xfId="21019" xr:uid="{00000000-0005-0000-0000-000058550000}"/>
    <cellStyle name="Currency 2 4 9 4 2 5" xfId="26535" xr:uid="{00000000-0005-0000-0000-000059550000}"/>
    <cellStyle name="Currency 2 4 9 4 2 6" xfId="32051" xr:uid="{00000000-0005-0000-0000-00005A550000}"/>
    <cellStyle name="Currency 2 4 9 4 3" xfId="7229" xr:uid="{00000000-0005-0000-0000-00005B550000}"/>
    <cellStyle name="Currency 2 4 9 4 4" xfId="12745" xr:uid="{00000000-0005-0000-0000-00005C550000}"/>
    <cellStyle name="Currency 2 4 9 4 5" xfId="18261" xr:uid="{00000000-0005-0000-0000-00005D550000}"/>
    <cellStyle name="Currency 2 4 9 4 6" xfId="23777" xr:uid="{00000000-0005-0000-0000-00005E550000}"/>
    <cellStyle name="Currency 2 4 9 4 7" xfId="29293" xr:uid="{00000000-0005-0000-0000-00005F550000}"/>
    <cellStyle name="Currency 2 4 9 5" xfId="3092" xr:uid="{00000000-0005-0000-0000-000060550000}"/>
    <cellStyle name="Currency 2 4 9 5 2" xfId="8608" xr:uid="{00000000-0005-0000-0000-000061550000}"/>
    <cellStyle name="Currency 2 4 9 5 3" xfId="14124" xr:uid="{00000000-0005-0000-0000-000062550000}"/>
    <cellStyle name="Currency 2 4 9 5 4" xfId="19640" xr:uid="{00000000-0005-0000-0000-000063550000}"/>
    <cellStyle name="Currency 2 4 9 5 5" xfId="25156" xr:uid="{00000000-0005-0000-0000-000064550000}"/>
    <cellStyle name="Currency 2 4 9 5 6" xfId="30672" xr:uid="{00000000-0005-0000-0000-000065550000}"/>
    <cellStyle name="Currency 2 4 9 6" xfId="5850" xr:uid="{00000000-0005-0000-0000-000066550000}"/>
    <cellStyle name="Currency 2 4 9 7" xfId="11366" xr:uid="{00000000-0005-0000-0000-000067550000}"/>
    <cellStyle name="Currency 2 4 9 8" xfId="16882" xr:uid="{00000000-0005-0000-0000-000068550000}"/>
    <cellStyle name="Currency 2 4 9 9" xfId="22398" xr:uid="{00000000-0005-0000-0000-000069550000}"/>
    <cellStyle name="Currency 2 5" xfId="27" xr:uid="{00000000-0005-0000-0000-00006A550000}"/>
    <cellStyle name="Currency 2 5 10" xfId="394" xr:uid="{00000000-0005-0000-0000-00006B550000}"/>
    <cellStyle name="Currency 2 5 10 10" xfId="27974" xr:uid="{00000000-0005-0000-0000-00006C550000}"/>
    <cellStyle name="Currency 2 5 10 2" xfId="1262" xr:uid="{00000000-0005-0000-0000-00006D550000}"/>
    <cellStyle name="Currency 2 5 10 2 2" xfId="2641" xr:uid="{00000000-0005-0000-0000-00006E550000}"/>
    <cellStyle name="Currency 2 5 10 2 2 2" xfId="5399" xr:uid="{00000000-0005-0000-0000-00006F550000}"/>
    <cellStyle name="Currency 2 5 10 2 2 2 2" xfId="10915" xr:uid="{00000000-0005-0000-0000-000070550000}"/>
    <cellStyle name="Currency 2 5 10 2 2 2 3" xfId="16431" xr:uid="{00000000-0005-0000-0000-000071550000}"/>
    <cellStyle name="Currency 2 5 10 2 2 2 4" xfId="21947" xr:uid="{00000000-0005-0000-0000-000072550000}"/>
    <cellStyle name="Currency 2 5 10 2 2 2 5" xfId="27463" xr:uid="{00000000-0005-0000-0000-000073550000}"/>
    <cellStyle name="Currency 2 5 10 2 2 2 6" xfId="32979" xr:uid="{00000000-0005-0000-0000-000074550000}"/>
    <cellStyle name="Currency 2 5 10 2 2 3" xfId="8157" xr:uid="{00000000-0005-0000-0000-000075550000}"/>
    <cellStyle name="Currency 2 5 10 2 2 4" xfId="13673" xr:uid="{00000000-0005-0000-0000-000076550000}"/>
    <cellStyle name="Currency 2 5 10 2 2 5" xfId="19189" xr:uid="{00000000-0005-0000-0000-000077550000}"/>
    <cellStyle name="Currency 2 5 10 2 2 6" xfId="24705" xr:uid="{00000000-0005-0000-0000-000078550000}"/>
    <cellStyle name="Currency 2 5 10 2 2 7" xfId="30221" xr:uid="{00000000-0005-0000-0000-000079550000}"/>
    <cellStyle name="Currency 2 5 10 2 3" xfId="4020" xr:uid="{00000000-0005-0000-0000-00007A550000}"/>
    <cellStyle name="Currency 2 5 10 2 3 2" xfId="9536" xr:uid="{00000000-0005-0000-0000-00007B550000}"/>
    <cellStyle name="Currency 2 5 10 2 3 3" xfId="15052" xr:uid="{00000000-0005-0000-0000-00007C550000}"/>
    <cellStyle name="Currency 2 5 10 2 3 4" xfId="20568" xr:uid="{00000000-0005-0000-0000-00007D550000}"/>
    <cellStyle name="Currency 2 5 10 2 3 5" xfId="26084" xr:uid="{00000000-0005-0000-0000-00007E550000}"/>
    <cellStyle name="Currency 2 5 10 2 3 6" xfId="31600" xr:uid="{00000000-0005-0000-0000-00007F550000}"/>
    <cellStyle name="Currency 2 5 10 2 4" xfId="6778" xr:uid="{00000000-0005-0000-0000-000080550000}"/>
    <cellStyle name="Currency 2 5 10 2 5" xfId="12294" xr:uid="{00000000-0005-0000-0000-000081550000}"/>
    <cellStyle name="Currency 2 5 10 2 6" xfId="17810" xr:uid="{00000000-0005-0000-0000-000082550000}"/>
    <cellStyle name="Currency 2 5 10 2 7" xfId="23326" xr:uid="{00000000-0005-0000-0000-000083550000}"/>
    <cellStyle name="Currency 2 5 10 2 8" xfId="28842" xr:uid="{00000000-0005-0000-0000-000084550000}"/>
    <cellStyle name="Currency 2 5 10 3" xfId="902" xr:uid="{00000000-0005-0000-0000-000085550000}"/>
    <cellStyle name="Currency 2 5 10 3 2" xfId="2281" xr:uid="{00000000-0005-0000-0000-000086550000}"/>
    <cellStyle name="Currency 2 5 10 3 2 2" xfId="5039" xr:uid="{00000000-0005-0000-0000-000087550000}"/>
    <cellStyle name="Currency 2 5 10 3 2 2 2" xfId="10555" xr:uid="{00000000-0005-0000-0000-000088550000}"/>
    <cellStyle name="Currency 2 5 10 3 2 2 3" xfId="16071" xr:uid="{00000000-0005-0000-0000-000089550000}"/>
    <cellStyle name="Currency 2 5 10 3 2 2 4" xfId="21587" xr:uid="{00000000-0005-0000-0000-00008A550000}"/>
    <cellStyle name="Currency 2 5 10 3 2 2 5" xfId="27103" xr:uid="{00000000-0005-0000-0000-00008B550000}"/>
    <cellStyle name="Currency 2 5 10 3 2 2 6" xfId="32619" xr:uid="{00000000-0005-0000-0000-00008C550000}"/>
    <cellStyle name="Currency 2 5 10 3 2 3" xfId="7797" xr:uid="{00000000-0005-0000-0000-00008D550000}"/>
    <cellStyle name="Currency 2 5 10 3 2 4" xfId="13313" xr:uid="{00000000-0005-0000-0000-00008E550000}"/>
    <cellStyle name="Currency 2 5 10 3 2 5" xfId="18829" xr:uid="{00000000-0005-0000-0000-00008F550000}"/>
    <cellStyle name="Currency 2 5 10 3 2 6" xfId="24345" xr:uid="{00000000-0005-0000-0000-000090550000}"/>
    <cellStyle name="Currency 2 5 10 3 2 7" xfId="29861" xr:uid="{00000000-0005-0000-0000-000091550000}"/>
    <cellStyle name="Currency 2 5 10 3 3" xfId="3660" xr:uid="{00000000-0005-0000-0000-000092550000}"/>
    <cellStyle name="Currency 2 5 10 3 3 2" xfId="9176" xr:uid="{00000000-0005-0000-0000-000093550000}"/>
    <cellStyle name="Currency 2 5 10 3 3 3" xfId="14692" xr:uid="{00000000-0005-0000-0000-000094550000}"/>
    <cellStyle name="Currency 2 5 10 3 3 4" xfId="20208" xr:uid="{00000000-0005-0000-0000-000095550000}"/>
    <cellStyle name="Currency 2 5 10 3 3 5" xfId="25724" xr:uid="{00000000-0005-0000-0000-000096550000}"/>
    <cellStyle name="Currency 2 5 10 3 3 6" xfId="31240" xr:uid="{00000000-0005-0000-0000-000097550000}"/>
    <cellStyle name="Currency 2 5 10 3 4" xfId="6418" xr:uid="{00000000-0005-0000-0000-000098550000}"/>
    <cellStyle name="Currency 2 5 10 3 5" xfId="11934" xr:uid="{00000000-0005-0000-0000-000099550000}"/>
    <cellStyle name="Currency 2 5 10 3 6" xfId="17450" xr:uid="{00000000-0005-0000-0000-00009A550000}"/>
    <cellStyle name="Currency 2 5 10 3 7" xfId="22966" xr:uid="{00000000-0005-0000-0000-00009B550000}"/>
    <cellStyle name="Currency 2 5 10 3 8" xfId="28482" xr:uid="{00000000-0005-0000-0000-00009C550000}"/>
    <cellStyle name="Currency 2 5 10 4" xfId="1773" xr:uid="{00000000-0005-0000-0000-00009D550000}"/>
    <cellStyle name="Currency 2 5 10 4 2" xfId="4531" xr:uid="{00000000-0005-0000-0000-00009E550000}"/>
    <cellStyle name="Currency 2 5 10 4 2 2" xfId="10047" xr:uid="{00000000-0005-0000-0000-00009F550000}"/>
    <cellStyle name="Currency 2 5 10 4 2 3" xfId="15563" xr:uid="{00000000-0005-0000-0000-0000A0550000}"/>
    <cellStyle name="Currency 2 5 10 4 2 4" xfId="21079" xr:uid="{00000000-0005-0000-0000-0000A1550000}"/>
    <cellStyle name="Currency 2 5 10 4 2 5" xfId="26595" xr:uid="{00000000-0005-0000-0000-0000A2550000}"/>
    <cellStyle name="Currency 2 5 10 4 2 6" xfId="32111" xr:uid="{00000000-0005-0000-0000-0000A3550000}"/>
    <cellStyle name="Currency 2 5 10 4 3" xfId="7289" xr:uid="{00000000-0005-0000-0000-0000A4550000}"/>
    <cellStyle name="Currency 2 5 10 4 4" xfId="12805" xr:uid="{00000000-0005-0000-0000-0000A5550000}"/>
    <cellStyle name="Currency 2 5 10 4 5" xfId="18321" xr:uid="{00000000-0005-0000-0000-0000A6550000}"/>
    <cellStyle name="Currency 2 5 10 4 6" xfId="23837" xr:uid="{00000000-0005-0000-0000-0000A7550000}"/>
    <cellStyle name="Currency 2 5 10 4 7" xfId="29353" xr:uid="{00000000-0005-0000-0000-0000A8550000}"/>
    <cellStyle name="Currency 2 5 10 5" xfId="3152" xr:uid="{00000000-0005-0000-0000-0000A9550000}"/>
    <cellStyle name="Currency 2 5 10 5 2" xfId="8668" xr:uid="{00000000-0005-0000-0000-0000AA550000}"/>
    <cellStyle name="Currency 2 5 10 5 3" xfId="14184" xr:uid="{00000000-0005-0000-0000-0000AB550000}"/>
    <cellStyle name="Currency 2 5 10 5 4" xfId="19700" xr:uid="{00000000-0005-0000-0000-0000AC550000}"/>
    <cellStyle name="Currency 2 5 10 5 5" xfId="25216" xr:uid="{00000000-0005-0000-0000-0000AD550000}"/>
    <cellStyle name="Currency 2 5 10 5 6" xfId="30732" xr:uid="{00000000-0005-0000-0000-0000AE550000}"/>
    <cellStyle name="Currency 2 5 10 6" xfId="5910" xr:uid="{00000000-0005-0000-0000-0000AF550000}"/>
    <cellStyle name="Currency 2 5 10 7" xfId="11426" xr:uid="{00000000-0005-0000-0000-0000B0550000}"/>
    <cellStyle name="Currency 2 5 10 8" xfId="16942" xr:uid="{00000000-0005-0000-0000-0000B1550000}"/>
    <cellStyle name="Currency 2 5 10 9" xfId="22458" xr:uid="{00000000-0005-0000-0000-0000B2550000}"/>
    <cellStyle name="Currency 2 5 11" xfId="449" xr:uid="{00000000-0005-0000-0000-0000B3550000}"/>
    <cellStyle name="Currency 2 5 11 2" xfId="938" xr:uid="{00000000-0005-0000-0000-0000B4550000}"/>
    <cellStyle name="Currency 2 5 11 2 2" xfId="2317" xr:uid="{00000000-0005-0000-0000-0000B5550000}"/>
    <cellStyle name="Currency 2 5 11 2 2 2" xfId="5075" xr:uid="{00000000-0005-0000-0000-0000B6550000}"/>
    <cellStyle name="Currency 2 5 11 2 2 2 2" xfId="10591" xr:uid="{00000000-0005-0000-0000-0000B7550000}"/>
    <cellStyle name="Currency 2 5 11 2 2 2 3" xfId="16107" xr:uid="{00000000-0005-0000-0000-0000B8550000}"/>
    <cellStyle name="Currency 2 5 11 2 2 2 4" xfId="21623" xr:uid="{00000000-0005-0000-0000-0000B9550000}"/>
    <cellStyle name="Currency 2 5 11 2 2 2 5" xfId="27139" xr:uid="{00000000-0005-0000-0000-0000BA550000}"/>
    <cellStyle name="Currency 2 5 11 2 2 2 6" xfId="32655" xr:uid="{00000000-0005-0000-0000-0000BB550000}"/>
    <cellStyle name="Currency 2 5 11 2 2 3" xfId="7833" xr:uid="{00000000-0005-0000-0000-0000BC550000}"/>
    <cellStyle name="Currency 2 5 11 2 2 4" xfId="13349" xr:uid="{00000000-0005-0000-0000-0000BD550000}"/>
    <cellStyle name="Currency 2 5 11 2 2 5" xfId="18865" xr:uid="{00000000-0005-0000-0000-0000BE550000}"/>
    <cellStyle name="Currency 2 5 11 2 2 6" xfId="24381" xr:uid="{00000000-0005-0000-0000-0000BF550000}"/>
    <cellStyle name="Currency 2 5 11 2 2 7" xfId="29897" xr:uid="{00000000-0005-0000-0000-0000C0550000}"/>
    <cellStyle name="Currency 2 5 11 2 3" xfId="3696" xr:uid="{00000000-0005-0000-0000-0000C1550000}"/>
    <cellStyle name="Currency 2 5 11 2 3 2" xfId="9212" xr:uid="{00000000-0005-0000-0000-0000C2550000}"/>
    <cellStyle name="Currency 2 5 11 2 3 3" xfId="14728" xr:uid="{00000000-0005-0000-0000-0000C3550000}"/>
    <cellStyle name="Currency 2 5 11 2 3 4" xfId="20244" xr:uid="{00000000-0005-0000-0000-0000C4550000}"/>
    <cellStyle name="Currency 2 5 11 2 3 5" xfId="25760" xr:uid="{00000000-0005-0000-0000-0000C5550000}"/>
    <cellStyle name="Currency 2 5 11 2 3 6" xfId="31276" xr:uid="{00000000-0005-0000-0000-0000C6550000}"/>
    <cellStyle name="Currency 2 5 11 2 4" xfId="6454" xr:uid="{00000000-0005-0000-0000-0000C7550000}"/>
    <cellStyle name="Currency 2 5 11 2 5" xfId="11970" xr:uid="{00000000-0005-0000-0000-0000C8550000}"/>
    <cellStyle name="Currency 2 5 11 2 6" xfId="17486" xr:uid="{00000000-0005-0000-0000-0000C9550000}"/>
    <cellStyle name="Currency 2 5 11 2 7" xfId="23002" xr:uid="{00000000-0005-0000-0000-0000CA550000}"/>
    <cellStyle name="Currency 2 5 11 2 8" xfId="28518" xr:uid="{00000000-0005-0000-0000-0000CB550000}"/>
    <cellStyle name="Currency 2 5 11 3" xfId="1828" xr:uid="{00000000-0005-0000-0000-0000CC550000}"/>
    <cellStyle name="Currency 2 5 11 3 2" xfId="4586" xr:uid="{00000000-0005-0000-0000-0000CD550000}"/>
    <cellStyle name="Currency 2 5 11 3 2 2" xfId="10102" xr:uid="{00000000-0005-0000-0000-0000CE550000}"/>
    <cellStyle name="Currency 2 5 11 3 2 3" xfId="15618" xr:uid="{00000000-0005-0000-0000-0000CF550000}"/>
    <cellStyle name="Currency 2 5 11 3 2 4" xfId="21134" xr:uid="{00000000-0005-0000-0000-0000D0550000}"/>
    <cellStyle name="Currency 2 5 11 3 2 5" xfId="26650" xr:uid="{00000000-0005-0000-0000-0000D1550000}"/>
    <cellStyle name="Currency 2 5 11 3 2 6" xfId="32166" xr:uid="{00000000-0005-0000-0000-0000D2550000}"/>
    <cellStyle name="Currency 2 5 11 3 3" xfId="7344" xr:uid="{00000000-0005-0000-0000-0000D3550000}"/>
    <cellStyle name="Currency 2 5 11 3 4" xfId="12860" xr:uid="{00000000-0005-0000-0000-0000D4550000}"/>
    <cellStyle name="Currency 2 5 11 3 5" xfId="18376" xr:uid="{00000000-0005-0000-0000-0000D5550000}"/>
    <cellStyle name="Currency 2 5 11 3 6" xfId="23892" xr:uid="{00000000-0005-0000-0000-0000D6550000}"/>
    <cellStyle name="Currency 2 5 11 3 7" xfId="29408" xr:uid="{00000000-0005-0000-0000-0000D7550000}"/>
    <cellStyle name="Currency 2 5 11 4" xfId="3207" xr:uid="{00000000-0005-0000-0000-0000D8550000}"/>
    <cellStyle name="Currency 2 5 11 4 2" xfId="8723" xr:uid="{00000000-0005-0000-0000-0000D9550000}"/>
    <cellStyle name="Currency 2 5 11 4 3" xfId="14239" xr:uid="{00000000-0005-0000-0000-0000DA550000}"/>
    <cellStyle name="Currency 2 5 11 4 4" xfId="19755" xr:uid="{00000000-0005-0000-0000-0000DB550000}"/>
    <cellStyle name="Currency 2 5 11 4 5" xfId="25271" xr:uid="{00000000-0005-0000-0000-0000DC550000}"/>
    <cellStyle name="Currency 2 5 11 4 6" xfId="30787" xr:uid="{00000000-0005-0000-0000-0000DD550000}"/>
    <cellStyle name="Currency 2 5 11 5" xfId="5965" xr:uid="{00000000-0005-0000-0000-0000DE550000}"/>
    <cellStyle name="Currency 2 5 11 6" xfId="11481" xr:uid="{00000000-0005-0000-0000-0000DF550000}"/>
    <cellStyle name="Currency 2 5 11 7" xfId="16997" xr:uid="{00000000-0005-0000-0000-0000E0550000}"/>
    <cellStyle name="Currency 2 5 11 8" xfId="22513" xr:uid="{00000000-0005-0000-0000-0000E1550000}"/>
    <cellStyle name="Currency 2 5 11 9" xfId="28029" xr:uid="{00000000-0005-0000-0000-0000E2550000}"/>
    <cellStyle name="Currency 2 5 12" xfId="504" xr:uid="{00000000-0005-0000-0000-0000E3550000}"/>
    <cellStyle name="Currency 2 5 12 2" xfId="974" xr:uid="{00000000-0005-0000-0000-0000E4550000}"/>
    <cellStyle name="Currency 2 5 12 2 2" xfId="2353" xr:uid="{00000000-0005-0000-0000-0000E5550000}"/>
    <cellStyle name="Currency 2 5 12 2 2 2" xfId="5111" xr:uid="{00000000-0005-0000-0000-0000E6550000}"/>
    <cellStyle name="Currency 2 5 12 2 2 2 2" xfId="10627" xr:uid="{00000000-0005-0000-0000-0000E7550000}"/>
    <cellStyle name="Currency 2 5 12 2 2 2 3" xfId="16143" xr:uid="{00000000-0005-0000-0000-0000E8550000}"/>
    <cellStyle name="Currency 2 5 12 2 2 2 4" xfId="21659" xr:uid="{00000000-0005-0000-0000-0000E9550000}"/>
    <cellStyle name="Currency 2 5 12 2 2 2 5" xfId="27175" xr:uid="{00000000-0005-0000-0000-0000EA550000}"/>
    <cellStyle name="Currency 2 5 12 2 2 2 6" xfId="32691" xr:uid="{00000000-0005-0000-0000-0000EB550000}"/>
    <cellStyle name="Currency 2 5 12 2 2 3" xfId="7869" xr:uid="{00000000-0005-0000-0000-0000EC550000}"/>
    <cellStyle name="Currency 2 5 12 2 2 4" xfId="13385" xr:uid="{00000000-0005-0000-0000-0000ED550000}"/>
    <cellStyle name="Currency 2 5 12 2 2 5" xfId="18901" xr:uid="{00000000-0005-0000-0000-0000EE550000}"/>
    <cellStyle name="Currency 2 5 12 2 2 6" xfId="24417" xr:uid="{00000000-0005-0000-0000-0000EF550000}"/>
    <cellStyle name="Currency 2 5 12 2 2 7" xfId="29933" xr:uid="{00000000-0005-0000-0000-0000F0550000}"/>
    <cellStyle name="Currency 2 5 12 2 3" xfId="3732" xr:uid="{00000000-0005-0000-0000-0000F1550000}"/>
    <cellStyle name="Currency 2 5 12 2 3 2" xfId="9248" xr:uid="{00000000-0005-0000-0000-0000F2550000}"/>
    <cellStyle name="Currency 2 5 12 2 3 3" xfId="14764" xr:uid="{00000000-0005-0000-0000-0000F3550000}"/>
    <cellStyle name="Currency 2 5 12 2 3 4" xfId="20280" xr:uid="{00000000-0005-0000-0000-0000F4550000}"/>
    <cellStyle name="Currency 2 5 12 2 3 5" xfId="25796" xr:uid="{00000000-0005-0000-0000-0000F5550000}"/>
    <cellStyle name="Currency 2 5 12 2 3 6" xfId="31312" xr:uid="{00000000-0005-0000-0000-0000F6550000}"/>
    <cellStyle name="Currency 2 5 12 2 4" xfId="6490" xr:uid="{00000000-0005-0000-0000-0000F7550000}"/>
    <cellStyle name="Currency 2 5 12 2 5" xfId="12006" xr:uid="{00000000-0005-0000-0000-0000F8550000}"/>
    <cellStyle name="Currency 2 5 12 2 6" xfId="17522" xr:uid="{00000000-0005-0000-0000-0000F9550000}"/>
    <cellStyle name="Currency 2 5 12 2 7" xfId="23038" xr:uid="{00000000-0005-0000-0000-0000FA550000}"/>
    <cellStyle name="Currency 2 5 12 2 8" xfId="28554" xr:uid="{00000000-0005-0000-0000-0000FB550000}"/>
    <cellStyle name="Currency 2 5 12 3" xfId="1883" xr:uid="{00000000-0005-0000-0000-0000FC550000}"/>
    <cellStyle name="Currency 2 5 12 3 2" xfId="4641" xr:uid="{00000000-0005-0000-0000-0000FD550000}"/>
    <cellStyle name="Currency 2 5 12 3 2 2" xfId="10157" xr:uid="{00000000-0005-0000-0000-0000FE550000}"/>
    <cellStyle name="Currency 2 5 12 3 2 3" xfId="15673" xr:uid="{00000000-0005-0000-0000-0000FF550000}"/>
    <cellStyle name="Currency 2 5 12 3 2 4" xfId="21189" xr:uid="{00000000-0005-0000-0000-000000560000}"/>
    <cellStyle name="Currency 2 5 12 3 2 5" xfId="26705" xr:uid="{00000000-0005-0000-0000-000001560000}"/>
    <cellStyle name="Currency 2 5 12 3 2 6" xfId="32221" xr:uid="{00000000-0005-0000-0000-000002560000}"/>
    <cellStyle name="Currency 2 5 12 3 3" xfId="7399" xr:uid="{00000000-0005-0000-0000-000003560000}"/>
    <cellStyle name="Currency 2 5 12 3 4" xfId="12915" xr:uid="{00000000-0005-0000-0000-000004560000}"/>
    <cellStyle name="Currency 2 5 12 3 5" xfId="18431" xr:uid="{00000000-0005-0000-0000-000005560000}"/>
    <cellStyle name="Currency 2 5 12 3 6" xfId="23947" xr:uid="{00000000-0005-0000-0000-000006560000}"/>
    <cellStyle name="Currency 2 5 12 3 7" xfId="29463" xr:uid="{00000000-0005-0000-0000-000007560000}"/>
    <cellStyle name="Currency 2 5 12 4" xfId="3262" xr:uid="{00000000-0005-0000-0000-000008560000}"/>
    <cellStyle name="Currency 2 5 12 4 2" xfId="8778" xr:uid="{00000000-0005-0000-0000-000009560000}"/>
    <cellStyle name="Currency 2 5 12 4 3" xfId="14294" xr:uid="{00000000-0005-0000-0000-00000A560000}"/>
    <cellStyle name="Currency 2 5 12 4 4" xfId="19810" xr:uid="{00000000-0005-0000-0000-00000B560000}"/>
    <cellStyle name="Currency 2 5 12 4 5" xfId="25326" xr:uid="{00000000-0005-0000-0000-00000C560000}"/>
    <cellStyle name="Currency 2 5 12 4 6" xfId="30842" xr:uid="{00000000-0005-0000-0000-00000D560000}"/>
    <cellStyle name="Currency 2 5 12 5" xfId="6020" xr:uid="{00000000-0005-0000-0000-00000E560000}"/>
    <cellStyle name="Currency 2 5 12 6" xfId="11536" xr:uid="{00000000-0005-0000-0000-00000F560000}"/>
    <cellStyle name="Currency 2 5 12 7" xfId="17052" xr:uid="{00000000-0005-0000-0000-000010560000}"/>
    <cellStyle name="Currency 2 5 12 8" xfId="22568" xr:uid="{00000000-0005-0000-0000-000011560000}"/>
    <cellStyle name="Currency 2 5 12 9" xfId="28084" xr:uid="{00000000-0005-0000-0000-000012560000}"/>
    <cellStyle name="Currency 2 5 13" xfId="559" xr:uid="{00000000-0005-0000-0000-000013560000}"/>
    <cellStyle name="Currency 2 5 13 2" xfId="1298" xr:uid="{00000000-0005-0000-0000-000014560000}"/>
    <cellStyle name="Currency 2 5 13 2 2" xfId="2677" xr:uid="{00000000-0005-0000-0000-000015560000}"/>
    <cellStyle name="Currency 2 5 13 2 2 2" xfId="5435" xr:uid="{00000000-0005-0000-0000-000016560000}"/>
    <cellStyle name="Currency 2 5 13 2 2 2 2" xfId="10951" xr:uid="{00000000-0005-0000-0000-000017560000}"/>
    <cellStyle name="Currency 2 5 13 2 2 2 3" xfId="16467" xr:uid="{00000000-0005-0000-0000-000018560000}"/>
    <cellStyle name="Currency 2 5 13 2 2 2 4" xfId="21983" xr:uid="{00000000-0005-0000-0000-000019560000}"/>
    <cellStyle name="Currency 2 5 13 2 2 2 5" xfId="27499" xr:uid="{00000000-0005-0000-0000-00001A560000}"/>
    <cellStyle name="Currency 2 5 13 2 2 2 6" xfId="33015" xr:uid="{00000000-0005-0000-0000-00001B560000}"/>
    <cellStyle name="Currency 2 5 13 2 2 3" xfId="8193" xr:uid="{00000000-0005-0000-0000-00001C560000}"/>
    <cellStyle name="Currency 2 5 13 2 2 4" xfId="13709" xr:uid="{00000000-0005-0000-0000-00001D560000}"/>
    <cellStyle name="Currency 2 5 13 2 2 5" xfId="19225" xr:uid="{00000000-0005-0000-0000-00001E560000}"/>
    <cellStyle name="Currency 2 5 13 2 2 6" xfId="24741" xr:uid="{00000000-0005-0000-0000-00001F560000}"/>
    <cellStyle name="Currency 2 5 13 2 2 7" xfId="30257" xr:uid="{00000000-0005-0000-0000-000020560000}"/>
    <cellStyle name="Currency 2 5 13 2 3" xfId="4056" xr:uid="{00000000-0005-0000-0000-000021560000}"/>
    <cellStyle name="Currency 2 5 13 2 3 2" xfId="9572" xr:uid="{00000000-0005-0000-0000-000022560000}"/>
    <cellStyle name="Currency 2 5 13 2 3 3" xfId="15088" xr:uid="{00000000-0005-0000-0000-000023560000}"/>
    <cellStyle name="Currency 2 5 13 2 3 4" xfId="20604" xr:uid="{00000000-0005-0000-0000-000024560000}"/>
    <cellStyle name="Currency 2 5 13 2 3 5" xfId="26120" xr:uid="{00000000-0005-0000-0000-000025560000}"/>
    <cellStyle name="Currency 2 5 13 2 3 6" xfId="31636" xr:uid="{00000000-0005-0000-0000-000026560000}"/>
    <cellStyle name="Currency 2 5 13 2 4" xfId="6814" xr:uid="{00000000-0005-0000-0000-000027560000}"/>
    <cellStyle name="Currency 2 5 13 2 5" xfId="12330" xr:uid="{00000000-0005-0000-0000-000028560000}"/>
    <cellStyle name="Currency 2 5 13 2 6" xfId="17846" xr:uid="{00000000-0005-0000-0000-000029560000}"/>
    <cellStyle name="Currency 2 5 13 2 7" xfId="23362" xr:uid="{00000000-0005-0000-0000-00002A560000}"/>
    <cellStyle name="Currency 2 5 13 2 8" xfId="28878" xr:uid="{00000000-0005-0000-0000-00002B560000}"/>
    <cellStyle name="Currency 2 5 13 3" xfId="1938" xr:uid="{00000000-0005-0000-0000-00002C560000}"/>
    <cellStyle name="Currency 2 5 13 3 2" xfId="4696" xr:uid="{00000000-0005-0000-0000-00002D560000}"/>
    <cellStyle name="Currency 2 5 13 3 2 2" xfId="10212" xr:uid="{00000000-0005-0000-0000-00002E560000}"/>
    <cellStyle name="Currency 2 5 13 3 2 3" xfId="15728" xr:uid="{00000000-0005-0000-0000-00002F560000}"/>
    <cellStyle name="Currency 2 5 13 3 2 4" xfId="21244" xr:uid="{00000000-0005-0000-0000-000030560000}"/>
    <cellStyle name="Currency 2 5 13 3 2 5" xfId="26760" xr:uid="{00000000-0005-0000-0000-000031560000}"/>
    <cellStyle name="Currency 2 5 13 3 2 6" xfId="32276" xr:uid="{00000000-0005-0000-0000-000032560000}"/>
    <cellStyle name="Currency 2 5 13 3 3" xfId="7454" xr:uid="{00000000-0005-0000-0000-000033560000}"/>
    <cellStyle name="Currency 2 5 13 3 4" xfId="12970" xr:uid="{00000000-0005-0000-0000-000034560000}"/>
    <cellStyle name="Currency 2 5 13 3 5" xfId="18486" xr:uid="{00000000-0005-0000-0000-000035560000}"/>
    <cellStyle name="Currency 2 5 13 3 6" xfId="24002" xr:uid="{00000000-0005-0000-0000-000036560000}"/>
    <cellStyle name="Currency 2 5 13 3 7" xfId="29518" xr:uid="{00000000-0005-0000-0000-000037560000}"/>
    <cellStyle name="Currency 2 5 13 4" xfId="3317" xr:uid="{00000000-0005-0000-0000-000038560000}"/>
    <cellStyle name="Currency 2 5 13 4 2" xfId="8833" xr:uid="{00000000-0005-0000-0000-000039560000}"/>
    <cellStyle name="Currency 2 5 13 4 3" xfId="14349" xr:uid="{00000000-0005-0000-0000-00003A560000}"/>
    <cellStyle name="Currency 2 5 13 4 4" xfId="19865" xr:uid="{00000000-0005-0000-0000-00003B560000}"/>
    <cellStyle name="Currency 2 5 13 4 5" xfId="25381" xr:uid="{00000000-0005-0000-0000-00003C560000}"/>
    <cellStyle name="Currency 2 5 13 4 6" xfId="30897" xr:uid="{00000000-0005-0000-0000-00003D560000}"/>
    <cellStyle name="Currency 2 5 13 5" xfId="6075" xr:uid="{00000000-0005-0000-0000-00003E560000}"/>
    <cellStyle name="Currency 2 5 13 6" xfId="11591" xr:uid="{00000000-0005-0000-0000-00003F560000}"/>
    <cellStyle name="Currency 2 5 13 7" xfId="17107" xr:uid="{00000000-0005-0000-0000-000040560000}"/>
    <cellStyle name="Currency 2 5 13 8" xfId="22623" xr:uid="{00000000-0005-0000-0000-000041560000}"/>
    <cellStyle name="Currency 2 5 13 9" xfId="28139" xr:uid="{00000000-0005-0000-0000-000042560000}"/>
    <cellStyle name="Currency 2 5 14" xfId="1334" xr:uid="{00000000-0005-0000-0000-000043560000}"/>
    <cellStyle name="Currency 2 5 14 2" xfId="2713" xr:uid="{00000000-0005-0000-0000-000044560000}"/>
    <cellStyle name="Currency 2 5 14 2 2" xfId="5471" xr:uid="{00000000-0005-0000-0000-000045560000}"/>
    <cellStyle name="Currency 2 5 14 2 2 2" xfId="10987" xr:uid="{00000000-0005-0000-0000-000046560000}"/>
    <cellStyle name="Currency 2 5 14 2 2 3" xfId="16503" xr:uid="{00000000-0005-0000-0000-000047560000}"/>
    <cellStyle name="Currency 2 5 14 2 2 4" xfId="22019" xr:uid="{00000000-0005-0000-0000-000048560000}"/>
    <cellStyle name="Currency 2 5 14 2 2 5" xfId="27535" xr:uid="{00000000-0005-0000-0000-000049560000}"/>
    <cellStyle name="Currency 2 5 14 2 2 6" xfId="33051" xr:uid="{00000000-0005-0000-0000-00004A560000}"/>
    <cellStyle name="Currency 2 5 14 2 3" xfId="8229" xr:uid="{00000000-0005-0000-0000-00004B560000}"/>
    <cellStyle name="Currency 2 5 14 2 4" xfId="13745" xr:uid="{00000000-0005-0000-0000-00004C560000}"/>
    <cellStyle name="Currency 2 5 14 2 5" xfId="19261" xr:uid="{00000000-0005-0000-0000-00004D560000}"/>
    <cellStyle name="Currency 2 5 14 2 6" xfId="24777" xr:uid="{00000000-0005-0000-0000-00004E560000}"/>
    <cellStyle name="Currency 2 5 14 2 7" xfId="30293" xr:uid="{00000000-0005-0000-0000-00004F560000}"/>
    <cellStyle name="Currency 2 5 14 3" xfId="4092" xr:uid="{00000000-0005-0000-0000-000050560000}"/>
    <cellStyle name="Currency 2 5 14 3 2" xfId="9608" xr:uid="{00000000-0005-0000-0000-000051560000}"/>
    <cellStyle name="Currency 2 5 14 3 3" xfId="15124" xr:uid="{00000000-0005-0000-0000-000052560000}"/>
    <cellStyle name="Currency 2 5 14 3 4" xfId="20640" xr:uid="{00000000-0005-0000-0000-000053560000}"/>
    <cellStyle name="Currency 2 5 14 3 5" xfId="26156" xr:uid="{00000000-0005-0000-0000-000054560000}"/>
    <cellStyle name="Currency 2 5 14 3 6" xfId="31672" xr:uid="{00000000-0005-0000-0000-000055560000}"/>
    <cellStyle name="Currency 2 5 14 4" xfId="6850" xr:uid="{00000000-0005-0000-0000-000056560000}"/>
    <cellStyle name="Currency 2 5 14 5" xfId="12366" xr:uid="{00000000-0005-0000-0000-000057560000}"/>
    <cellStyle name="Currency 2 5 14 6" xfId="17882" xr:uid="{00000000-0005-0000-0000-000058560000}"/>
    <cellStyle name="Currency 2 5 14 7" xfId="23398" xr:uid="{00000000-0005-0000-0000-000059560000}"/>
    <cellStyle name="Currency 2 5 14 8" xfId="28914" xr:uid="{00000000-0005-0000-0000-00005A560000}"/>
    <cellStyle name="Currency 2 5 15" xfId="1370" xr:uid="{00000000-0005-0000-0000-00005B560000}"/>
    <cellStyle name="Currency 2 5 15 2" xfId="2749" xr:uid="{00000000-0005-0000-0000-00005C560000}"/>
    <cellStyle name="Currency 2 5 15 2 2" xfId="5507" xr:uid="{00000000-0005-0000-0000-00005D560000}"/>
    <cellStyle name="Currency 2 5 15 2 2 2" xfId="11023" xr:uid="{00000000-0005-0000-0000-00005E560000}"/>
    <cellStyle name="Currency 2 5 15 2 2 3" xfId="16539" xr:uid="{00000000-0005-0000-0000-00005F560000}"/>
    <cellStyle name="Currency 2 5 15 2 2 4" xfId="22055" xr:uid="{00000000-0005-0000-0000-000060560000}"/>
    <cellStyle name="Currency 2 5 15 2 2 5" xfId="27571" xr:uid="{00000000-0005-0000-0000-000061560000}"/>
    <cellStyle name="Currency 2 5 15 2 2 6" xfId="33087" xr:uid="{00000000-0005-0000-0000-000062560000}"/>
    <cellStyle name="Currency 2 5 15 2 3" xfId="8265" xr:uid="{00000000-0005-0000-0000-000063560000}"/>
    <cellStyle name="Currency 2 5 15 2 4" xfId="13781" xr:uid="{00000000-0005-0000-0000-000064560000}"/>
    <cellStyle name="Currency 2 5 15 2 5" xfId="19297" xr:uid="{00000000-0005-0000-0000-000065560000}"/>
    <cellStyle name="Currency 2 5 15 2 6" xfId="24813" xr:uid="{00000000-0005-0000-0000-000066560000}"/>
    <cellStyle name="Currency 2 5 15 2 7" xfId="30329" xr:uid="{00000000-0005-0000-0000-000067560000}"/>
    <cellStyle name="Currency 2 5 15 3" xfId="4128" xr:uid="{00000000-0005-0000-0000-000068560000}"/>
    <cellStyle name="Currency 2 5 15 3 2" xfId="9644" xr:uid="{00000000-0005-0000-0000-000069560000}"/>
    <cellStyle name="Currency 2 5 15 3 3" xfId="15160" xr:uid="{00000000-0005-0000-0000-00006A560000}"/>
    <cellStyle name="Currency 2 5 15 3 4" xfId="20676" xr:uid="{00000000-0005-0000-0000-00006B560000}"/>
    <cellStyle name="Currency 2 5 15 3 5" xfId="26192" xr:uid="{00000000-0005-0000-0000-00006C560000}"/>
    <cellStyle name="Currency 2 5 15 3 6" xfId="31708" xr:uid="{00000000-0005-0000-0000-00006D560000}"/>
    <cellStyle name="Currency 2 5 15 4" xfId="6886" xr:uid="{00000000-0005-0000-0000-00006E560000}"/>
    <cellStyle name="Currency 2 5 15 5" xfId="12402" xr:uid="{00000000-0005-0000-0000-00006F560000}"/>
    <cellStyle name="Currency 2 5 15 6" xfId="17918" xr:uid="{00000000-0005-0000-0000-000070560000}"/>
    <cellStyle name="Currency 2 5 15 7" xfId="23434" xr:uid="{00000000-0005-0000-0000-000071560000}"/>
    <cellStyle name="Currency 2 5 15 8" xfId="28950" xr:uid="{00000000-0005-0000-0000-000072560000}"/>
    <cellStyle name="Currency 2 5 16" xfId="614" xr:uid="{00000000-0005-0000-0000-000073560000}"/>
    <cellStyle name="Currency 2 5 16 2" xfId="1993" xr:uid="{00000000-0005-0000-0000-000074560000}"/>
    <cellStyle name="Currency 2 5 16 2 2" xfId="4751" xr:uid="{00000000-0005-0000-0000-000075560000}"/>
    <cellStyle name="Currency 2 5 16 2 2 2" xfId="10267" xr:uid="{00000000-0005-0000-0000-000076560000}"/>
    <cellStyle name="Currency 2 5 16 2 2 3" xfId="15783" xr:uid="{00000000-0005-0000-0000-000077560000}"/>
    <cellStyle name="Currency 2 5 16 2 2 4" xfId="21299" xr:uid="{00000000-0005-0000-0000-000078560000}"/>
    <cellStyle name="Currency 2 5 16 2 2 5" xfId="26815" xr:uid="{00000000-0005-0000-0000-000079560000}"/>
    <cellStyle name="Currency 2 5 16 2 2 6" xfId="32331" xr:uid="{00000000-0005-0000-0000-00007A560000}"/>
    <cellStyle name="Currency 2 5 16 2 3" xfId="7509" xr:uid="{00000000-0005-0000-0000-00007B560000}"/>
    <cellStyle name="Currency 2 5 16 2 4" xfId="13025" xr:uid="{00000000-0005-0000-0000-00007C560000}"/>
    <cellStyle name="Currency 2 5 16 2 5" xfId="18541" xr:uid="{00000000-0005-0000-0000-00007D560000}"/>
    <cellStyle name="Currency 2 5 16 2 6" xfId="24057" xr:uid="{00000000-0005-0000-0000-00007E560000}"/>
    <cellStyle name="Currency 2 5 16 2 7" xfId="29573" xr:uid="{00000000-0005-0000-0000-00007F560000}"/>
    <cellStyle name="Currency 2 5 16 3" xfId="3372" xr:uid="{00000000-0005-0000-0000-000080560000}"/>
    <cellStyle name="Currency 2 5 16 3 2" xfId="8888" xr:uid="{00000000-0005-0000-0000-000081560000}"/>
    <cellStyle name="Currency 2 5 16 3 3" xfId="14404" xr:uid="{00000000-0005-0000-0000-000082560000}"/>
    <cellStyle name="Currency 2 5 16 3 4" xfId="19920" xr:uid="{00000000-0005-0000-0000-000083560000}"/>
    <cellStyle name="Currency 2 5 16 3 5" xfId="25436" xr:uid="{00000000-0005-0000-0000-000084560000}"/>
    <cellStyle name="Currency 2 5 16 3 6" xfId="30952" xr:uid="{00000000-0005-0000-0000-000085560000}"/>
    <cellStyle name="Currency 2 5 16 4" xfId="6130" xr:uid="{00000000-0005-0000-0000-000086560000}"/>
    <cellStyle name="Currency 2 5 16 5" xfId="11646" xr:uid="{00000000-0005-0000-0000-000087560000}"/>
    <cellStyle name="Currency 2 5 16 6" xfId="17162" xr:uid="{00000000-0005-0000-0000-000088560000}"/>
    <cellStyle name="Currency 2 5 16 7" xfId="22678" xr:uid="{00000000-0005-0000-0000-000089560000}"/>
    <cellStyle name="Currency 2 5 16 8" xfId="28194" xr:uid="{00000000-0005-0000-0000-00008A560000}"/>
    <cellStyle name="Currency 2 5 17" xfId="1406" xr:uid="{00000000-0005-0000-0000-00008B560000}"/>
    <cellStyle name="Currency 2 5 17 2" xfId="4164" xr:uid="{00000000-0005-0000-0000-00008C560000}"/>
    <cellStyle name="Currency 2 5 17 2 2" xfId="9680" xr:uid="{00000000-0005-0000-0000-00008D560000}"/>
    <cellStyle name="Currency 2 5 17 2 3" xfId="15196" xr:uid="{00000000-0005-0000-0000-00008E560000}"/>
    <cellStyle name="Currency 2 5 17 2 4" xfId="20712" xr:uid="{00000000-0005-0000-0000-00008F560000}"/>
    <cellStyle name="Currency 2 5 17 2 5" xfId="26228" xr:uid="{00000000-0005-0000-0000-000090560000}"/>
    <cellStyle name="Currency 2 5 17 2 6" xfId="31744" xr:uid="{00000000-0005-0000-0000-000091560000}"/>
    <cellStyle name="Currency 2 5 17 3" xfId="6922" xr:uid="{00000000-0005-0000-0000-000092560000}"/>
    <cellStyle name="Currency 2 5 17 4" xfId="12438" xr:uid="{00000000-0005-0000-0000-000093560000}"/>
    <cellStyle name="Currency 2 5 17 5" xfId="17954" xr:uid="{00000000-0005-0000-0000-000094560000}"/>
    <cellStyle name="Currency 2 5 17 6" xfId="23470" xr:uid="{00000000-0005-0000-0000-000095560000}"/>
    <cellStyle name="Currency 2 5 17 7" xfId="28986" xr:uid="{00000000-0005-0000-0000-000096560000}"/>
    <cellStyle name="Currency 2 5 18" xfId="2785" xr:uid="{00000000-0005-0000-0000-000097560000}"/>
    <cellStyle name="Currency 2 5 18 2" xfId="8301" xr:uid="{00000000-0005-0000-0000-000098560000}"/>
    <cellStyle name="Currency 2 5 18 3" xfId="13817" xr:uid="{00000000-0005-0000-0000-000099560000}"/>
    <cellStyle name="Currency 2 5 18 4" xfId="19333" xr:uid="{00000000-0005-0000-0000-00009A560000}"/>
    <cellStyle name="Currency 2 5 18 5" xfId="24849" xr:uid="{00000000-0005-0000-0000-00009B560000}"/>
    <cellStyle name="Currency 2 5 18 6" xfId="30365" xr:uid="{00000000-0005-0000-0000-00009C560000}"/>
    <cellStyle name="Currency 2 5 19" xfId="5543" xr:uid="{00000000-0005-0000-0000-00009D560000}"/>
    <cellStyle name="Currency 2 5 2" xfId="63" xr:uid="{00000000-0005-0000-0000-00009E560000}"/>
    <cellStyle name="Currency 2 5 2 10" xfId="540" xr:uid="{00000000-0005-0000-0000-00009F560000}"/>
    <cellStyle name="Currency 2 5 2 10 2" xfId="955" xr:uid="{00000000-0005-0000-0000-0000A0560000}"/>
    <cellStyle name="Currency 2 5 2 10 2 2" xfId="2334" xr:uid="{00000000-0005-0000-0000-0000A1560000}"/>
    <cellStyle name="Currency 2 5 2 10 2 2 2" xfId="5092" xr:uid="{00000000-0005-0000-0000-0000A2560000}"/>
    <cellStyle name="Currency 2 5 2 10 2 2 2 2" xfId="10608" xr:uid="{00000000-0005-0000-0000-0000A3560000}"/>
    <cellStyle name="Currency 2 5 2 10 2 2 2 3" xfId="16124" xr:uid="{00000000-0005-0000-0000-0000A4560000}"/>
    <cellStyle name="Currency 2 5 2 10 2 2 2 4" xfId="21640" xr:uid="{00000000-0005-0000-0000-0000A5560000}"/>
    <cellStyle name="Currency 2 5 2 10 2 2 2 5" xfId="27156" xr:uid="{00000000-0005-0000-0000-0000A6560000}"/>
    <cellStyle name="Currency 2 5 2 10 2 2 2 6" xfId="32672" xr:uid="{00000000-0005-0000-0000-0000A7560000}"/>
    <cellStyle name="Currency 2 5 2 10 2 2 3" xfId="7850" xr:uid="{00000000-0005-0000-0000-0000A8560000}"/>
    <cellStyle name="Currency 2 5 2 10 2 2 4" xfId="13366" xr:uid="{00000000-0005-0000-0000-0000A9560000}"/>
    <cellStyle name="Currency 2 5 2 10 2 2 5" xfId="18882" xr:uid="{00000000-0005-0000-0000-0000AA560000}"/>
    <cellStyle name="Currency 2 5 2 10 2 2 6" xfId="24398" xr:uid="{00000000-0005-0000-0000-0000AB560000}"/>
    <cellStyle name="Currency 2 5 2 10 2 2 7" xfId="29914" xr:uid="{00000000-0005-0000-0000-0000AC560000}"/>
    <cellStyle name="Currency 2 5 2 10 2 3" xfId="3713" xr:uid="{00000000-0005-0000-0000-0000AD560000}"/>
    <cellStyle name="Currency 2 5 2 10 2 3 2" xfId="9229" xr:uid="{00000000-0005-0000-0000-0000AE560000}"/>
    <cellStyle name="Currency 2 5 2 10 2 3 3" xfId="14745" xr:uid="{00000000-0005-0000-0000-0000AF560000}"/>
    <cellStyle name="Currency 2 5 2 10 2 3 4" xfId="20261" xr:uid="{00000000-0005-0000-0000-0000B0560000}"/>
    <cellStyle name="Currency 2 5 2 10 2 3 5" xfId="25777" xr:uid="{00000000-0005-0000-0000-0000B1560000}"/>
    <cellStyle name="Currency 2 5 2 10 2 3 6" xfId="31293" xr:uid="{00000000-0005-0000-0000-0000B2560000}"/>
    <cellStyle name="Currency 2 5 2 10 2 4" xfId="6471" xr:uid="{00000000-0005-0000-0000-0000B3560000}"/>
    <cellStyle name="Currency 2 5 2 10 2 5" xfId="11987" xr:uid="{00000000-0005-0000-0000-0000B4560000}"/>
    <cellStyle name="Currency 2 5 2 10 2 6" xfId="17503" xr:uid="{00000000-0005-0000-0000-0000B5560000}"/>
    <cellStyle name="Currency 2 5 2 10 2 7" xfId="23019" xr:uid="{00000000-0005-0000-0000-0000B6560000}"/>
    <cellStyle name="Currency 2 5 2 10 2 8" xfId="28535" xr:uid="{00000000-0005-0000-0000-0000B7560000}"/>
    <cellStyle name="Currency 2 5 2 10 3" xfId="1919" xr:uid="{00000000-0005-0000-0000-0000B8560000}"/>
    <cellStyle name="Currency 2 5 2 10 3 2" xfId="4677" xr:uid="{00000000-0005-0000-0000-0000B9560000}"/>
    <cellStyle name="Currency 2 5 2 10 3 2 2" xfId="10193" xr:uid="{00000000-0005-0000-0000-0000BA560000}"/>
    <cellStyle name="Currency 2 5 2 10 3 2 3" xfId="15709" xr:uid="{00000000-0005-0000-0000-0000BB560000}"/>
    <cellStyle name="Currency 2 5 2 10 3 2 4" xfId="21225" xr:uid="{00000000-0005-0000-0000-0000BC560000}"/>
    <cellStyle name="Currency 2 5 2 10 3 2 5" xfId="26741" xr:uid="{00000000-0005-0000-0000-0000BD560000}"/>
    <cellStyle name="Currency 2 5 2 10 3 2 6" xfId="32257" xr:uid="{00000000-0005-0000-0000-0000BE560000}"/>
    <cellStyle name="Currency 2 5 2 10 3 3" xfId="7435" xr:uid="{00000000-0005-0000-0000-0000BF560000}"/>
    <cellStyle name="Currency 2 5 2 10 3 4" xfId="12951" xr:uid="{00000000-0005-0000-0000-0000C0560000}"/>
    <cellStyle name="Currency 2 5 2 10 3 5" xfId="18467" xr:uid="{00000000-0005-0000-0000-0000C1560000}"/>
    <cellStyle name="Currency 2 5 2 10 3 6" xfId="23983" xr:uid="{00000000-0005-0000-0000-0000C2560000}"/>
    <cellStyle name="Currency 2 5 2 10 3 7" xfId="29499" xr:uid="{00000000-0005-0000-0000-0000C3560000}"/>
    <cellStyle name="Currency 2 5 2 10 4" xfId="3298" xr:uid="{00000000-0005-0000-0000-0000C4560000}"/>
    <cellStyle name="Currency 2 5 2 10 4 2" xfId="8814" xr:uid="{00000000-0005-0000-0000-0000C5560000}"/>
    <cellStyle name="Currency 2 5 2 10 4 3" xfId="14330" xr:uid="{00000000-0005-0000-0000-0000C6560000}"/>
    <cellStyle name="Currency 2 5 2 10 4 4" xfId="19846" xr:uid="{00000000-0005-0000-0000-0000C7560000}"/>
    <cellStyle name="Currency 2 5 2 10 4 5" xfId="25362" xr:uid="{00000000-0005-0000-0000-0000C8560000}"/>
    <cellStyle name="Currency 2 5 2 10 4 6" xfId="30878" xr:uid="{00000000-0005-0000-0000-0000C9560000}"/>
    <cellStyle name="Currency 2 5 2 10 5" xfId="6056" xr:uid="{00000000-0005-0000-0000-0000CA560000}"/>
    <cellStyle name="Currency 2 5 2 10 6" xfId="11572" xr:uid="{00000000-0005-0000-0000-0000CB560000}"/>
    <cellStyle name="Currency 2 5 2 10 7" xfId="17088" xr:uid="{00000000-0005-0000-0000-0000CC560000}"/>
    <cellStyle name="Currency 2 5 2 10 8" xfId="22604" xr:uid="{00000000-0005-0000-0000-0000CD560000}"/>
    <cellStyle name="Currency 2 5 2 10 9" xfId="28120" xr:uid="{00000000-0005-0000-0000-0000CE560000}"/>
    <cellStyle name="Currency 2 5 2 11" xfId="595" xr:uid="{00000000-0005-0000-0000-0000CF560000}"/>
    <cellStyle name="Currency 2 5 2 11 2" xfId="991" xr:uid="{00000000-0005-0000-0000-0000D0560000}"/>
    <cellStyle name="Currency 2 5 2 11 2 2" xfId="2370" xr:uid="{00000000-0005-0000-0000-0000D1560000}"/>
    <cellStyle name="Currency 2 5 2 11 2 2 2" xfId="5128" xr:uid="{00000000-0005-0000-0000-0000D2560000}"/>
    <cellStyle name="Currency 2 5 2 11 2 2 2 2" xfId="10644" xr:uid="{00000000-0005-0000-0000-0000D3560000}"/>
    <cellStyle name="Currency 2 5 2 11 2 2 2 3" xfId="16160" xr:uid="{00000000-0005-0000-0000-0000D4560000}"/>
    <cellStyle name="Currency 2 5 2 11 2 2 2 4" xfId="21676" xr:uid="{00000000-0005-0000-0000-0000D5560000}"/>
    <cellStyle name="Currency 2 5 2 11 2 2 2 5" xfId="27192" xr:uid="{00000000-0005-0000-0000-0000D6560000}"/>
    <cellStyle name="Currency 2 5 2 11 2 2 2 6" xfId="32708" xr:uid="{00000000-0005-0000-0000-0000D7560000}"/>
    <cellStyle name="Currency 2 5 2 11 2 2 3" xfId="7886" xr:uid="{00000000-0005-0000-0000-0000D8560000}"/>
    <cellStyle name="Currency 2 5 2 11 2 2 4" xfId="13402" xr:uid="{00000000-0005-0000-0000-0000D9560000}"/>
    <cellStyle name="Currency 2 5 2 11 2 2 5" xfId="18918" xr:uid="{00000000-0005-0000-0000-0000DA560000}"/>
    <cellStyle name="Currency 2 5 2 11 2 2 6" xfId="24434" xr:uid="{00000000-0005-0000-0000-0000DB560000}"/>
    <cellStyle name="Currency 2 5 2 11 2 2 7" xfId="29950" xr:uid="{00000000-0005-0000-0000-0000DC560000}"/>
    <cellStyle name="Currency 2 5 2 11 2 3" xfId="3749" xr:uid="{00000000-0005-0000-0000-0000DD560000}"/>
    <cellStyle name="Currency 2 5 2 11 2 3 2" xfId="9265" xr:uid="{00000000-0005-0000-0000-0000DE560000}"/>
    <cellStyle name="Currency 2 5 2 11 2 3 3" xfId="14781" xr:uid="{00000000-0005-0000-0000-0000DF560000}"/>
    <cellStyle name="Currency 2 5 2 11 2 3 4" xfId="20297" xr:uid="{00000000-0005-0000-0000-0000E0560000}"/>
    <cellStyle name="Currency 2 5 2 11 2 3 5" xfId="25813" xr:uid="{00000000-0005-0000-0000-0000E1560000}"/>
    <cellStyle name="Currency 2 5 2 11 2 3 6" xfId="31329" xr:uid="{00000000-0005-0000-0000-0000E2560000}"/>
    <cellStyle name="Currency 2 5 2 11 2 4" xfId="6507" xr:uid="{00000000-0005-0000-0000-0000E3560000}"/>
    <cellStyle name="Currency 2 5 2 11 2 5" xfId="12023" xr:uid="{00000000-0005-0000-0000-0000E4560000}"/>
    <cellStyle name="Currency 2 5 2 11 2 6" xfId="17539" xr:uid="{00000000-0005-0000-0000-0000E5560000}"/>
    <cellStyle name="Currency 2 5 2 11 2 7" xfId="23055" xr:uid="{00000000-0005-0000-0000-0000E6560000}"/>
    <cellStyle name="Currency 2 5 2 11 2 8" xfId="28571" xr:uid="{00000000-0005-0000-0000-0000E7560000}"/>
    <cellStyle name="Currency 2 5 2 11 3" xfId="1974" xr:uid="{00000000-0005-0000-0000-0000E8560000}"/>
    <cellStyle name="Currency 2 5 2 11 3 2" xfId="4732" xr:uid="{00000000-0005-0000-0000-0000E9560000}"/>
    <cellStyle name="Currency 2 5 2 11 3 2 2" xfId="10248" xr:uid="{00000000-0005-0000-0000-0000EA560000}"/>
    <cellStyle name="Currency 2 5 2 11 3 2 3" xfId="15764" xr:uid="{00000000-0005-0000-0000-0000EB560000}"/>
    <cellStyle name="Currency 2 5 2 11 3 2 4" xfId="21280" xr:uid="{00000000-0005-0000-0000-0000EC560000}"/>
    <cellStyle name="Currency 2 5 2 11 3 2 5" xfId="26796" xr:uid="{00000000-0005-0000-0000-0000ED560000}"/>
    <cellStyle name="Currency 2 5 2 11 3 2 6" xfId="32312" xr:uid="{00000000-0005-0000-0000-0000EE560000}"/>
    <cellStyle name="Currency 2 5 2 11 3 3" xfId="7490" xr:uid="{00000000-0005-0000-0000-0000EF560000}"/>
    <cellStyle name="Currency 2 5 2 11 3 4" xfId="13006" xr:uid="{00000000-0005-0000-0000-0000F0560000}"/>
    <cellStyle name="Currency 2 5 2 11 3 5" xfId="18522" xr:uid="{00000000-0005-0000-0000-0000F1560000}"/>
    <cellStyle name="Currency 2 5 2 11 3 6" xfId="24038" xr:uid="{00000000-0005-0000-0000-0000F2560000}"/>
    <cellStyle name="Currency 2 5 2 11 3 7" xfId="29554" xr:uid="{00000000-0005-0000-0000-0000F3560000}"/>
    <cellStyle name="Currency 2 5 2 11 4" xfId="3353" xr:uid="{00000000-0005-0000-0000-0000F4560000}"/>
    <cellStyle name="Currency 2 5 2 11 4 2" xfId="8869" xr:uid="{00000000-0005-0000-0000-0000F5560000}"/>
    <cellStyle name="Currency 2 5 2 11 4 3" xfId="14385" xr:uid="{00000000-0005-0000-0000-0000F6560000}"/>
    <cellStyle name="Currency 2 5 2 11 4 4" xfId="19901" xr:uid="{00000000-0005-0000-0000-0000F7560000}"/>
    <cellStyle name="Currency 2 5 2 11 4 5" xfId="25417" xr:uid="{00000000-0005-0000-0000-0000F8560000}"/>
    <cellStyle name="Currency 2 5 2 11 4 6" xfId="30933" xr:uid="{00000000-0005-0000-0000-0000F9560000}"/>
    <cellStyle name="Currency 2 5 2 11 5" xfId="6111" xr:uid="{00000000-0005-0000-0000-0000FA560000}"/>
    <cellStyle name="Currency 2 5 2 11 6" xfId="11627" xr:uid="{00000000-0005-0000-0000-0000FB560000}"/>
    <cellStyle name="Currency 2 5 2 11 7" xfId="17143" xr:uid="{00000000-0005-0000-0000-0000FC560000}"/>
    <cellStyle name="Currency 2 5 2 11 8" xfId="22659" xr:uid="{00000000-0005-0000-0000-0000FD560000}"/>
    <cellStyle name="Currency 2 5 2 11 9" xfId="28175" xr:uid="{00000000-0005-0000-0000-0000FE560000}"/>
    <cellStyle name="Currency 2 5 2 12" xfId="1315" xr:uid="{00000000-0005-0000-0000-0000FF560000}"/>
    <cellStyle name="Currency 2 5 2 12 2" xfId="2694" xr:uid="{00000000-0005-0000-0000-000000570000}"/>
    <cellStyle name="Currency 2 5 2 12 2 2" xfId="5452" xr:uid="{00000000-0005-0000-0000-000001570000}"/>
    <cellStyle name="Currency 2 5 2 12 2 2 2" xfId="10968" xr:uid="{00000000-0005-0000-0000-000002570000}"/>
    <cellStyle name="Currency 2 5 2 12 2 2 3" xfId="16484" xr:uid="{00000000-0005-0000-0000-000003570000}"/>
    <cellStyle name="Currency 2 5 2 12 2 2 4" xfId="22000" xr:uid="{00000000-0005-0000-0000-000004570000}"/>
    <cellStyle name="Currency 2 5 2 12 2 2 5" xfId="27516" xr:uid="{00000000-0005-0000-0000-000005570000}"/>
    <cellStyle name="Currency 2 5 2 12 2 2 6" xfId="33032" xr:uid="{00000000-0005-0000-0000-000006570000}"/>
    <cellStyle name="Currency 2 5 2 12 2 3" xfId="8210" xr:uid="{00000000-0005-0000-0000-000007570000}"/>
    <cellStyle name="Currency 2 5 2 12 2 4" xfId="13726" xr:uid="{00000000-0005-0000-0000-000008570000}"/>
    <cellStyle name="Currency 2 5 2 12 2 5" xfId="19242" xr:uid="{00000000-0005-0000-0000-000009570000}"/>
    <cellStyle name="Currency 2 5 2 12 2 6" xfId="24758" xr:uid="{00000000-0005-0000-0000-00000A570000}"/>
    <cellStyle name="Currency 2 5 2 12 2 7" xfId="30274" xr:uid="{00000000-0005-0000-0000-00000B570000}"/>
    <cellStyle name="Currency 2 5 2 12 3" xfId="4073" xr:uid="{00000000-0005-0000-0000-00000C570000}"/>
    <cellStyle name="Currency 2 5 2 12 3 2" xfId="9589" xr:uid="{00000000-0005-0000-0000-00000D570000}"/>
    <cellStyle name="Currency 2 5 2 12 3 3" xfId="15105" xr:uid="{00000000-0005-0000-0000-00000E570000}"/>
    <cellStyle name="Currency 2 5 2 12 3 4" xfId="20621" xr:uid="{00000000-0005-0000-0000-00000F570000}"/>
    <cellStyle name="Currency 2 5 2 12 3 5" xfId="26137" xr:uid="{00000000-0005-0000-0000-000010570000}"/>
    <cellStyle name="Currency 2 5 2 12 3 6" xfId="31653" xr:uid="{00000000-0005-0000-0000-000011570000}"/>
    <cellStyle name="Currency 2 5 2 12 4" xfId="6831" xr:uid="{00000000-0005-0000-0000-000012570000}"/>
    <cellStyle name="Currency 2 5 2 12 5" xfId="12347" xr:uid="{00000000-0005-0000-0000-000013570000}"/>
    <cellStyle name="Currency 2 5 2 12 6" xfId="17863" xr:uid="{00000000-0005-0000-0000-000014570000}"/>
    <cellStyle name="Currency 2 5 2 12 7" xfId="23379" xr:uid="{00000000-0005-0000-0000-000015570000}"/>
    <cellStyle name="Currency 2 5 2 12 8" xfId="28895" xr:uid="{00000000-0005-0000-0000-000016570000}"/>
    <cellStyle name="Currency 2 5 2 13" xfId="1351" xr:uid="{00000000-0005-0000-0000-000017570000}"/>
    <cellStyle name="Currency 2 5 2 13 2" xfId="2730" xr:uid="{00000000-0005-0000-0000-000018570000}"/>
    <cellStyle name="Currency 2 5 2 13 2 2" xfId="5488" xr:uid="{00000000-0005-0000-0000-000019570000}"/>
    <cellStyle name="Currency 2 5 2 13 2 2 2" xfId="11004" xr:uid="{00000000-0005-0000-0000-00001A570000}"/>
    <cellStyle name="Currency 2 5 2 13 2 2 3" xfId="16520" xr:uid="{00000000-0005-0000-0000-00001B570000}"/>
    <cellStyle name="Currency 2 5 2 13 2 2 4" xfId="22036" xr:uid="{00000000-0005-0000-0000-00001C570000}"/>
    <cellStyle name="Currency 2 5 2 13 2 2 5" xfId="27552" xr:uid="{00000000-0005-0000-0000-00001D570000}"/>
    <cellStyle name="Currency 2 5 2 13 2 2 6" xfId="33068" xr:uid="{00000000-0005-0000-0000-00001E570000}"/>
    <cellStyle name="Currency 2 5 2 13 2 3" xfId="8246" xr:uid="{00000000-0005-0000-0000-00001F570000}"/>
    <cellStyle name="Currency 2 5 2 13 2 4" xfId="13762" xr:uid="{00000000-0005-0000-0000-000020570000}"/>
    <cellStyle name="Currency 2 5 2 13 2 5" xfId="19278" xr:uid="{00000000-0005-0000-0000-000021570000}"/>
    <cellStyle name="Currency 2 5 2 13 2 6" xfId="24794" xr:uid="{00000000-0005-0000-0000-000022570000}"/>
    <cellStyle name="Currency 2 5 2 13 2 7" xfId="30310" xr:uid="{00000000-0005-0000-0000-000023570000}"/>
    <cellStyle name="Currency 2 5 2 13 3" xfId="4109" xr:uid="{00000000-0005-0000-0000-000024570000}"/>
    <cellStyle name="Currency 2 5 2 13 3 2" xfId="9625" xr:uid="{00000000-0005-0000-0000-000025570000}"/>
    <cellStyle name="Currency 2 5 2 13 3 3" xfId="15141" xr:uid="{00000000-0005-0000-0000-000026570000}"/>
    <cellStyle name="Currency 2 5 2 13 3 4" xfId="20657" xr:uid="{00000000-0005-0000-0000-000027570000}"/>
    <cellStyle name="Currency 2 5 2 13 3 5" xfId="26173" xr:uid="{00000000-0005-0000-0000-000028570000}"/>
    <cellStyle name="Currency 2 5 2 13 3 6" xfId="31689" xr:uid="{00000000-0005-0000-0000-000029570000}"/>
    <cellStyle name="Currency 2 5 2 13 4" xfId="6867" xr:uid="{00000000-0005-0000-0000-00002A570000}"/>
    <cellStyle name="Currency 2 5 2 13 5" xfId="12383" xr:uid="{00000000-0005-0000-0000-00002B570000}"/>
    <cellStyle name="Currency 2 5 2 13 6" xfId="17899" xr:uid="{00000000-0005-0000-0000-00002C570000}"/>
    <cellStyle name="Currency 2 5 2 13 7" xfId="23415" xr:uid="{00000000-0005-0000-0000-00002D570000}"/>
    <cellStyle name="Currency 2 5 2 13 8" xfId="28931" xr:uid="{00000000-0005-0000-0000-00002E570000}"/>
    <cellStyle name="Currency 2 5 2 14" xfId="1387" xr:uid="{00000000-0005-0000-0000-00002F570000}"/>
    <cellStyle name="Currency 2 5 2 14 2" xfId="2766" xr:uid="{00000000-0005-0000-0000-000030570000}"/>
    <cellStyle name="Currency 2 5 2 14 2 2" xfId="5524" xr:uid="{00000000-0005-0000-0000-000031570000}"/>
    <cellStyle name="Currency 2 5 2 14 2 2 2" xfId="11040" xr:uid="{00000000-0005-0000-0000-000032570000}"/>
    <cellStyle name="Currency 2 5 2 14 2 2 3" xfId="16556" xr:uid="{00000000-0005-0000-0000-000033570000}"/>
    <cellStyle name="Currency 2 5 2 14 2 2 4" xfId="22072" xr:uid="{00000000-0005-0000-0000-000034570000}"/>
    <cellStyle name="Currency 2 5 2 14 2 2 5" xfId="27588" xr:uid="{00000000-0005-0000-0000-000035570000}"/>
    <cellStyle name="Currency 2 5 2 14 2 2 6" xfId="33104" xr:uid="{00000000-0005-0000-0000-000036570000}"/>
    <cellStyle name="Currency 2 5 2 14 2 3" xfId="8282" xr:uid="{00000000-0005-0000-0000-000037570000}"/>
    <cellStyle name="Currency 2 5 2 14 2 4" xfId="13798" xr:uid="{00000000-0005-0000-0000-000038570000}"/>
    <cellStyle name="Currency 2 5 2 14 2 5" xfId="19314" xr:uid="{00000000-0005-0000-0000-000039570000}"/>
    <cellStyle name="Currency 2 5 2 14 2 6" xfId="24830" xr:uid="{00000000-0005-0000-0000-00003A570000}"/>
    <cellStyle name="Currency 2 5 2 14 2 7" xfId="30346" xr:uid="{00000000-0005-0000-0000-00003B570000}"/>
    <cellStyle name="Currency 2 5 2 14 3" xfId="4145" xr:uid="{00000000-0005-0000-0000-00003C570000}"/>
    <cellStyle name="Currency 2 5 2 14 3 2" xfId="9661" xr:uid="{00000000-0005-0000-0000-00003D570000}"/>
    <cellStyle name="Currency 2 5 2 14 3 3" xfId="15177" xr:uid="{00000000-0005-0000-0000-00003E570000}"/>
    <cellStyle name="Currency 2 5 2 14 3 4" xfId="20693" xr:uid="{00000000-0005-0000-0000-00003F570000}"/>
    <cellStyle name="Currency 2 5 2 14 3 5" xfId="26209" xr:uid="{00000000-0005-0000-0000-000040570000}"/>
    <cellStyle name="Currency 2 5 2 14 3 6" xfId="31725" xr:uid="{00000000-0005-0000-0000-000041570000}"/>
    <cellStyle name="Currency 2 5 2 14 4" xfId="6903" xr:uid="{00000000-0005-0000-0000-000042570000}"/>
    <cellStyle name="Currency 2 5 2 14 5" xfId="12419" xr:uid="{00000000-0005-0000-0000-000043570000}"/>
    <cellStyle name="Currency 2 5 2 14 6" xfId="17935" xr:uid="{00000000-0005-0000-0000-000044570000}"/>
    <cellStyle name="Currency 2 5 2 14 7" xfId="23451" xr:uid="{00000000-0005-0000-0000-000045570000}"/>
    <cellStyle name="Currency 2 5 2 14 8" xfId="28967" xr:uid="{00000000-0005-0000-0000-000046570000}"/>
    <cellStyle name="Currency 2 5 2 15" xfId="631" xr:uid="{00000000-0005-0000-0000-000047570000}"/>
    <cellStyle name="Currency 2 5 2 15 2" xfId="2010" xr:uid="{00000000-0005-0000-0000-000048570000}"/>
    <cellStyle name="Currency 2 5 2 15 2 2" xfId="4768" xr:uid="{00000000-0005-0000-0000-000049570000}"/>
    <cellStyle name="Currency 2 5 2 15 2 2 2" xfId="10284" xr:uid="{00000000-0005-0000-0000-00004A570000}"/>
    <cellStyle name="Currency 2 5 2 15 2 2 3" xfId="15800" xr:uid="{00000000-0005-0000-0000-00004B570000}"/>
    <cellStyle name="Currency 2 5 2 15 2 2 4" xfId="21316" xr:uid="{00000000-0005-0000-0000-00004C570000}"/>
    <cellStyle name="Currency 2 5 2 15 2 2 5" xfId="26832" xr:uid="{00000000-0005-0000-0000-00004D570000}"/>
    <cellStyle name="Currency 2 5 2 15 2 2 6" xfId="32348" xr:uid="{00000000-0005-0000-0000-00004E570000}"/>
    <cellStyle name="Currency 2 5 2 15 2 3" xfId="7526" xr:uid="{00000000-0005-0000-0000-00004F570000}"/>
    <cellStyle name="Currency 2 5 2 15 2 4" xfId="13042" xr:uid="{00000000-0005-0000-0000-000050570000}"/>
    <cellStyle name="Currency 2 5 2 15 2 5" xfId="18558" xr:uid="{00000000-0005-0000-0000-000051570000}"/>
    <cellStyle name="Currency 2 5 2 15 2 6" xfId="24074" xr:uid="{00000000-0005-0000-0000-000052570000}"/>
    <cellStyle name="Currency 2 5 2 15 2 7" xfId="29590" xr:uid="{00000000-0005-0000-0000-000053570000}"/>
    <cellStyle name="Currency 2 5 2 15 3" xfId="3389" xr:uid="{00000000-0005-0000-0000-000054570000}"/>
    <cellStyle name="Currency 2 5 2 15 3 2" xfId="8905" xr:uid="{00000000-0005-0000-0000-000055570000}"/>
    <cellStyle name="Currency 2 5 2 15 3 3" xfId="14421" xr:uid="{00000000-0005-0000-0000-000056570000}"/>
    <cellStyle name="Currency 2 5 2 15 3 4" xfId="19937" xr:uid="{00000000-0005-0000-0000-000057570000}"/>
    <cellStyle name="Currency 2 5 2 15 3 5" xfId="25453" xr:uid="{00000000-0005-0000-0000-000058570000}"/>
    <cellStyle name="Currency 2 5 2 15 3 6" xfId="30969" xr:uid="{00000000-0005-0000-0000-000059570000}"/>
    <cellStyle name="Currency 2 5 2 15 4" xfId="6147" xr:uid="{00000000-0005-0000-0000-00005A570000}"/>
    <cellStyle name="Currency 2 5 2 15 5" xfId="11663" xr:uid="{00000000-0005-0000-0000-00005B570000}"/>
    <cellStyle name="Currency 2 5 2 15 6" xfId="17179" xr:uid="{00000000-0005-0000-0000-00005C570000}"/>
    <cellStyle name="Currency 2 5 2 15 7" xfId="22695" xr:uid="{00000000-0005-0000-0000-00005D570000}"/>
    <cellStyle name="Currency 2 5 2 15 8" xfId="28211" xr:uid="{00000000-0005-0000-0000-00005E570000}"/>
    <cellStyle name="Currency 2 5 2 16" xfId="1442" xr:uid="{00000000-0005-0000-0000-00005F570000}"/>
    <cellStyle name="Currency 2 5 2 16 2" xfId="4200" xr:uid="{00000000-0005-0000-0000-000060570000}"/>
    <cellStyle name="Currency 2 5 2 16 2 2" xfId="9716" xr:uid="{00000000-0005-0000-0000-000061570000}"/>
    <cellStyle name="Currency 2 5 2 16 2 3" xfId="15232" xr:uid="{00000000-0005-0000-0000-000062570000}"/>
    <cellStyle name="Currency 2 5 2 16 2 4" xfId="20748" xr:uid="{00000000-0005-0000-0000-000063570000}"/>
    <cellStyle name="Currency 2 5 2 16 2 5" xfId="26264" xr:uid="{00000000-0005-0000-0000-000064570000}"/>
    <cellStyle name="Currency 2 5 2 16 2 6" xfId="31780" xr:uid="{00000000-0005-0000-0000-000065570000}"/>
    <cellStyle name="Currency 2 5 2 16 3" xfId="6958" xr:uid="{00000000-0005-0000-0000-000066570000}"/>
    <cellStyle name="Currency 2 5 2 16 4" xfId="12474" xr:uid="{00000000-0005-0000-0000-000067570000}"/>
    <cellStyle name="Currency 2 5 2 16 5" xfId="17990" xr:uid="{00000000-0005-0000-0000-000068570000}"/>
    <cellStyle name="Currency 2 5 2 16 6" xfId="23506" xr:uid="{00000000-0005-0000-0000-000069570000}"/>
    <cellStyle name="Currency 2 5 2 16 7" xfId="29022" xr:uid="{00000000-0005-0000-0000-00006A570000}"/>
    <cellStyle name="Currency 2 5 2 17" xfId="2821" xr:uid="{00000000-0005-0000-0000-00006B570000}"/>
    <cellStyle name="Currency 2 5 2 17 2" xfId="8337" xr:uid="{00000000-0005-0000-0000-00006C570000}"/>
    <cellStyle name="Currency 2 5 2 17 3" xfId="13853" xr:uid="{00000000-0005-0000-0000-00006D570000}"/>
    <cellStyle name="Currency 2 5 2 17 4" xfId="19369" xr:uid="{00000000-0005-0000-0000-00006E570000}"/>
    <cellStyle name="Currency 2 5 2 17 5" xfId="24885" xr:uid="{00000000-0005-0000-0000-00006F570000}"/>
    <cellStyle name="Currency 2 5 2 17 6" xfId="30401" xr:uid="{00000000-0005-0000-0000-000070570000}"/>
    <cellStyle name="Currency 2 5 2 18" xfId="5579" xr:uid="{00000000-0005-0000-0000-000071570000}"/>
    <cellStyle name="Currency 2 5 2 19" xfId="11095" xr:uid="{00000000-0005-0000-0000-000072570000}"/>
    <cellStyle name="Currency 2 5 2 2" xfId="118" xr:uid="{00000000-0005-0000-0000-000073570000}"/>
    <cellStyle name="Currency 2 5 2 2 10" xfId="27698" xr:uid="{00000000-0005-0000-0000-000074570000}"/>
    <cellStyle name="Currency 2 5 2 2 2" xfId="1027" xr:uid="{00000000-0005-0000-0000-000075570000}"/>
    <cellStyle name="Currency 2 5 2 2 2 2" xfId="2406" xr:uid="{00000000-0005-0000-0000-000076570000}"/>
    <cellStyle name="Currency 2 5 2 2 2 2 2" xfId="5164" xr:uid="{00000000-0005-0000-0000-000077570000}"/>
    <cellStyle name="Currency 2 5 2 2 2 2 2 2" xfId="10680" xr:uid="{00000000-0005-0000-0000-000078570000}"/>
    <cellStyle name="Currency 2 5 2 2 2 2 2 3" xfId="16196" xr:uid="{00000000-0005-0000-0000-000079570000}"/>
    <cellStyle name="Currency 2 5 2 2 2 2 2 4" xfId="21712" xr:uid="{00000000-0005-0000-0000-00007A570000}"/>
    <cellStyle name="Currency 2 5 2 2 2 2 2 5" xfId="27228" xr:uid="{00000000-0005-0000-0000-00007B570000}"/>
    <cellStyle name="Currency 2 5 2 2 2 2 2 6" xfId="32744" xr:uid="{00000000-0005-0000-0000-00007C570000}"/>
    <cellStyle name="Currency 2 5 2 2 2 2 3" xfId="7922" xr:uid="{00000000-0005-0000-0000-00007D570000}"/>
    <cellStyle name="Currency 2 5 2 2 2 2 4" xfId="13438" xr:uid="{00000000-0005-0000-0000-00007E570000}"/>
    <cellStyle name="Currency 2 5 2 2 2 2 5" xfId="18954" xr:uid="{00000000-0005-0000-0000-00007F570000}"/>
    <cellStyle name="Currency 2 5 2 2 2 2 6" xfId="24470" xr:uid="{00000000-0005-0000-0000-000080570000}"/>
    <cellStyle name="Currency 2 5 2 2 2 2 7" xfId="29986" xr:uid="{00000000-0005-0000-0000-000081570000}"/>
    <cellStyle name="Currency 2 5 2 2 2 3" xfId="3785" xr:uid="{00000000-0005-0000-0000-000082570000}"/>
    <cellStyle name="Currency 2 5 2 2 2 3 2" xfId="9301" xr:uid="{00000000-0005-0000-0000-000083570000}"/>
    <cellStyle name="Currency 2 5 2 2 2 3 3" xfId="14817" xr:uid="{00000000-0005-0000-0000-000084570000}"/>
    <cellStyle name="Currency 2 5 2 2 2 3 4" xfId="20333" xr:uid="{00000000-0005-0000-0000-000085570000}"/>
    <cellStyle name="Currency 2 5 2 2 2 3 5" xfId="25849" xr:uid="{00000000-0005-0000-0000-000086570000}"/>
    <cellStyle name="Currency 2 5 2 2 2 3 6" xfId="31365" xr:uid="{00000000-0005-0000-0000-000087570000}"/>
    <cellStyle name="Currency 2 5 2 2 2 4" xfId="6543" xr:uid="{00000000-0005-0000-0000-000088570000}"/>
    <cellStyle name="Currency 2 5 2 2 2 5" xfId="12059" xr:uid="{00000000-0005-0000-0000-000089570000}"/>
    <cellStyle name="Currency 2 5 2 2 2 6" xfId="17575" xr:uid="{00000000-0005-0000-0000-00008A570000}"/>
    <cellStyle name="Currency 2 5 2 2 2 7" xfId="23091" xr:uid="{00000000-0005-0000-0000-00008B570000}"/>
    <cellStyle name="Currency 2 5 2 2 2 8" xfId="28607" xr:uid="{00000000-0005-0000-0000-00008C570000}"/>
    <cellStyle name="Currency 2 5 2 2 3" xfId="667" xr:uid="{00000000-0005-0000-0000-00008D570000}"/>
    <cellStyle name="Currency 2 5 2 2 3 2" xfId="2046" xr:uid="{00000000-0005-0000-0000-00008E570000}"/>
    <cellStyle name="Currency 2 5 2 2 3 2 2" xfId="4804" xr:uid="{00000000-0005-0000-0000-00008F570000}"/>
    <cellStyle name="Currency 2 5 2 2 3 2 2 2" xfId="10320" xr:uid="{00000000-0005-0000-0000-000090570000}"/>
    <cellStyle name="Currency 2 5 2 2 3 2 2 3" xfId="15836" xr:uid="{00000000-0005-0000-0000-000091570000}"/>
    <cellStyle name="Currency 2 5 2 2 3 2 2 4" xfId="21352" xr:uid="{00000000-0005-0000-0000-000092570000}"/>
    <cellStyle name="Currency 2 5 2 2 3 2 2 5" xfId="26868" xr:uid="{00000000-0005-0000-0000-000093570000}"/>
    <cellStyle name="Currency 2 5 2 2 3 2 2 6" xfId="32384" xr:uid="{00000000-0005-0000-0000-000094570000}"/>
    <cellStyle name="Currency 2 5 2 2 3 2 3" xfId="7562" xr:uid="{00000000-0005-0000-0000-000095570000}"/>
    <cellStyle name="Currency 2 5 2 2 3 2 4" xfId="13078" xr:uid="{00000000-0005-0000-0000-000096570000}"/>
    <cellStyle name="Currency 2 5 2 2 3 2 5" xfId="18594" xr:uid="{00000000-0005-0000-0000-000097570000}"/>
    <cellStyle name="Currency 2 5 2 2 3 2 6" xfId="24110" xr:uid="{00000000-0005-0000-0000-000098570000}"/>
    <cellStyle name="Currency 2 5 2 2 3 2 7" xfId="29626" xr:uid="{00000000-0005-0000-0000-000099570000}"/>
    <cellStyle name="Currency 2 5 2 2 3 3" xfId="3425" xr:uid="{00000000-0005-0000-0000-00009A570000}"/>
    <cellStyle name="Currency 2 5 2 2 3 3 2" xfId="8941" xr:uid="{00000000-0005-0000-0000-00009B570000}"/>
    <cellStyle name="Currency 2 5 2 2 3 3 3" xfId="14457" xr:uid="{00000000-0005-0000-0000-00009C570000}"/>
    <cellStyle name="Currency 2 5 2 2 3 3 4" xfId="19973" xr:uid="{00000000-0005-0000-0000-00009D570000}"/>
    <cellStyle name="Currency 2 5 2 2 3 3 5" xfId="25489" xr:uid="{00000000-0005-0000-0000-00009E570000}"/>
    <cellStyle name="Currency 2 5 2 2 3 3 6" xfId="31005" xr:uid="{00000000-0005-0000-0000-00009F570000}"/>
    <cellStyle name="Currency 2 5 2 2 3 4" xfId="6183" xr:uid="{00000000-0005-0000-0000-0000A0570000}"/>
    <cellStyle name="Currency 2 5 2 2 3 5" xfId="11699" xr:uid="{00000000-0005-0000-0000-0000A1570000}"/>
    <cellStyle name="Currency 2 5 2 2 3 6" xfId="17215" xr:uid="{00000000-0005-0000-0000-0000A2570000}"/>
    <cellStyle name="Currency 2 5 2 2 3 7" xfId="22731" xr:uid="{00000000-0005-0000-0000-0000A3570000}"/>
    <cellStyle name="Currency 2 5 2 2 3 8" xfId="28247" xr:uid="{00000000-0005-0000-0000-0000A4570000}"/>
    <cellStyle name="Currency 2 5 2 2 4" xfId="1497" xr:uid="{00000000-0005-0000-0000-0000A5570000}"/>
    <cellStyle name="Currency 2 5 2 2 4 2" xfId="4255" xr:uid="{00000000-0005-0000-0000-0000A6570000}"/>
    <cellStyle name="Currency 2 5 2 2 4 2 2" xfId="9771" xr:uid="{00000000-0005-0000-0000-0000A7570000}"/>
    <cellStyle name="Currency 2 5 2 2 4 2 3" xfId="15287" xr:uid="{00000000-0005-0000-0000-0000A8570000}"/>
    <cellStyle name="Currency 2 5 2 2 4 2 4" xfId="20803" xr:uid="{00000000-0005-0000-0000-0000A9570000}"/>
    <cellStyle name="Currency 2 5 2 2 4 2 5" xfId="26319" xr:uid="{00000000-0005-0000-0000-0000AA570000}"/>
    <cellStyle name="Currency 2 5 2 2 4 2 6" xfId="31835" xr:uid="{00000000-0005-0000-0000-0000AB570000}"/>
    <cellStyle name="Currency 2 5 2 2 4 3" xfId="7013" xr:uid="{00000000-0005-0000-0000-0000AC570000}"/>
    <cellStyle name="Currency 2 5 2 2 4 4" xfId="12529" xr:uid="{00000000-0005-0000-0000-0000AD570000}"/>
    <cellStyle name="Currency 2 5 2 2 4 5" xfId="18045" xr:uid="{00000000-0005-0000-0000-0000AE570000}"/>
    <cellStyle name="Currency 2 5 2 2 4 6" xfId="23561" xr:uid="{00000000-0005-0000-0000-0000AF570000}"/>
    <cellStyle name="Currency 2 5 2 2 4 7" xfId="29077" xr:uid="{00000000-0005-0000-0000-0000B0570000}"/>
    <cellStyle name="Currency 2 5 2 2 5" xfId="2876" xr:uid="{00000000-0005-0000-0000-0000B1570000}"/>
    <cellStyle name="Currency 2 5 2 2 5 2" xfId="8392" xr:uid="{00000000-0005-0000-0000-0000B2570000}"/>
    <cellStyle name="Currency 2 5 2 2 5 3" xfId="13908" xr:uid="{00000000-0005-0000-0000-0000B3570000}"/>
    <cellStyle name="Currency 2 5 2 2 5 4" xfId="19424" xr:uid="{00000000-0005-0000-0000-0000B4570000}"/>
    <cellStyle name="Currency 2 5 2 2 5 5" xfId="24940" xr:uid="{00000000-0005-0000-0000-0000B5570000}"/>
    <cellStyle name="Currency 2 5 2 2 5 6" xfId="30456" xr:uid="{00000000-0005-0000-0000-0000B6570000}"/>
    <cellStyle name="Currency 2 5 2 2 6" xfId="5634" xr:uid="{00000000-0005-0000-0000-0000B7570000}"/>
    <cellStyle name="Currency 2 5 2 2 7" xfId="11150" xr:uid="{00000000-0005-0000-0000-0000B8570000}"/>
    <cellStyle name="Currency 2 5 2 2 8" xfId="16666" xr:uid="{00000000-0005-0000-0000-0000B9570000}"/>
    <cellStyle name="Currency 2 5 2 2 9" xfId="22182" xr:uid="{00000000-0005-0000-0000-0000BA570000}"/>
    <cellStyle name="Currency 2 5 2 20" xfId="16611" xr:uid="{00000000-0005-0000-0000-0000BB570000}"/>
    <cellStyle name="Currency 2 5 2 21" xfId="22127" xr:uid="{00000000-0005-0000-0000-0000BC570000}"/>
    <cellStyle name="Currency 2 5 2 22" xfId="27643" xr:uid="{00000000-0005-0000-0000-0000BD570000}"/>
    <cellStyle name="Currency 2 5 2 3" xfId="173" xr:uid="{00000000-0005-0000-0000-0000BE570000}"/>
    <cellStyle name="Currency 2 5 2 3 10" xfId="27753" xr:uid="{00000000-0005-0000-0000-0000BF570000}"/>
    <cellStyle name="Currency 2 5 2 3 2" xfId="1063" xr:uid="{00000000-0005-0000-0000-0000C0570000}"/>
    <cellStyle name="Currency 2 5 2 3 2 2" xfId="2442" xr:uid="{00000000-0005-0000-0000-0000C1570000}"/>
    <cellStyle name="Currency 2 5 2 3 2 2 2" xfId="5200" xr:uid="{00000000-0005-0000-0000-0000C2570000}"/>
    <cellStyle name="Currency 2 5 2 3 2 2 2 2" xfId="10716" xr:uid="{00000000-0005-0000-0000-0000C3570000}"/>
    <cellStyle name="Currency 2 5 2 3 2 2 2 3" xfId="16232" xr:uid="{00000000-0005-0000-0000-0000C4570000}"/>
    <cellStyle name="Currency 2 5 2 3 2 2 2 4" xfId="21748" xr:uid="{00000000-0005-0000-0000-0000C5570000}"/>
    <cellStyle name="Currency 2 5 2 3 2 2 2 5" xfId="27264" xr:uid="{00000000-0005-0000-0000-0000C6570000}"/>
    <cellStyle name="Currency 2 5 2 3 2 2 2 6" xfId="32780" xr:uid="{00000000-0005-0000-0000-0000C7570000}"/>
    <cellStyle name="Currency 2 5 2 3 2 2 3" xfId="7958" xr:uid="{00000000-0005-0000-0000-0000C8570000}"/>
    <cellStyle name="Currency 2 5 2 3 2 2 4" xfId="13474" xr:uid="{00000000-0005-0000-0000-0000C9570000}"/>
    <cellStyle name="Currency 2 5 2 3 2 2 5" xfId="18990" xr:uid="{00000000-0005-0000-0000-0000CA570000}"/>
    <cellStyle name="Currency 2 5 2 3 2 2 6" xfId="24506" xr:uid="{00000000-0005-0000-0000-0000CB570000}"/>
    <cellStyle name="Currency 2 5 2 3 2 2 7" xfId="30022" xr:uid="{00000000-0005-0000-0000-0000CC570000}"/>
    <cellStyle name="Currency 2 5 2 3 2 3" xfId="3821" xr:uid="{00000000-0005-0000-0000-0000CD570000}"/>
    <cellStyle name="Currency 2 5 2 3 2 3 2" xfId="9337" xr:uid="{00000000-0005-0000-0000-0000CE570000}"/>
    <cellStyle name="Currency 2 5 2 3 2 3 3" xfId="14853" xr:uid="{00000000-0005-0000-0000-0000CF570000}"/>
    <cellStyle name="Currency 2 5 2 3 2 3 4" xfId="20369" xr:uid="{00000000-0005-0000-0000-0000D0570000}"/>
    <cellStyle name="Currency 2 5 2 3 2 3 5" xfId="25885" xr:uid="{00000000-0005-0000-0000-0000D1570000}"/>
    <cellStyle name="Currency 2 5 2 3 2 3 6" xfId="31401" xr:uid="{00000000-0005-0000-0000-0000D2570000}"/>
    <cellStyle name="Currency 2 5 2 3 2 4" xfId="6579" xr:uid="{00000000-0005-0000-0000-0000D3570000}"/>
    <cellStyle name="Currency 2 5 2 3 2 5" xfId="12095" xr:uid="{00000000-0005-0000-0000-0000D4570000}"/>
    <cellStyle name="Currency 2 5 2 3 2 6" xfId="17611" xr:uid="{00000000-0005-0000-0000-0000D5570000}"/>
    <cellStyle name="Currency 2 5 2 3 2 7" xfId="23127" xr:uid="{00000000-0005-0000-0000-0000D6570000}"/>
    <cellStyle name="Currency 2 5 2 3 2 8" xfId="28643" xr:uid="{00000000-0005-0000-0000-0000D7570000}"/>
    <cellStyle name="Currency 2 5 2 3 3" xfId="703" xr:uid="{00000000-0005-0000-0000-0000D8570000}"/>
    <cellStyle name="Currency 2 5 2 3 3 2" xfId="2082" xr:uid="{00000000-0005-0000-0000-0000D9570000}"/>
    <cellStyle name="Currency 2 5 2 3 3 2 2" xfId="4840" xr:uid="{00000000-0005-0000-0000-0000DA570000}"/>
    <cellStyle name="Currency 2 5 2 3 3 2 2 2" xfId="10356" xr:uid="{00000000-0005-0000-0000-0000DB570000}"/>
    <cellStyle name="Currency 2 5 2 3 3 2 2 3" xfId="15872" xr:uid="{00000000-0005-0000-0000-0000DC570000}"/>
    <cellStyle name="Currency 2 5 2 3 3 2 2 4" xfId="21388" xr:uid="{00000000-0005-0000-0000-0000DD570000}"/>
    <cellStyle name="Currency 2 5 2 3 3 2 2 5" xfId="26904" xr:uid="{00000000-0005-0000-0000-0000DE570000}"/>
    <cellStyle name="Currency 2 5 2 3 3 2 2 6" xfId="32420" xr:uid="{00000000-0005-0000-0000-0000DF570000}"/>
    <cellStyle name="Currency 2 5 2 3 3 2 3" xfId="7598" xr:uid="{00000000-0005-0000-0000-0000E0570000}"/>
    <cellStyle name="Currency 2 5 2 3 3 2 4" xfId="13114" xr:uid="{00000000-0005-0000-0000-0000E1570000}"/>
    <cellStyle name="Currency 2 5 2 3 3 2 5" xfId="18630" xr:uid="{00000000-0005-0000-0000-0000E2570000}"/>
    <cellStyle name="Currency 2 5 2 3 3 2 6" xfId="24146" xr:uid="{00000000-0005-0000-0000-0000E3570000}"/>
    <cellStyle name="Currency 2 5 2 3 3 2 7" xfId="29662" xr:uid="{00000000-0005-0000-0000-0000E4570000}"/>
    <cellStyle name="Currency 2 5 2 3 3 3" xfId="3461" xr:uid="{00000000-0005-0000-0000-0000E5570000}"/>
    <cellStyle name="Currency 2 5 2 3 3 3 2" xfId="8977" xr:uid="{00000000-0005-0000-0000-0000E6570000}"/>
    <cellStyle name="Currency 2 5 2 3 3 3 3" xfId="14493" xr:uid="{00000000-0005-0000-0000-0000E7570000}"/>
    <cellStyle name="Currency 2 5 2 3 3 3 4" xfId="20009" xr:uid="{00000000-0005-0000-0000-0000E8570000}"/>
    <cellStyle name="Currency 2 5 2 3 3 3 5" xfId="25525" xr:uid="{00000000-0005-0000-0000-0000E9570000}"/>
    <cellStyle name="Currency 2 5 2 3 3 3 6" xfId="31041" xr:uid="{00000000-0005-0000-0000-0000EA570000}"/>
    <cellStyle name="Currency 2 5 2 3 3 4" xfId="6219" xr:uid="{00000000-0005-0000-0000-0000EB570000}"/>
    <cellStyle name="Currency 2 5 2 3 3 5" xfId="11735" xr:uid="{00000000-0005-0000-0000-0000EC570000}"/>
    <cellStyle name="Currency 2 5 2 3 3 6" xfId="17251" xr:uid="{00000000-0005-0000-0000-0000ED570000}"/>
    <cellStyle name="Currency 2 5 2 3 3 7" xfId="22767" xr:uid="{00000000-0005-0000-0000-0000EE570000}"/>
    <cellStyle name="Currency 2 5 2 3 3 8" xfId="28283" xr:uid="{00000000-0005-0000-0000-0000EF570000}"/>
    <cellStyle name="Currency 2 5 2 3 4" xfId="1552" xr:uid="{00000000-0005-0000-0000-0000F0570000}"/>
    <cellStyle name="Currency 2 5 2 3 4 2" xfId="4310" xr:uid="{00000000-0005-0000-0000-0000F1570000}"/>
    <cellStyle name="Currency 2 5 2 3 4 2 2" xfId="9826" xr:uid="{00000000-0005-0000-0000-0000F2570000}"/>
    <cellStyle name="Currency 2 5 2 3 4 2 3" xfId="15342" xr:uid="{00000000-0005-0000-0000-0000F3570000}"/>
    <cellStyle name="Currency 2 5 2 3 4 2 4" xfId="20858" xr:uid="{00000000-0005-0000-0000-0000F4570000}"/>
    <cellStyle name="Currency 2 5 2 3 4 2 5" xfId="26374" xr:uid="{00000000-0005-0000-0000-0000F5570000}"/>
    <cellStyle name="Currency 2 5 2 3 4 2 6" xfId="31890" xr:uid="{00000000-0005-0000-0000-0000F6570000}"/>
    <cellStyle name="Currency 2 5 2 3 4 3" xfId="7068" xr:uid="{00000000-0005-0000-0000-0000F7570000}"/>
    <cellStyle name="Currency 2 5 2 3 4 4" xfId="12584" xr:uid="{00000000-0005-0000-0000-0000F8570000}"/>
    <cellStyle name="Currency 2 5 2 3 4 5" xfId="18100" xr:uid="{00000000-0005-0000-0000-0000F9570000}"/>
    <cellStyle name="Currency 2 5 2 3 4 6" xfId="23616" xr:uid="{00000000-0005-0000-0000-0000FA570000}"/>
    <cellStyle name="Currency 2 5 2 3 4 7" xfId="29132" xr:uid="{00000000-0005-0000-0000-0000FB570000}"/>
    <cellStyle name="Currency 2 5 2 3 5" xfId="2931" xr:uid="{00000000-0005-0000-0000-0000FC570000}"/>
    <cellStyle name="Currency 2 5 2 3 5 2" xfId="8447" xr:uid="{00000000-0005-0000-0000-0000FD570000}"/>
    <cellStyle name="Currency 2 5 2 3 5 3" xfId="13963" xr:uid="{00000000-0005-0000-0000-0000FE570000}"/>
    <cellStyle name="Currency 2 5 2 3 5 4" xfId="19479" xr:uid="{00000000-0005-0000-0000-0000FF570000}"/>
    <cellStyle name="Currency 2 5 2 3 5 5" xfId="24995" xr:uid="{00000000-0005-0000-0000-000000580000}"/>
    <cellStyle name="Currency 2 5 2 3 5 6" xfId="30511" xr:uid="{00000000-0005-0000-0000-000001580000}"/>
    <cellStyle name="Currency 2 5 2 3 6" xfId="5689" xr:uid="{00000000-0005-0000-0000-000002580000}"/>
    <cellStyle name="Currency 2 5 2 3 7" xfId="11205" xr:uid="{00000000-0005-0000-0000-000003580000}"/>
    <cellStyle name="Currency 2 5 2 3 8" xfId="16721" xr:uid="{00000000-0005-0000-0000-000004580000}"/>
    <cellStyle name="Currency 2 5 2 3 9" xfId="22237" xr:uid="{00000000-0005-0000-0000-000005580000}"/>
    <cellStyle name="Currency 2 5 2 4" xfId="209" xr:uid="{00000000-0005-0000-0000-000006580000}"/>
    <cellStyle name="Currency 2 5 2 4 10" xfId="27789" xr:uid="{00000000-0005-0000-0000-000007580000}"/>
    <cellStyle name="Currency 2 5 2 4 2" xfId="1099" xr:uid="{00000000-0005-0000-0000-000008580000}"/>
    <cellStyle name="Currency 2 5 2 4 2 2" xfId="2478" xr:uid="{00000000-0005-0000-0000-000009580000}"/>
    <cellStyle name="Currency 2 5 2 4 2 2 2" xfId="5236" xr:uid="{00000000-0005-0000-0000-00000A580000}"/>
    <cellStyle name="Currency 2 5 2 4 2 2 2 2" xfId="10752" xr:uid="{00000000-0005-0000-0000-00000B580000}"/>
    <cellStyle name="Currency 2 5 2 4 2 2 2 3" xfId="16268" xr:uid="{00000000-0005-0000-0000-00000C580000}"/>
    <cellStyle name="Currency 2 5 2 4 2 2 2 4" xfId="21784" xr:uid="{00000000-0005-0000-0000-00000D580000}"/>
    <cellStyle name="Currency 2 5 2 4 2 2 2 5" xfId="27300" xr:uid="{00000000-0005-0000-0000-00000E580000}"/>
    <cellStyle name="Currency 2 5 2 4 2 2 2 6" xfId="32816" xr:uid="{00000000-0005-0000-0000-00000F580000}"/>
    <cellStyle name="Currency 2 5 2 4 2 2 3" xfId="7994" xr:uid="{00000000-0005-0000-0000-000010580000}"/>
    <cellStyle name="Currency 2 5 2 4 2 2 4" xfId="13510" xr:uid="{00000000-0005-0000-0000-000011580000}"/>
    <cellStyle name="Currency 2 5 2 4 2 2 5" xfId="19026" xr:uid="{00000000-0005-0000-0000-000012580000}"/>
    <cellStyle name="Currency 2 5 2 4 2 2 6" xfId="24542" xr:uid="{00000000-0005-0000-0000-000013580000}"/>
    <cellStyle name="Currency 2 5 2 4 2 2 7" xfId="30058" xr:uid="{00000000-0005-0000-0000-000014580000}"/>
    <cellStyle name="Currency 2 5 2 4 2 3" xfId="3857" xr:uid="{00000000-0005-0000-0000-000015580000}"/>
    <cellStyle name="Currency 2 5 2 4 2 3 2" xfId="9373" xr:uid="{00000000-0005-0000-0000-000016580000}"/>
    <cellStyle name="Currency 2 5 2 4 2 3 3" xfId="14889" xr:uid="{00000000-0005-0000-0000-000017580000}"/>
    <cellStyle name="Currency 2 5 2 4 2 3 4" xfId="20405" xr:uid="{00000000-0005-0000-0000-000018580000}"/>
    <cellStyle name="Currency 2 5 2 4 2 3 5" xfId="25921" xr:uid="{00000000-0005-0000-0000-000019580000}"/>
    <cellStyle name="Currency 2 5 2 4 2 3 6" xfId="31437" xr:uid="{00000000-0005-0000-0000-00001A580000}"/>
    <cellStyle name="Currency 2 5 2 4 2 4" xfId="6615" xr:uid="{00000000-0005-0000-0000-00001B580000}"/>
    <cellStyle name="Currency 2 5 2 4 2 5" xfId="12131" xr:uid="{00000000-0005-0000-0000-00001C580000}"/>
    <cellStyle name="Currency 2 5 2 4 2 6" xfId="17647" xr:uid="{00000000-0005-0000-0000-00001D580000}"/>
    <cellStyle name="Currency 2 5 2 4 2 7" xfId="23163" xr:uid="{00000000-0005-0000-0000-00001E580000}"/>
    <cellStyle name="Currency 2 5 2 4 2 8" xfId="28679" xr:uid="{00000000-0005-0000-0000-00001F580000}"/>
    <cellStyle name="Currency 2 5 2 4 3" xfId="739" xr:uid="{00000000-0005-0000-0000-000020580000}"/>
    <cellStyle name="Currency 2 5 2 4 3 2" xfId="2118" xr:uid="{00000000-0005-0000-0000-000021580000}"/>
    <cellStyle name="Currency 2 5 2 4 3 2 2" xfId="4876" xr:uid="{00000000-0005-0000-0000-000022580000}"/>
    <cellStyle name="Currency 2 5 2 4 3 2 2 2" xfId="10392" xr:uid="{00000000-0005-0000-0000-000023580000}"/>
    <cellStyle name="Currency 2 5 2 4 3 2 2 3" xfId="15908" xr:uid="{00000000-0005-0000-0000-000024580000}"/>
    <cellStyle name="Currency 2 5 2 4 3 2 2 4" xfId="21424" xr:uid="{00000000-0005-0000-0000-000025580000}"/>
    <cellStyle name="Currency 2 5 2 4 3 2 2 5" xfId="26940" xr:uid="{00000000-0005-0000-0000-000026580000}"/>
    <cellStyle name="Currency 2 5 2 4 3 2 2 6" xfId="32456" xr:uid="{00000000-0005-0000-0000-000027580000}"/>
    <cellStyle name="Currency 2 5 2 4 3 2 3" xfId="7634" xr:uid="{00000000-0005-0000-0000-000028580000}"/>
    <cellStyle name="Currency 2 5 2 4 3 2 4" xfId="13150" xr:uid="{00000000-0005-0000-0000-000029580000}"/>
    <cellStyle name="Currency 2 5 2 4 3 2 5" xfId="18666" xr:uid="{00000000-0005-0000-0000-00002A580000}"/>
    <cellStyle name="Currency 2 5 2 4 3 2 6" xfId="24182" xr:uid="{00000000-0005-0000-0000-00002B580000}"/>
    <cellStyle name="Currency 2 5 2 4 3 2 7" xfId="29698" xr:uid="{00000000-0005-0000-0000-00002C580000}"/>
    <cellStyle name="Currency 2 5 2 4 3 3" xfId="3497" xr:uid="{00000000-0005-0000-0000-00002D580000}"/>
    <cellStyle name="Currency 2 5 2 4 3 3 2" xfId="9013" xr:uid="{00000000-0005-0000-0000-00002E580000}"/>
    <cellStyle name="Currency 2 5 2 4 3 3 3" xfId="14529" xr:uid="{00000000-0005-0000-0000-00002F580000}"/>
    <cellStyle name="Currency 2 5 2 4 3 3 4" xfId="20045" xr:uid="{00000000-0005-0000-0000-000030580000}"/>
    <cellStyle name="Currency 2 5 2 4 3 3 5" xfId="25561" xr:uid="{00000000-0005-0000-0000-000031580000}"/>
    <cellStyle name="Currency 2 5 2 4 3 3 6" xfId="31077" xr:uid="{00000000-0005-0000-0000-000032580000}"/>
    <cellStyle name="Currency 2 5 2 4 3 4" xfId="6255" xr:uid="{00000000-0005-0000-0000-000033580000}"/>
    <cellStyle name="Currency 2 5 2 4 3 5" xfId="11771" xr:uid="{00000000-0005-0000-0000-000034580000}"/>
    <cellStyle name="Currency 2 5 2 4 3 6" xfId="17287" xr:uid="{00000000-0005-0000-0000-000035580000}"/>
    <cellStyle name="Currency 2 5 2 4 3 7" xfId="22803" xr:uid="{00000000-0005-0000-0000-000036580000}"/>
    <cellStyle name="Currency 2 5 2 4 3 8" xfId="28319" xr:uid="{00000000-0005-0000-0000-000037580000}"/>
    <cellStyle name="Currency 2 5 2 4 4" xfId="1588" xr:uid="{00000000-0005-0000-0000-000038580000}"/>
    <cellStyle name="Currency 2 5 2 4 4 2" xfId="4346" xr:uid="{00000000-0005-0000-0000-000039580000}"/>
    <cellStyle name="Currency 2 5 2 4 4 2 2" xfId="9862" xr:uid="{00000000-0005-0000-0000-00003A580000}"/>
    <cellStyle name="Currency 2 5 2 4 4 2 3" xfId="15378" xr:uid="{00000000-0005-0000-0000-00003B580000}"/>
    <cellStyle name="Currency 2 5 2 4 4 2 4" xfId="20894" xr:uid="{00000000-0005-0000-0000-00003C580000}"/>
    <cellStyle name="Currency 2 5 2 4 4 2 5" xfId="26410" xr:uid="{00000000-0005-0000-0000-00003D580000}"/>
    <cellStyle name="Currency 2 5 2 4 4 2 6" xfId="31926" xr:uid="{00000000-0005-0000-0000-00003E580000}"/>
    <cellStyle name="Currency 2 5 2 4 4 3" xfId="7104" xr:uid="{00000000-0005-0000-0000-00003F580000}"/>
    <cellStyle name="Currency 2 5 2 4 4 4" xfId="12620" xr:uid="{00000000-0005-0000-0000-000040580000}"/>
    <cellStyle name="Currency 2 5 2 4 4 5" xfId="18136" xr:uid="{00000000-0005-0000-0000-000041580000}"/>
    <cellStyle name="Currency 2 5 2 4 4 6" xfId="23652" xr:uid="{00000000-0005-0000-0000-000042580000}"/>
    <cellStyle name="Currency 2 5 2 4 4 7" xfId="29168" xr:uid="{00000000-0005-0000-0000-000043580000}"/>
    <cellStyle name="Currency 2 5 2 4 5" xfId="2967" xr:uid="{00000000-0005-0000-0000-000044580000}"/>
    <cellStyle name="Currency 2 5 2 4 5 2" xfId="8483" xr:uid="{00000000-0005-0000-0000-000045580000}"/>
    <cellStyle name="Currency 2 5 2 4 5 3" xfId="13999" xr:uid="{00000000-0005-0000-0000-000046580000}"/>
    <cellStyle name="Currency 2 5 2 4 5 4" xfId="19515" xr:uid="{00000000-0005-0000-0000-000047580000}"/>
    <cellStyle name="Currency 2 5 2 4 5 5" xfId="25031" xr:uid="{00000000-0005-0000-0000-000048580000}"/>
    <cellStyle name="Currency 2 5 2 4 5 6" xfId="30547" xr:uid="{00000000-0005-0000-0000-000049580000}"/>
    <cellStyle name="Currency 2 5 2 4 6" xfId="5725" xr:uid="{00000000-0005-0000-0000-00004A580000}"/>
    <cellStyle name="Currency 2 5 2 4 7" xfId="11241" xr:uid="{00000000-0005-0000-0000-00004B580000}"/>
    <cellStyle name="Currency 2 5 2 4 8" xfId="16757" xr:uid="{00000000-0005-0000-0000-00004C580000}"/>
    <cellStyle name="Currency 2 5 2 4 9" xfId="22273" xr:uid="{00000000-0005-0000-0000-00004D580000}"/>
    <cellStyle name="Currency 2 5 2 5" xfId="264" xr:uid="{00000000-0005-0000-0000-00004E580000}"/>
    <cellStyle name="Currency 2 5 2 5 10" xfId="27844" xr:uid="{00000000-0005-0000-0000-00004F580000}"/>
    <cellStyle name="Currency 2 5 2 5 2" xfId="1135" xr:uid="{00000000-0005-0000-0000-000050580000}"/>
    <cellStyle name="Currency 2 5 2 5 2 2" xfId="2514" xr:uid="{00000000-0005-0000-0000-000051580000}"/>
    <cellStyle name="Currency 2 5 2 5 2 2 2" xfId="5272" xr:uid="{00000000-0005-0000-0000-000052580000}"/>
    <cellStyle name="Currency 2 5 2 5 2 2 2 2" xfId="10788" xr:uid="{00000000-0005-0000-0000-000053580000}"/>
    <cellStyle name="Currency 2 5 2 5 2 2 2 3" xfId="16304" xr:uid="{00000000-0005-0000-0000-000054580000}"/>
    <cellStyle name="Currency 2 5 2 5 2 2 2 4" xfId="21820" xr:uid="{00000000-0005-0000-0000-000055580000}"/>
    <cellStyle name="Currency 2 5 2 5 2 2 2 5" xfId="27336" xr:uid="{00000000-0005-0000-0000-000056580000}"/>
    <cellStyle name="Currency 2 5 2 5 2 2 2 6" xfId="32852" xr:uid="{00000000-0005-0000-0000-000057580000}"/>
    <cellStyle name="Currency 2 5 2 5 2 2 3" xfId="8030" xr:uid="{00000000-0005-0000-0000-000058580000}"/>
    <cellStyle name="Currency 2 5 2 5 2 2 4" xfId="13546" xr:uid="{00000000-0005-0000-0000-000059580000}"/>
    <cellStyle name="Currency 2 5 2 5 2 2 5" xfId="19062" xr:uid="{00000000-0005-0000-0000-00005A580000}"/>
    <cellStyle name="Currency 2 5 2 5 2 2 6" xfId="24578" xr:uid="{00000000-0005-0000-0000-00005B580000}"/>
    <cellStyle name="Currency 2 5 2 5 2 2 7" xfId="30094" xr:uid="{00000000-0005-0000-0000-00005C580000}"/>
    <cellStyle name="Currency 2 5 2 5 2 3" xfId="3893" xr:uid="{00000000-0005-0000-0000-00005D580000}"/>
    <cellStyle name="Currency 2 5 2 5 2 3 2" xfId="9409" xr:uid="{00000000-0005-0000-0000-00005E580000}"/>
    <cellStyle name="Currency 2 5 2 5 2 3 3" xfId="14925" xr:uid="{00000000-0005-0000-0000-00005F580000}"/>
    <cellStyle name="Currency 2 5 2 5 2 3 4" xfId="20441" xr:uid="{00000000-0005-0000-0000-000060580000}"/>
    <cellStyle name="Currency 2 5 2 5 2 3 5" xfId="25957" xr:uid="{00000000-0005-0000-0000-000061580000}"/>
    <cellStyle name="Currency 2 5 2 5 2 3 6" xfId="31473" xr:uid="{00000000-0005-0000-0000-000062580000}"/>
    <cellStyle name="Currency 2 5 2 5 2 4" xfId="6651" xr:uid="{00000000-0005-0000-0000-000063580000}"/>
    <cellStyle name="Currency 2 5 2 5 2 5" xfId="12167" xr:uid="{00000000-0005-0000-0000-000064580000}"/>
    <cellStyle name="Currency 2 5 2 5 2 6" xfId="17683" xr:uid="{00000000-0005-0000-0000-000065580000}"/>
    <cellStyle name="Currency 2 5 2 5 2 7" xfId="23199" xr:uid="{00000000-0005-0000-0000-000066580000}"/>
    <cellStyle name="Currency 2 5 2 5 2 8" xfId="28715" xr:uid="{00000000-0005-0000-0000-000067580000}"/>
    <cellStyle name="Currency 2 5 2 5 3" xfId="775" xr:uid="{00000000-0005-0000-0000-000068580000}"/>
    <cellStyle name="Currency 2 5 2 5 3 2" xfId="2154" xr:uid="{00000000-0005-0000-0000-000069580000}"/>
    <cellStyle name="Currency 2 5 2 5 3 2 2" xfId="4912" xr:uid="{00000000-0005-0000-0000-00006A580000}"/>
    <cellStyle name="Currency 2 5 2 5 3 2 2 2" xfId="10428" xr:uid="{00000000-0005-0000-0000-00006B580000}"/>
    <cellStyle name="Currency 2 5 2 5 3 2 2 3" xfId="15944" xr:uid="{00000000-0005-0000-0000-00006C580000}"/>
    <cellStyle name="Currency 2 5 2 5 3 2 2 4" xfId="21460" xr:uid="{00000000-0005-0000-0000-00006D580000}"/>
    <cellStyle name="Currency 2 5 2 5 3 2 2 5" xfId="26976" xr:uid="{00000000-0005-0000-0000-00006E580000}"/>
    <cellStyle name="Currency 2 5 2 5 3 2 2 6" xfId="32492" xr:uid="{00000000-0005-0000-0000-00006F580000}"/>
    <cellStyle name="Currency 2 5 2 5 3 2 3" xfId="7670" xr:uid="{00000000-0005-0000-0000-000070580000}"/>
    <cellStyle name="Currency 2 5 2 5 3 2 4" xfId="13186" xr:uid="{00000000-0005-0000-0000-000071580000}"/>
    <cellStyle name="Currency 2 5 2 5 3 2 5" xfId="18702" xr:uid="{00000000-0005-0000-0000-000072580000}"/>
    <cellStyle name="Currency 2 5 2 5 3 2 6" xfId="24218" xr:uid="{00000000-0005-0000-0000-000073580000}"/>
    <cellStyle name="Currency 2 5 2 5 3 2 7" xfId="29734" xr:uid="{00000000-0005-0000-0000-000074580000}"/>
    <cellStyle name="Currency 2 5 2 5 3 3" xfId="3533" xr:uid="{00000000-0005-0000-0000-000075580000}"/>
    <cellStyle name="Currency 2 5 2 5 3 3 2" xfId="9049" xr:uid="{00000000-0005-0000-0000-000076580000}"/>
    <cellStyle name="Currency 2 5 2 5 3 3 3" xfId="14565" xr:uid="{00000000-0005-0000-0000-000077580000}"/>
    <cellStyle name="Currency 2 5 2 5 3 3 4" xfId="20081" xr:uid="{00000000-0005-0000-0000-000078580000}"/>
    <cellStyle name="Currency 2 5 2 5 3 3 5" xfId="25597" xr:uid="{00000000-0005-0000-0000-000079580000}"/>
    <cellStyle name="Currency 2 5 2 5 3 3 6" xfId="31113" xr:uid="{00000000-0005-0000-0000-00007A580000}"/>
    <cellStyle name="Currency 2 5 2 5 3 4" xfId="6291" xr:uid="{00000000-0005-0000-0000-00007B580000}"/>
    <cellStyle name="Currency 2 5 2 5 3 5" xfId="11807" xr:uid="{00000000-0005-0000-0000-00007C580000}"/>
    <cellStyle name="Currency 2 5 2 5 3 6" xfId="17323" xr:uid="{00000000-0005-0000-0000-00007D580000}"/>
    <cellStyle name="Currency 2 5 2 5 3 7" xfId="22839" xr:uid="{00000000-0005-0000-0000-00007E580000}"/>
    <cellStyle name="Currency 2 5 2 5 3 8" xfId="28355" xr:uid="{00000000-0005-0000-0000-00007F580000}"/>
    <cellStyle name="Currency 2 5 2 5 4" xfId="1643" xr:uid="{00000000-0005-0000-0000-000080580000}"/>
    <cellStyle name="Currency 2 5 2 5 4 2" xfId="4401" xr:uid="{00000000-0005-0000-0000-000081580000}"/>
    <cellStyle name="Currency 2 5 2 5 4 2 2" xfId="9917" xr:uid="{00000000-0005-0000-0000-000082580000}"/>
    <cellStyle name="Currency 2 5 2 5 4 2 3" xfId="15433" xr:uid="{00000000-0005-0000-0000-000083580000}"/>
    <cellStyle name="Currency 2 5 2 5 4 2 4" xfId="20949" xr:uid="{00000000-0005-0000-0000-000084580000}"/>
    <cellStyle name="Currency 2 5 2 5 4 2 5" xfId="26465" xr:uid="{00000000-0005-0000-0000-000085580000}"/>
    <cellStyle name="Currency 2 5 2 5 4 2 6" xfId="31981" xr:uid="{00000000-0005-0000-0000-000086580000}"/>
    <cellStyle name="Currency 2 5 2 5 4 3" xfId="7159" xr:uid="{00000000-0005-0000-0000-000087580000}"/>
    <cellStyle name="Currency 2 5 2 5 4 4" xfId="12675" xr:uid="{00000000-0005-0000-0000-000088580000}"/>
    <cellStyle name="Currency 2 5 2 5 4 5" xfId="18191" xr:uid="{00000000-0005-0000-0000-000089580000}"/>
    <cellStyle name="Currency 2 5 2 5 4 6" xfId="23707" xr:uid="{00000000-0005-0000-0000-00008A580000}"/>
    <cellStyle name="Currency 2 5 2 5 4 7" xfId="29223" xr:uid="{00000000-0005-0000-0000-00008B580000}"/>
    <cellStyle name="Currency 2 5 2 5 5" xfId="3022" xr:uid="{00000000-0005-0000-0000-00008C580000}"/>
    <cellStyle name="Currency 2 5 2 5 5 2" xfId="8538" xr:uid="{00000000-0005-0000-0000-00008D580000}"/>
    <cellStyle name="Currency 2 5 2 5 5 3" xfId="14054" xr:uid="{00000000-0005-0000-0000-00008E580000}"/>
    <cellStyle name="Currency 2 5 2 5 5 4" xfId="19570" xr:uid="{00000000-0005-0000-0000-00008F580000}"/>
    <cellStyle name="Currency 2 5 2 5 5 5" xfId="25086" xr:uid="{00000000-0005-0000-0000-000090580000}"/>
    <cellStyle name="Currency 2 5 2 5 5 6" xfId="30602" xr:uid="{00000000-0005-0000-0000-000091580000}"/>
    <cellStyle name="Currency 2 5 2 5 6" xfId="5780" xr:uid="{00000000-0005-0000-0000-000092580000}"/>
    <cellStyle name="Currency 2 5 2 5 7" xfId="11296" xr:uid="{00000000-0005-0000-0000-000093580000}"/>
    <cellStyle name="Currency 2 5 2 5 8" xfId="16812" xr:uid="{00000000-0005-0000-0000-000094580000}"/>
    <cellStyle name="Currency 2 5 2 5 9" xfId="22328" xr:uid="{00000000-0005-0000-0000-000095580000}"/>
    <cellStyle name="Currency 2 5 2 6" xfId="319" xr:uid="{00000000-0005-0000-0000-000096580000}"/>
    <cellStyle name="Currency 2 5 2 6 10" xfId="27899" xr:uid="{00000000-0005-0000-0000-000097580000}"/>
    <cellStyle name="Currency 2 5 2 6 2" xfId="1171" xr:uid="{00000000-0005-0000-0000-000098580000}"/>
    <cellStyle name="Currency 2 5 2 6 2 2" xfId="2550" xr:uid="{00000000-0005-0000-0000-000099580000}"/>
    <cellStyle name="Currency 2 5 2 6 2 2 2" xfId="5308" xr:uid="{00000000-0005-0000-0000-00009A580000}"/>
    <cellStyle name="Currency 2 5 2 6 2 2 2 2" xfId="10824" xr:uid="{00000000-0005-0000-0000-00009B580000}"/>
    <cellStyle name="Currency 2 5 2 6 2 2 2 3" xfId="16340" xr:uid="{00000000-0005-0000-0000-00009C580000}"/>
    <cellStyle name="Currency 2 5 2 6 2 2 2 4" xfId="21856" xr:uid="{00000000-0005-0000-0000-00009D580000}"/>
    <cellStyle name="Currency 2 5 2 6 2 2 2 5" xfId="27372" xr:uid="{00000000-0005-0000-0000-00009E580000}"/>
    <cellStyle name="Currency 2 5 2 6 2 2 2 6" xfId="32888" xr:uid="{00000000-0005-0000-0000-00009F580000}"/>
    <cellStyle name="Currency 2 5 2 6 2 2 3" xfId="8066" xr:uid="{00000000-0005-0000-0000-0000A0580000}"/>
    <cellStyle name="Currency 2 5 2 6 2 2 4" xfId="13582" xr:uid="{00000000-0005-0000-0000-0000A1580000}"/>
    <cellStyle name="Currency 2 5 2 6 2 2 5" xfId="19098" xr:uid="{00000000-0005-0000-0000-0000A2580000}"/>
    <cellStyle name="Currency 2 5 2 6 2 2 6" xfId="24614" xr:uid="{00000000-0005-0000-0000-0000A3580000}"/>
    <cellStyle name="Currency 2 5 2 6 2 2 7" xfId="30130" xr:uid="{00000000-0005-0000-0000-0000A4580000}"/>
    <cellStyle name="Currency 2 5 2 6 2 3" xfId="3929" xr:uid="{00000000-0005-0000-0000-0000A5580000}"/>
    <cellStyle name="Currency 2 5 2 6 2 3 2" xfId="9445" xr:uid="{00000000-0005-0000-0000-0000A6580000}"/>
    <cellStyle name="Currency 2 5 2 6 2 3 3" xfId="14961" xr:uid="{00000000-0005-0000-0000-0000A7580000}"/>
    <cellStyle name="Currency 2 5 2 6 2 3 4" xfId="20477" xr:uid="{00000000-0005-0000-0000-0000A8580000}"/>
    <cellStyle name="Currency 2 5 2 6 2 3 5" xfId="25993" xr:uid="{00000000-0005-0000-0000-0000A9580000}"/>
    <cellStyle name="Currency 2 5 2 6 2 3 6" xfId="31509" xr:uid="{00000000-0005-0000-0000-0000AA580000}"/>
    <cellStyle name="Currency 2 5 2 6 2 4" xfId="6687" xr:uid="{00000000-0005-0000-0000-0000AB580000}"/>
    <cellStyle name="Currency 2 5 2 6 2 5" xfId="12203" xr:uid="{00000000-0005-0000-0000-0000AC580000}"/>
    <cellStyle name="Currency 2 5 2 6 2 6" xfId="17719" xr:uid="{00000000-0005-0000-0000-0000AD580000}"/>
    <cellStyle name="Currency 2 5 2 6 2 7" xfId="23235" xr:uid="{00000000-0005-0000-0000-0000AE580000}"/>
    <cellStyle name="Currency 2 5 2 6 2 8" xfId="28751" xr:uid="{00000000-0005-0000-0000-0000AF580000}"/>
    <cellStyle name="Currency 2 5 2 6 3" xfId="811" xr:uid="{00000000-0005-0000-0000-0000B0580000}"/>
    <cellStyle name="Currency 2 5 2 6 3 2" xfId="2190" xr:uid="{00000000-0005-0000-0000-0000B1580000}"/>
    <cellStyle name="Currency 2 5 2 6 3 2 2" xfId="4948" xr:uid="{00000000-0005-0000-0000-0000B2580000}"/>
    <cellStyle name="Currency 2 5 2 6 3 2 2 2" xfId="10464" xr:uid="{00000000-0005-0000-0000-0000B3580000}"/>
    <cellStyle name="Currency 2 5 2 6 3 2 2 3" xfId="15980" xr:uid="{00000000-0005-0000-0000-0000B4580000}"/>
    <cellStyle name="Currency 2 5 2 6 3 2 2 4" xfId="21496" xr:uid="{00000000-0005-0000-0000-0000B5580000}"/>
    <cellStyle name="Currency 2 5 2 6 3 2 2 5" xfId="27012" xr:uid="{00000000-0005-0000-0000-0000B6580000}"/>
    <cellStyle name="Currency 2 5 2 6 3 2 2 6" xfId="32528" xr:uid="{00000000-0005-0000-0000-0000B7580000}"/>
    <cellStyle name="Currency 2 5 2 6 3 2 3" xfId="7706" xr:uid="{00000000-0005-0000-0000-0000B8580000}"/>
    <cellStyle name="Currency 2 5 2 6 3 2 4" xfId="13222" xr:uid="{00000000-0005-0000-0000-0000B9580000}"/>
    <cellStyle name="Currency 2 5 2 6 3 2 5" xfId="18738" xr:uid="{00000000-0005-0000-0000-0000BA580000}"/>
    <cellStyle name="Currency 2 5 2 6 3 2 6" xfId="24254" xr:uid="{00000000-0005-0000-0000-0000BB580000}"/>
    <cellStyle name="Currency 2 5 2 6 3 2 7" xfId="29770" xr:uid="{00000000-0005-0000-0000-0000BC580000}"/>
    <cellStyle name="Currency 2 5 2 6 3 3" xfId="3569" xr:uid="{00000000-0005-0000-0000-0000BD580000}"/>
    <cellStyle name="Currency 2 5 2 6 3 3 2" xfId="9085" xr:uid="{00000000-0005-0000-0000-0000BE580000}"/>
    <cellStyle name="Currency 2 5 2 6 3 3 3" xfId="14601" xr:uid="{00000000-0005-0000-0000-0000BF580000}"/>
    <cellStyle name="Currency 2 5 2 6 3 3 4" xfId="20117" xr:uid="{00000000-0005-0000-0000-0000C0580000}"/>
    <cellStyle name="Currency 2 5 2 6 3 3 5" xfId="25633" xr:uid="{00000000-0005-0000-0000-0000C1580000}"/>
    <cellStyle name="Currency 2 5 2 6 3 3 6" xfId="31149" xr:uid="{00000000-0005-0000-0000-0000C2580000}"/>
    <cellStyle name="Currency 2 5 2 6 3 4" xfId="6327" xr:uid="{00000000-0005-0000-0000-0000C3580000}"/>
    <cellStyle name="Currency 2 5 2 6 3 5" xfId="11843" xr:uid="{00000000-0005-0000-0000-0000C4580000}"/>
    <cellStyle name="Currency 2 5 2 6 3 6" xfId="17359" xr:uid="{00000000-0005-0000-0000-0000C5580000}"/>
    <cellStyle name="Currency 2 5 2 6 3 7" xfId="22875" xr:uid="{00000000-0005-0000-0000-0000C6580000}"/>
    <cellStyle name="Currency 2 5 2 6 3 8" xfId="28391" xr:uid="{00000000-0005-0000-0000-0000C7580000}"/>
    <cellStyle name="Currency 2 5 2 6 4" xfId="1698" xr:uid="{00000000-0005-0000-0000-0000C8580000}"/>
    <cellStyle name="Currency 2 5 2 6 4 2" xfId="4456" xr:uid="{00000000-0005-0000-0000-0000C9580000}"/>
    <cellStyle name="Currency 2 5 2 6 4 2 2" xfId="9972" xr:uid="{00000000-0005-0000-0000-0000CA580000}"/>
    <cellStyle name="Currency 2 5 2 6 4 2 3" xfId="15488" xr:uid="{00000000-0005-0000-0000-0000CB580000}"/>
    <cellStyle name="Currency 2 5 2 6 4 2 4" xfId="21004" xr:uid="{00000000-0005-0000-0000-0000CC580000}"/>
    <cellStyle name="Currency 2 5 2 6 4 2 5" xfId="26520" xr:uid="{00000000-0005-0000-0000-0000CD580000}"/>
    <cellStyle name="Currency 2 5 2 6 4 2 6" xfId="32036" xr:uid="{00000000-0005-0000-0000-0000CE580000}"/>
    <cellStyle name="Currency 2 5 2 6 4 3" xfId="7214" xr:uid="{00000000-0005-0000-0000-0000CF580000}"/>
    <cellStyle name="Currency 2 5 2 6 4 4" xfId="12730" xr:uid="{00000000-0005-0000-0000-0000D0580000}"/>
    <cellStyle name="Currency 2 5 2 6 4 5" xfId="18246" xr:uid="{00000000-0005-0000-0000-0000D1580000}"/>
    <cellStyle name="Currency 2 5 2 6 4 6" xfId="23762" xr:uid="{00000000-0005-0000-0000-0000D2580000}"/>
    <cellStyle name="Currency 2 5 2 6 4 7" xfId="29278" xr:uid="{00000000-0005-0000-0000-0000D3580000}"/>
    <cellStyle name="Currency 2 5 2 6 5" xfId="3077" xr:uid="{00000000-0005-0000-0000-0000D4580000}"/>
    <cellStyle name="Currency 2 5 2 6 5 2" xfId="8593" xr:uid="{00000000-0005-0000-0000-0000D5580000}"/>
    <cellStyle name="Currency 2 5 2 6 5 3" xfId="14109" xr:uid="{00000000-0005-0000-0000-0000D6580000}"/>
    <cellStyle name="Currency 2 5 2 6 5 4" xfId="19625" xr:uid="{00000000-0005-0000-0000-0000D7580000}"/>
    <cellStyle name="Currency 2 5 2 6 5 5" xfId="25141" xr:uid="{00000000-0005-0000-0000-0000D8580000}"/>
    <cellStyle name="Currency 2 5 2 6 5 6" xfId="30657" xr:uid="{00000000-0005-0000-0000-0000D9580000}"/>
    <cellStyle name="Currency 2 5 2 6 6" xfId="5835" xr:uid="{00000000-0005-0000-0000-0000DA580000}"/>
    <cellStyle name="Currency 2 5 2 6 7" xfId="11351" xr:uid="{00000000-0005-0000-0000-0000DB580000}"/>
    <cellStyle name="Currency 2 5 2 6 8" xfId="16867" xr:uid="{00000000-0005-0000-0000-0000DC580000}"/>
    <cellStyle name="Currency 2 5 2 6 9" xfId="22383" xr:uid="{00000000-0005-0000-0000-0000DD580000}"/>
    <cellStyle name="Currency 2 5 2 7" xfId="375" xr:uid="{00000000-0005-0000-0000-0000DE580000}"/>
    <cellStyle name="Currency 2 5 2 7 10" xfId="27955" xr:uid="{00000000-0005-0000-0000-0000DF580000}"/>
    <cellStyle name="Currency 2 5 2 7 2" xfId="1207" xr:uid="{00000000-0005-0000-0000-0000E0580000}"/>
    <cellStyle name="Currency 2 5 2 7 2 2" xfId="2586" xr:uid="{00000000-0005-0000-0000-0000E1580000}"/>
    <cellStyle name="Currency 2 5 2 7 2 2 2" xfId="5344" xr:uid="{00000000-0005-0000-0000-0000E2580000}"/>
    <cellStyle name="Currency 2 5 2 7 2 2 2 2" xfId="10860" xr:uid="{00000000-0005-0000-0000-0000E3580000}"/>
    <cellStyle name="Currency 2 5 2 7 2 2 2 3" xfId="16376" xr:uid="{00000000-0005-0000-0000-0000E4580000}"/>
    <cellStyle name="Currency 2 5 2 7 2 2 2 4" xfId="21892" xr:uid="{00000000-0005-0000-0000-0000E5580000}"/>
    <cellStyle name="Currency 2 5 2 7 2 2 2 5" xfId="27408" xr:uid="{00000000-0005-0000-0000-0000E6580000}"/>
    <cellStyle name="Currency 2 5 2 7 2 2 2 6" xfId="32924" xr:uid="{00000000-0005-0000-0000-0000E7580000}"/>
    <cellStyle name="Currency 2 5 2 7 2 2 3" xfId="8102" xr:uid="{00000000-0005-0000-0000-0000E8580000}"/>
    <cellStyle name="Currency 2 5 2 7 2 2 4" xfId="13618" xr:uid="{00000000-0005-0000-0000-0000E9580000}"/>
    <cellStyle name="Currency 2 5 2 7 2 2 5" xfId="19134" xr:uid="{00000000-0005-0000-0000-0000EA580000}"/>
    <cellStyle name="Currency 2 5 2 7 2 2 6" xfId="24650" xr:uid="{00000000-0005-0000-0000-0000EB580000}"/>
    <cellStyle name="Currency 2 5 2 7 2 2 7" xfId="30166" xr:uid="{00000000-0005-0000-0000-0000EC580000}"/>
    <cellStyle name="Currency 2 5 2 7 2 3" xfId="3965" xr:uid="{00000000-0005-0000-0000-0000ED580000}"/>
    <cellStyle name="Currency 2 5 2 7 2 3 2" xfId="9481" xr:uid="{00000000-0005-0000-0000-0000EE580000}"/>
    <cellStyle name="Currency 2 5 2 7 2 3 3" xfId="14997" xr:uid="{00000000-0005-0000-0000-0000EF580000}"/>
    <cellStyle name="Currency 2 5 2 7 2 3 4" xfId="20513" xr:uid="{00000000-0005-0000-0000-0000F0580000}"/>
    <cellStyle name="Currency 2 5 2 7 2 3 5" xfId="26029" xr:uid="{00000000-0005-0000-0000-0000F1580000}"/>
    <cellStyle name="Currency 2 5 2 7 2 3 6" xfId="31545" xr:uid="{00000000-0005-0000-0000-0000F2580000}"/>
    <cellStyle name="Currency 2 5 2 7 2 4" xfId="6723" xr:uid="{00000000-0005-0000-0000-0000F3580000}"/>
    <cellStyle name="Currency 2 5 2 7 2 5" xfId="12239" xr:uid="{00000000-0005-0000-0000-0000F4580000}"/>
    <cellStyle name="Currency 2 5 2 7 2 6" xfId="17755" xr:uid="{00000000-0005-0000-0000-0000F5580000}"/>
    <cellStyle name="Currency 2 5 2 7 2 7" xfId="23271" xr:uid="{00000000-0005-0000-0000-0000F6580000}"/>
    <cellStyle name="Currency 2 5 2 7 2 8" xfId="28787" xr:uid="{00000000-0005-0000-0000-0000F7580000}"/>
    <cellStyle name="Currency 2 5 2 7 3" xfId="847" xr:uid="{00000000-0005-0000-0000-0000F8580000}"/>
    <cellStyle name="Currency 2 5 2 7 3 2" xfId="2226" xr:uid="{00000000-0005-0000-0000-0000F9580000}"/>
    <cellStyle name="Currency 2 5 2 7 3 2 2" xfId="4984" xr:uid="{00000000-0005-0000-0000-0000FA580000}"/>
    <cellStyle name="Currency 2 5 2 7 3 2 2 2" xfId="10500" xr:uid="{00000000-0005-0000-0000-0000FB580000}"/>
    <cellStyle name="Currency 2 5 2 7 3 2 2 3" xfId="16016" xr:uid="{00000000-0005-0000-0000-0000FC580000}"/>
    <cellStyle name="Currency 2 5 2 7 3 2 2 4" xfId="21532" xr:uid="{00000000-0005-0000-0000-0000FD580000}"/>
    <cellStyle name="Currency 2 5 2 7 3 2 2 5" xfId="27048" xr:uid="{00000000-0005-0000-0000-0000FE580000}"/>
    <cellStyle name="Currency 2 5 2 7 3 2 2 6" xfId="32564" xr:uid="{00000000-0005-0000-0000-0000FF580000}"/>
    <cellStyle name="Currency 2 5 2 7 3 2 3" xfId="7742" xr:uid="{00000000-0005-0000-0000-000000590000}"/>
    <cellStyle name="Currency 2 5 2 7 3 2 4" xfId="13258" xr:uid="{00000000-0005-0000-0000-000001590000}"/>
    <cellStyle name="Currency 2 5 2 7 3 2 5" xfId="18774" xr:uid="{00000000-0005-0000-0000-000002590000}"/>
    <cellStyle name="Currency 2 5 2 7 3 2 6" xfId="24290" xr:uid="{00000000-0005-0000-0000-000003590000}"/>
    <cellStyle name="Currency 2 5 2 7 3 2 7" xfId="29806" xr:uid="{00000000-0005-0000-0000-000004590000}"/>
    <cellStyle name="Currency 2 5 2 7 3 3" xfId="3605" xr:uid="{00000000-0005-0000-0000-000005590000}"/>
    <cellStyle name="Currency 2 5 2 7 3 3 2" xfId="9121" xr:uid="{00000000-0005-0000-0000-000006590000}"/>
    <cellStyle name="Currency 2 5 2 7 3 3 3" xfId="14637" xr:uid="{00000000-0005-0000-0000-000007590000}"/>
    <cellStyle name="Currency 2 5 2 7 3 3 4" xfId="20153" xr:uid="{00000000-0005-0000-0000-000008590000}"/>
    <cellStyle name="Currency 2 5 2 7 3 3 5" xfId="25669" xr:uid="{00000000-0005-0000-0000-000009590000}"/>
    <cellStyle name="Currency 2 5 2 7 3 3 6" xfId="31185" xr:uid="{00000000-0005-0000-0000-00000A590000}"/>
    <cellStyle name="Currency 2 5 2 7 3 4" xfId="6363" xr:uid="{00000000-0005-0000-0000-00000B590000}"/>
    <cellStyle name="Currency 2 5 2 7 3 5" xfId="11879" xr:uid="{00000000-0005-0000-0000-00000C590000}"/>
    <cellStyle name="Currency 2 5 2 7 3 6" xfId="17395" xr:uid="{00000000-0005-0000-0000-00000D590000}"/>
    <cellStyle name="Currency 2 5 2 7 3 7" xfId="22911" xr:uid="{00000000-0005-0000-0000-00000E590000}"/>
    <cellStyle name="Currency 2 5 2 7 3 8" xfId="28427" xr:uid="{00000000-0005-0000-0000-00000F590000}"/>
    <cellStyle name="Currency 2 5 2 7 4" xfId="1754" xr:uid="{00000000-0005-0000-0000-000010590000}"/>
    <cellStyle name="Currency 2 5 2 7 4 2" xfId="4512" xr:uid="{00000000-0005-0000-0000-000011590000}"/>
    <cellStyle name="Currency 2 5 2 7 4 2 2" xfId="10028" xr:uid="{00000000-0005-0000-0000-000012590000}"/>
    <cellStyle name="Currency 2 5 2 7 4 2 3" xfId="15544" xr:uid="{00000000-0005-0000-0000-000013590000}"/>
    <cellStyle name="Currency 2 5 2 7 4 2 4" xfId="21060" xr:uid="{00000000-0005-0000-0000-000014590000}"/>
    <cellStyle name="Currency 2 5 2 7 4 2 5" xfId="26576" xr:uid="{00000000-0005-0000-0000-000015590000}"/>
    <cellStyle name="Currency 2 5 2 7 4 2 6" xfId="32092" xr:uid="{00000000-0005-0000-0000-000016590000}"/>
    <cellStyle name="Currency 2 5 2 7 4 3" xfId="7270" xr:uid="{00000000-0005-0000-0000-000017590000}"/>
    <cellStyle name="Currency 2 5 2 7 4 4" xfId="12786" xr:uid="{00000000-0005-0000-0000-000018590000}"/>
    <cellStyle name="Currency 2 5 2 7 4 5" xfId="18302" xr:uid="{00000000-0005-0000-0000-000019590000}"/>
    <cellStyle name="Currency 2 5 2 7 4 6" xfId="23818" xr:uid="{00000000-0005-0000-0000-00001A590000}"/>
    <cellStyle name="Currency 2 5 2 7 4 7" xfId="29334" xr:uid="{00000000-0005-0000-0000-00001B590000}"/>
    <cellStyle name="Currency 2 5 2 7 5" xfId="3133" xr:uid="{00000000-0005-0000-0000-00001C590000}"/>
    <cellStyle name="Currency 2 5 2 7 5 2" xfId="8649" xr:uid="{00000000-0005-0000-0000-00001D590000}"/>
    <cellStyle name="Currency 2 5 2 7 5 3" xfId="14165" xr:uid="{00000000-0005-0000-0000-00001E590000}"/>
    <cellStyle name="Currency 2 5 2 7 5 4" xfId="19681" xr:uid="{00000000-0005-0000-0000-00001F590000}"/>
    <cellStyle name="Currency 2 5 2 7 5 5" xfId="25197" xr:uid="{00000000-0005-0000-0000-000020590000}"/>
    <cellStyle name="Currency 2 5 2 7 5 6" xfId="30713" xr:uid="{00000000-0005-0000-0000-000021590000}"/>
    <cellStyle name="Currency 2 5 2 7 6" xfId="5891" xr:uid="{00000000-0005-0000-0000-000022590000}"/>
    <cellStyle name="Currency 2 5 2 7 7" xfId="11407" xr:uid="{00000000-0005-0000-0000-000023590000}"/>
    <cellStyle name="Currency 2 5 2 7 8" xfId="16923" xr:uid="{00000000-0005-0000-0000-000024590000}"/>
    <cellStyle name="Currency 2 5 2 7 9" xfId="22439" xr:uid="{00000000-0005-0000-0000-000025590000}"/>
    <cellStyle name="Currency 2 5 2 8" xfId="430" xr:uid="{00000000-0005-0000-0000-000026590000}"/>
    <cellStyle name="Currency 2 5 2 8 10" xfId="28010" xr:uid="{00000000-0005-0000-0000-000027590000}"/>
    <cellStyle name="Currency 2 5 2 8 2" xfId="1243" xr:uid="{00000000-0005-0000-0000-000028590000}"/>
    <cellStyle name="Currency 2 5 2 8 2 2" xfId="2622" xr:uid="{00000000-0005-0000-0000-000029590000}"/>
    <cellStyle name="Currency 2 5 2 8 2 2 2" xfId="5380" xr:uid="{00000000-0005-0000-0000-00002A590000}"/>
    <cellStyle name="Currency 2 5 2 8 2 2 2 2" xfId="10896" xr:uid="{00000000-0005-0000-0000-00002B590000}"/>
    <cellStyle name="Currency 2 5 2 8 2 2 2 3" xfId="16412" xr:uid="{00000000-0005-0000-0000-00002C590000}"/>
    <cellStyle name="Currency 2 5 2 8 2 2 2 4" xfId="21928" xr:uid="{00000000-0005-0000-0000-00002D590000}"/>
    <cellStyle name="Currency 2 5 2 8 2 2 2 5" xfId="27444" xr:uid="{00000000-0005-0000-0000-00002E590000}"/>
    <cellStyle name="Currency 2 5 2 8 2 2 2 6" xfId="32960" xr:uid="{00000000-0005-0000-0000-00002F590000}"/>
    <cellStyle name="Currency 2 5 2 8 2 2 3" xfId="8138" xr:uid="{00000000-0005-0000-0000-000030590000}"/>
    <cellStyle name="Currency 2 5 2 8 2 2 4" xfId="13654" xr:uid="{00000000-0005-0000-0000-000031590000}"/>
    <cellStyle name="Currency 2 5 2 8 2 2 5" xfId="19170" xr:uid="{00000000-0005-0000-0000-000032590000}"/>
    <cellStyle name="Currency 2 5 2 8 2 2 6" xfId="24686" xr:uid="{00000000-0005-0000-0000-000033590000}"/>
    <cellStyle name="Currency 2 5 2 8 2 2 7" xfId="30202" xr:uid="{00000000-0005-0000-0000-000034590000}"/>
    <cellStyle name="Currency 2 5 2 8 2 3" xfId="4001" xr:uid="{00000000-0005-0000-0000-000035590000}"/>
    <cellStyle name="Currency 2 5 2 8 2 3 2" xfId="9517" xr:uid="{00000000-0005-0000-0000-000036590000}"/>
    <cellStyle name="Currency 2 5 2 8 2 3 3" xfId="15033" xr:uid="{00000000-0005-0000-0000-000037590000}"/>
    <cellStyle name="Currency 2 5 2 8 2 3 4" xfId="20549" xr:uid="{00000000-0005-0000-0000-000038590000}"/>
    <cellStyle name="Currency 2 5 2 8 2 3 5" xfId="26065" xr:uid="{00000000-0005-0000-0000-000039590000}"/>
    <cellStyle name="Currency 2 5 2 8 2 3 6" xfId="31581" xr:uid="{00000000-0005-0000-0000-00003A590000}"/>
    <cellStyle name="Currency 2 5 2 8 2 4" xfId="6759" xr:uid="{00000000-0005-0000-0000-00003B590000}"/>
    <cellStyle name="Currency 2 5 2 8 2 5" xfId="12275" xr:uid="{00000000-0005-0000-0000-00003C590000}"/>
    <cellStyle name="Currency 2 5 2 8 2 6" xfId="17791" xr:uid="{00000000-0005-0000-0000-00003D590000}"/>
    <cellStyle name="Currency 2 5 2 8 2 7" xfId="23307" xr:uid="{00000000-0005-0000-0000-00003E590000}"/>
    <cellStyle name="Currency 2 5 2 8 2 8" xfId="28823" xr:uid="{00000000-0005-0000-0000-00003F590000}"/>
    <cellStyle name="Currency 2 5 2 8 3" xfId="883" xr:uid="{00000000-0005-0000-0000-000040590000}"/>
    <cellStyle name="Currency 2 5 2 8 3 2" xfId="2262" xr:uid="{00000000-0005-0000-0000-000041590000}"/>
    <cellStyle name="Currency 2 5 2 8 3 2 2" xfId="5020" xr:uid="{00000000-0005-0000-0000-000042590000}"/>
    <cellStyle name="Currency 2 5 2 8 3 2 2 2" xfId="10536" xr:uid="{00000000-0005-0000-0000-000043590000}"/>
    <cellStyle name="Currency 2 5 2 8 3 2 2 3" xfId="16052" xr:uid="{00000000-0005-0000-0000-000044590000}"/>
    <cellStyle name="Currency 2 5 2 8 3 2 2 4" xfId="21568" xr:uid="{00000000-0005-0000-0000-000045590000}"/>
    <cellStyle name="Currency 2 5 2 8 3 2 2 5" xfId="27084" xr:uid="{00000000-0005-0000-0000-000046590000}"/>
    <cellStyle name="Currency 2 5 2 8 3 2 2 6" xfId="32600" xr:uid="{00000000-0005-0000-0000-000047590000}"/>
    <cellStyle name="Currency 2 5 2 8 3 2 3" xfId="7778" xr:uid="{00000000-0005-0000-0000-000048590000}"/>
    <cellStyle name="Currency 2 5 2 8 3 2 4" xfId="13294" xr:uid="{00000000-0005-0000-0000-000049590000}"/>
    <cellStyle name="Currency 2 5 2 8 3 2 5" xfId="18810" xr:uid="{00000000-0005-0000-0000-00004A590000}"/>
    <cellStyle name="Currency 2 5 2 8 3 2 6" xfId="24326" xr:uid="{00000000-0005-0000-0000-00004B590000}"/>
    <cellStyle name="Currency 2 5 2 8 3 2 7" xfId="29842" xr:uid="{00000000-0005-0000-0000-00004C590000}"/>
    <cellStyle name="Currency 2 5 2 8 3 3" xfId="3641" xr:uid="{00000000-0005-0000-0000-00004D590000}"/>
    <cellStyle name="Currency 2 5 2 8 3 3 2" xfId="9157" xr:uid="{00000000-0005-0000-0000-00004E590000}"/>
    <cellStyle name="Currency 2 5 2 8 3 3 3" xfId="14673" xr:uid="{00000000-0005-0000-0000-00004F590000}"/>
    <cellStyle name="Currency 2 5 2 8 3 3 4" xfId="20189" xr:uid="{00000000-0005-0000-0000-000050590000}"/>
    <cellStyle name="Currency 2 5 2 8 3 3 5" xfId="25705" xr:uid="{00000000-0005-0000-0000-000051590000}"/>
    <cellStyle name="Currency 2 5 2 8 3 3 6" xfId="31221" xr:uid="{00000000-0005-0000-0000-000052590000}"/>
    <cellStyle name="Currency 2 5 2 8 3 4" xfId="6399" xr:uid="{00000000-0005-0000-0000-000053590000}"/>
    <cellStyle name="Currency 2 5 2 8 3 5" xfId="11915" xr:uid="{00000000-0005-0000-0000-000054590000}"/>
    <cellStyle name="Currency 2 5 2 8 3 6" xfId="17431" xr:uid="{00000000-0005-0000-0000-000055590000}"/>
    <cellStyle name="Currency 2 5 2 8 3 7" xfId="22947" xr:uid="{00000000-0005-0000-0000-000056590000}"/>
    <cellStyle name="Currency 2 5 2 8 3 8" xfId="28463" xr:uid="{00000000-0005-0000-0000-000057590000}"/>
    <cellStyle name="Currency 2 5 2 8 4" xfId="1809" xr:uid="{00000000-0005-0000-0000-000058590000}"/>
    <cellStyle name="Currency 2 5 2 8 4 2" xfId="4567" xr:uid="{00000000-0005-0000-0000-000059590000}"/>
    <cellStyle name="Currency 2 5 2 8 4 2 2" xfId="10083" xr:uid="{00000000-0005-0000-0000-00005A590000}"/>
    <cellStyle name="Currency 2 5 2 8 4 2 3" xfId="15599" xr:uid="{00000000-0005-0000-0000-00005B590000}"/>
    <cellStyle name="Currency 2 5 2 8 4 2 4" xfId="21115" xr:uid="{00000000-0005-0000-0000-00005C590000}"/>
    <cellStyle name="Currency 2 5 2 8 4 2 5" xfId="26631" xr:uid="{00000000-0005-0000-0000-00005D590000}"/>
    <cellStyle name="Currency 2 5 2 8 4 2 6" xfId="32147" xr:uid="{00000000-0005-0000-0000-00005E590000}"/>
    <cellStyle name="Currency 2 5 2 8 4 3" xfId="7325" xr:uid="{00000000-0005-0000-0000-00005F590000}"/>
    <cellStyle name="Currency 2 5 2 8 4 4" xfId="12841" xr:uid="{00000000-0005-0000-0000-000060590000}"/>
    <cellStyle name="Currency 2 5 2 8 4 5" xfId="18357" xr:uid="{00000000-0005-0000-0000-000061590000}"/>
    <cellStyle name="Currency 2 5 2 8 4 6" xfId="23873" xr:uid="{00000000-0005-0000-0000-000062590000}"/>
    <cellStyle name="Currency 2 5 2 8 4 7" xfId="29389" xr:uid="{00000000-0005-0000-0000-000063590000}"/>
    <cellStyle name="Currency 2 5 2 8 5" xfId="3188" xr:uid="{00000000-0005-0000-0000-000064590000}"/>
    <cellStyle name="Currency 2 5 2 8 5 2" xfId="8704" xr:uid="{00000000-0005-0000-0000-000065590000}"/>
    <cellStyle name="Currency 2 5 2 8 5 3" xfId="14220" xr:uid="{00000000-0005-0000-0000-000066590000}"/>
    <cellStyle name="Currency 2 5 2 8 5 4" xfId="19736" xr:uid="{00000000-0005-0000-0000-000067590000}"/>
    <cellStyle name="Currency 2 5 2 8 5 5" xfId="25252" xr:uid="{00000000-0005-0000-0000-000068590000}"/>
    <cellStyle name="Currency 2 5 2 8 5 6" xfId="30768" xr:uid="{00000000-0005-0000-0000-000069590000}"/>
    <cellStyle name="Currency 2 5 2 8 6" xfId="5946" xr:uid="{00000000-0005-0000-0000-00006A590000}"/>
    <cellStyle name="Currency 2 5 2 8 7" xfId="11462" xr:uid="{00000000-0005-0000-0000-00006B590000}"/>
    <cellStyle name="Currency 2 5 2 8 8" xfId="16978" xr:uid="{00000000-0005-0000-0000-00006C590000}"/>
    <cellStyle name="Currency 2 5 2 8 9" xfId="22494" xr:uid="{00000000-0005-0000-0000-00006D590000}"/>
    <cellStyle name="Currency 2 5 2 9" xfId="485" xr:uid="{00000000-0005-0000-0000-00006E590000}"/>
    <cellStyle name="Currency 2 5 2 9 10" xfId="28065" xr:uid="{00000000-0005-0000-0000-00006F590000}"/>
    <cellStyle name="Currency 2 5 2 9 2" xfId="1279" xr:uid="{00000000-0005-0000-0000-000070590000}"/>
    <cellStyle name="Currency 2 5 2 9 2 2" xfId="2658" xr:uid="{00000000-0005-0000-0000-000071590000}"/>
    <cellStyle name="Currency 2 5 2 9 2 2 2" xfId="5416" xr:uid="{00000000-0005-0000-0000-000072590000}"/>
    <cellStyle name="Currency 2 5 2 9 2 2 2 2" xfId="10932" xr:uid="{00000000-0005-0000-0000-000073590000}"/>
    <cellStyle name="Currency 2 5 2 9 2 2 2 3" xfId="16448" xr:uid="{00000000-0005-0000-0000-000074590000}"/>
    <cellStyle name="Currency 2 5 2 9 2 2 2 4" xfId="21964" xr:uid="{00000000-0005-0000-0000-000075590000}"/>
    <cellStyle name="Currency 2 5 2 9 2 2 2 5" xfId="27480" xr:uid="{00000000-0005-0000-0000-000076590000}"/>
    <cellStyle name="Currency 2 5 2 9 2 2 2 6" xfId="32996" xr:uid="{00000000-0005-0000-0000-000077590000}"/>
    <cellStyle name="Currency 2 5 2 9 2 2 3" xfId="8174" xr:uid="{00000000-0005-0000-0000-000078590000}"/>
    <cellStyle name="Currency 2 5 2 9 2 2 4" xfId="13690" xr:uid="{00000000-0005-0000-0000-000079590000}"/>
    <cellStyle name="Currency 2 5 2 9 2 2 5" xfId="19206" xr:uid="{00000000-0005-0000-0000-00007A590000}"/>
    <cellStyle name="Currency 2 5 2 9 2 2 6" xfId="24722" xr:uid="{00000000-0005-0000-0000-00007B590000}"/>
    <cellStyle name="Currency 2 5 2 9 2 2 7" xfId="30238" xr:uid="{00000000-0005-0000-0000-00007C590000}"/>
    <cellStyle name="Currency 2 5 2 9 2 3" xfId="4037" xr:uid="{00000000-0005-0000-0000-00007D590000}"/>
    <cellStyle name="Currency 2 5 2 9 2 3 2" xfId="9553" xr:uid="{00000000-0005-0000-0000-00007E590000}"/>
    <cellStyle name="Currency 2 5 2 9 2 3 3" xfId="15069" xr:uid="{00000000-0005-0000-0000-00007F590000}"/>
    <cellStyle name="Currency 2 5 2 9 2 3 4" xfId="20585" xr:uid="{00000000-0005-0000-0000-000080590000}"/>
    <cellStyle name="Currency 2 5 2 9 2 3 5" xfId="26101" xr:uid="{00000000-0005-0000-0000-000081590000}"/>
    <cellStyle name="Currency 2 5 2 9 2 3 6" xfId="31617" xr:uid="{00000000-0005-0000-0000-000082590000}"/>
    <cellStyle name="Currency 2 5 2 9 2 4" xfId="6795" xr:uid="{00000000-0005-0000-0000-000083590000}"/>
    <cellStyle name="Currency 2 5 2 9 2 5" xfId="12311" xr:uid="{00000000-0005-0000-0000-000084590000}"/>
    <cellStyle name="Currency 2 5 2 9 2 6" xfId="17827" xr:uid="{00000000-0005-0000-0000-000085590000}"/>
    <cellStyle name="Currency 2 5 2 9 2 7" xfId="23343" xr:uid="{00000000-0005-0000-0000-000086590000}"/>
    <cellStyle name="Currency 2 5 2 9 2 8" xfId="28859" xr:uid="{00000000-0005-0000-0000-000087590000}"/>
    <cellStyle name="Currency 2 5 2 9 3" xfId="919" xr:uid="{00000000-0005-0000-0000-000088590000}"/>
    <cellStyle name="Currency 2 5 2 9 3 2" xfId="2298" xr:uid="{00000000-0005-0000-0000-000089590000}"/>
    <cellStyle name="Currency 2 5 2 9 3 2 2" xfId="5056" xr:uid="{00000000-0005-0000-0000-00008A590000}"/>
    <cellStyle name="Currency 2 5 2 9 3 2 2 2" xfId="10572" xr:uid="{00000000-0005-0000-0000-00008B590000}"/>
    <cellStyle name="Currency 2 5 2 9 3 2 2 3" xfId="16088" xr:uid="{00000000-0005-0000-0000-00008C590000}"/>
    <cellStyle name="Currency 2 5 2 9 3 2 2 4" xfId="21604" xr:uid="{00000000-0005-0000-0000-00008D590000}"/>
    <cellStyle name="Currency 2 5 2 9 3 2 2 5" xfId="27120" xr:uid="{00000000-0005-0000-0000-00008E590000}"/>
    <cellStyle name="Currency 2 5 2 9 3 2 2 6" xfId="32636" xr:uid="{00000000-0005-0000-0000-00008F590000}"/>
    <cellStyle name="Currency 2 5 2 9 3 2 3" xfId="7814" xr:uid="{00000000-0005-0000-0000-000090590000}"/>
    <cellStyle name="Currency 2 5 2 9 3 2 4" xfId="13330" xr:uid="{00000000-0005-0000-0000-000091590000}"/>
    <cellStyle name="Currency 2 5 2 9 3 2 5" xfId="18846" xr:uid="{00000000-0005-0000-0000-000092590000}"/>
    <cellStyle name="Currency 2 5 2 9 3 2 6" xfId="24362" xr:uid="{00000000-0005-0000-0000-000093590000}"/>
    <cellStyle name="Currency 2 5 2 9 3 2 7" xfId="29878" xr:uid="{00000000-0005-0000-0000-000094590000}"/>
    <cellStyle name="Currency 2 5 2 9 3 3" xfId="3677" xr:uid="{00000000-0005-0000-0000-000095590000}"/>
    <cellStyle name="Currency 2 5 2 9 3 3 2" xfId="9193" xr:uid="{00000000-0005-0000-0000-000096590000}"/>
    <cellStyle name="Currency 2 5 2 9 3 3 3" xfId="14709" xr:uid="{00000000-0005-0000-0000-000097590000}"/>
    <cellStyle name="Currency 2 5 2 9 3 3 4" xfId="20225" xr:uid="{00000000-0005-0000-0000-000098590000}"/>
    <cellStyle name="Currency 2 5 2 9 3 3 5" xfId="25741" xr:uid="{00000000-0005-0000-0000-000099590000}"/>
    <cellStyle name="Currency 2 5 2 9 3 3 6" xfId="31257" xr:uid="{00000000-0005-0000-0000-00009A590000}"/>
    <cellStyle name="Currency 2 5 2 9 3 4" xfId="6435" xr:uid="{00000000-0005-0000-0000-00009B590000}"/>
    <cellStyle name="Currency 2 5 2 9 3 5" xfId="11951" xr:uid="{00000000-0005-0000-0000-00009C590000}"/>
    <cellStyle name="Currency 2 5 2 9 3 6" xfId="17467" xr:uid="{00000000-0005-0000-0000-00009D590000}"/>
    <cellStyle name="Currency 2 5 2 9 3 7" xfId="22983" xr:uid="{00000000-0005-0000-0000-00009E590000}"/>
    <cellStyle name="Currency 2 5 2 9 3 8" xfId="28499" xr:uid="{00000000-0005-0000-0000-00009F590000}"/>
    <cellStyle name="Currency 2 5 2 9 4" xfId="1864" xr:uid="{00000000-0005-0000-0000-0000A0590000}"/>
    <cellStyle name="Currency 2 5 2 9 4 2" xfId="4622" xr:uid="{00000000-0005-0000-0000-0000A1590000}"/>
    <cellStyle name="Currency 2 5 2 9 4 2 2" xfId="10138" xr:uid="{00000000-0005-0000-0000-0000A2590000}"/>
    <cellStyle name="Currency 2 5 2 9 4 2 3" xfId="15654" xr:uid="{00000000-0005-0000-0000-0000A3590000}"/>
    <cellStyle name="Currency 2 5 2 9 4 2 4" xfId="21170" xr:uid="{00000000-0005-0000-0000-0000A4590000}"/>
    <cellStyle name="Currency 2 5 2 9 4 2 5" xfId="26686" xr:uid="{00000000-0005-0000-0000-0000A5590000}"/>
    <cellStyle name="Currency 2 5 2 9 4 2 6" xfId="32202" xr:uid="{00000000-0005-0000-0000-0000A6590000}"/>
    <cellStyle name="Currency 2 5 2 9 4 3" xfId="7380" xr:uid="{00000000-0005-0000-0000-0000A7590000}"/>
    <cellStyle name="Currency 2 5 2 9 4 4" xfId="12896" xr:uid="{00000000-0005-0000-0000-0000A8590000}"/>
    <cellStyle name="Currency 2 5 2 9 4 5" xfId="18412" xr:uid="{00000000-0005-0000-0000-0000A9590000}"/>
    <cellStyle name="Currency 2 5 2 9 4 6" xfId="23928" xr:uid="{00000000-0005-0000-0000-0000AA590000}"/>
    <cellStyle name="Currency 2 5 2 9 4 7" xfId="29444" xr:uid="{00000000-0005-0000-0000-0000AB590000}"/>
    <cellStyle name="Currency 2 5 2 9 5" xfId="3243" xr:uid="{00000000-0005-0000-0000-0000AC590000}"/>
    <cellStyle name="Currency 2 5 2 9 5 2" xfId="8759" xr:uid="{00000000-0005-0000-0000-0000AD590000}"/>
    <cellStyle name="Currency 2 5 2 9 5 3" xfId="14275" xr:uid="{00000000-0005-0000-0000-0000AE590000}"/>
    <cellStyle name="Currency 2 5 2 9 5 4" xfId="19791" xr:uid="{00000000-0005-0000-0000-0000AF590000}"/>
    <cellStyle name="Currency 2 5 2 9 5 5" xfId="25307" xr:uid="{00000000-0005-0000-0000-0000B0590000}"/>
    <cellStyle name="Currency 2 5 2 9 5 6" xfId="30823" xr:uid="{00000000-0005-0000-0000-0000B1590000}"/>
    <cellStyle name="Currency 2 5 2 9 6" xfId="6001" xr:uid="{00000000-0005-0000-0000-0000B2590000}"/>
    <cellStyle name="Currency 2 5 2 9 7" xfId="11517" xr:uid="{00000000-0005-0000-0000-0000B3590000}"/>
    <cellStyle name="Currency 2 5 2 9 8" xfId="17033" xr:uid="{00000000-0005-0000-0000-0000B4590000}"/>
    <cellStyle name="Currency 2 5 2 9 9" xfId="22549" xr:uid="{00000000-0005-0000-0000-0000B5590000}"/>
    <cellStyle name="Currency 2 5 20" xfId="11059" xr:uid="{00000000-0005-0000-0000-0000B6590000}"/>
    <cellStyle name="Currency 2 5 21" xfId="16575" xr:uid="{00000000-0005-0000-0000-0000B7590000}"/>
    <cellStyle name="Currency 2 5 22" xfId="22091" xr:uid="{00000000-0005-0000-0000-0000B8590000}"/>
    <cellStyle name="Currency 2 5 23" xfId="27607" xr:uid="{00000000-0005-0000-0000-0000B9590000}"/>
    <cellStyle name="Currency 2 5 3" xfId="46" xr:uid="{00000000-0005-0000-0000-0000BA590000}"/>
    <cellStyle name="Currency 2 5 3 10" xfId="578" xr:uid="{00000000-0005-0000-0000-0000BB590000}"/>
    <cellStyle name="Currency 2 5 3 10 2" xfId="1957" xr:uid="{00000000-0005-0000-0000-0000BC590000}"/>
    <cellStyle name="Currency 2 5 3 10 2 2" xfId="4715" xr:uid="{00000000-0005-0000-0000-0000BD590000}"/>
    <cellStyle name="Currency 2 5 3 10 2 2 2" xfId="10231" xr:uid="{00000000-0005-0000-0000-0000BE590000}"/>
    <cellStyle name="Currency 2 5 3 10 2 2 3" xfId="15747" xr:uid="{00000000-0005-0000-0000-0000BF590000}"/>
    <cellStyle name="Currency 2 5 3 10 2 2 4" xfId="21263" xr:uid="{00000000-0005-0000-0000-0000C0590000}"/>
    <cellStyle name="Currency 2 5 3 10 2 2 5" xfId="26779" xr:uid="{00000000-0005-0000-0000-0000C1590000}"/>
    <cellStyle name="Currency 2 5 3 10 2 2 6" xfId="32295" xr:uid="{00000000-0005-0000-0000-0000C2590000}"/>
    <cellStyle name="Currency 2 5 3 10 2 3" xfId="7473" xr:uid="{00000000-0005-0000-0000-0000C3590000}"/>
    <cellStyle name="Currency 2 5 3 10 2 4" xfId="12989" xr:uid="{00000000-0005-0000-0000-0000C4590000}"/>
    <cellStyle name="Currency 2 5 3 10 2 5" xfId="18505" xr:uid="{00000000-0005-0000-0000-0000C5590000}"/>
    <cellStyle name="Currency 2 5 3 10 2 6" xfId="24021" xr:uid="{00000000-0005-0000-0000-0000C6590000}"/>
    <cellStyle name="Currency 2 5 3 10 2 7" xfId="29537" xr:uid="{00000000-0005-0000-0000-0000C7590000}"/>
    <cellStyle name="Currency 2 5 3 10 3" xfId="3336" xr:uid="{00000000-0005-0000-0000-0000C8590000}"/>
    <cellStyle name="Currency 2 5 3 10 3 2" xfId="8852" xr:uid="{00000000-0005-0000-0000-0000C9590000}"/>
    <cellStyle name="Currency 2 5 3 10 3 3" xfId="14368" xr:uid="{00000000-0005-0000-0000-0000CA590000}"/>
    <cellStyle name="Currency 2 5 3 10 3 4" xfId="19884" xr:uid="{00000000-0005-0000-0000-0000CB590000}"/>
    <cellStyle name="Currency 2 5 3 10 3 5" xfId="25400" xr:uid="{00000000-0005-0000-0000-0000CC590000}"/>
    <cellStyle name="Currency 2 5 3 10 3 6" xfId="30916" xr:uid="{00000000-0005-0000-0000-0000CD590000}"/>
    <cellStyle name="Currency 2 5 3 10 4" xfId="6094" xr:uid="{00000000-0005-0000-0000-0000CE590000}"/>
    <cellStyle name="Currency 2 5 3 10 5" xfId="11610" xr:uid="{00000000-0005-0000-0000-0000CF590000}"/>
    <cellStyle name="Currency 2 5 3 10 6" xfId="17126" xr:uid="{00000000-0005-0000-0000-0000D0590000}"/>
    <cellStyle name="Currency 2 5 3 10 7" xfId="22642" xr:uid="{00000000-0005-0000-0000-0000D1590000}"/>
    <cellStyle name="Currency 2 5 3 10 8" xfId="28158" xr:uid="{00000000-0005-0000-0000-0000D2590000}"/>
    <cellStyle name="Currency 2 5 3 11" xfId="650" xr:uid="{00000000-0005-0000-0000-0000D3590000}"/>
    <cellStyle name="Currency 2 5 3 11 2" xfId="2029" xr:uid="{00000000-0005-0000-0000-0000D4590000}"/>
    <cellStyle name="Currency 2 5 3 11 2 2" xfId="4787" xr:uid="{00000000-0005-0000-0000-0000D5590000}"/>
    <cellStyle name="Currency 2 5 3 11 2 2 2" xfId="10303" xr:uid="{00000000-0005-0000-0000-0000D6590000}"/>
    <cellStyle name="Currency 2 5 3 11 2 2 3" xfId="15819" xr:uid="{00000000-0005-0000-0000-0000D7590000}"/>
    <cellStyle name="Currency 2 5 3 11 2 2 4" xfId="21335" xr:uid="{00000000-0005-0000-0000-0000D8590000}"/>
    <cellStyle name="Currency 2 5 3 11 2 2 5" xfId="26851" xr:uid="{00000000-0005-0000-0000-0000D9590000}"/>
    <cellStyle name="Currency 2 5 3 11 2 2 6" xfId="32367" xr:uid="{00000000-0005-0000-0000-0000DA590000}"/>
    <cellStyle name="Currency 2 5 3 11 2 3" xfId="7545" xr:uid="{00000000-0005-0000-0000-0000DB590000}"/>
    <cellStyle name="Currency 2 5 3 11 2 4" xfId="13061" xr:uid="{00000000-0005-0000-0000-0000DC590000}"/>
    <cellStyle name="Currency 2 5 3 11 2 5" xfId="18577" xr:uid="{00000000-0005-0000-0000-0000DD590000}"/>
    <cellStyle name="Currency 2 5 3 11 2 6" xfId="24093" xr:uid="{00000000-0005-0000-0000-0000DE590000}"/>
    <cellStyle name="Currency 2 5 3 11 2 7" xfId="29609" xr:uid="{00000000-0005-0000-0000-0000DF590000}"/>
    <cellStyle name="Currency 2 5 3 11 3" xfId="3408" xr:uid="{00000000-0005-0000-0000-0000E0590000}"/>
    <cellStyle name="Currency 2 5 3 11 3 2" xfId="8924" xr:uid="{00000000-0005-0000-0000-0000E1590000}"/>
    <cellStyle name="Currency 2 5 3 11 3 3" xfId="14440" xr:uid="{00000000-0005-0000-0000-0000E2590000}"/>
    <cellStyle name="Currency 2 5 3 11 3 4" xfId="19956" xr:uid="{00000000-0005-0000-0000-0000E3590000}"/>
    <cellStyle name="Currency 2 5 3 11 3 5" xfId="25472" xr:uid="{00000000-0005-0000-0000-0000E4590000}"/>
    <cellStyle name="Currency 2 5 3 11 3 6" xfId="30988" xr:uid="{00000000-0005-0000-0000-0000E5590000}"/>
    <cellStyle name="Currency 2 5 3 11 4" xfId="6166" xr:uid="{00000000-0005-0000-0000-0000E6590000}"/>
    <cellStyle name="Currency 2 5 3 11 5" xfId="11682" xr:uid="{00000000-0005-0000-0000-0000E7590000}"/>
    <cellStyle name="Currency 2 5 3 11 6" xfId="17198" xr:uid="{00000000-0005-0000-0000-0000E8590000}"/>
    <cellStyle name="Currency 2 5 3 11 7" xfId="22714" xr:uid="{00000000-0005-0000-0000-0000E9590000}"/>
    <cellStyle name="Currency 2 5 3 11 8" xfId="28230" xr:uid="{00000000-0005-0000-0000-0000EA590000}"/>
    <cellStyle name="Currency 2 5 3 12" xfId="1425" xr:uid="{00000000-0005-0000-0000-0000EB590000}"/>
    <cellStyle name="Currency 2 5 3 12 2" xfId="4183" xr:uid="{00000000-0005-0000-0000-0000EC590000}"/>
    <cellStyle name="Currency 2 5 3 12 2 2" xfId="9699" xr:uid="{00000000-0005-0000-0000-0000ED590000}"/>
    <cellStyle name="Currency 2 5 3 12 2 3" xfId="15215" xr:uid="{00000000-0005-0000-0000-0000EE590000}"/>
    <cellStyle name="Currency 2 5 3 12 2 4" xfId="20731" xr:uid="{00000000-0005-0000-0000-0000EF590000}"/>
    <cellStyle name="Currency 2 5 3 12 2 5" xfId="26247" xr:uid="{00000000-0005-0000-0000-0000F0590000}"/>
    <cellStyle name="Currency 2 5 3 12 2 6" xfId="31763" xr:uid="{00000000-0005-0000-0000-0000F1590000}"/>
    <cellStyle name="Currency 2 5 3 12 3" xfId="6941" xr:uid="{00000000-0005-0000-0000-0000F2590000}"/>
    <cellStyle name="Currency 2 5 3 12 4" xfId="12457" xr:uid="{00000000-0005-0000-0000-0000F3590000}"/>
    <cellStyle name="Currency 2 5 3 12 5" xfId="17973" xr:uid="{00000000-0005-0000-0000-0000F4590000}"/>
    <cellStyle name="Currency 2 5 3 12 6" xfId="23489" xr:uid="{00000000-0005-0000-0000-0000F5590000}"/>
    <cellStyle name="Currency 2 5 3 12 7" xfId="29005" xr:uid="{00000000-0005-0000-0000-0000F6590000}"/>
    <cellStyle name="Currency 2 5 3 13" xfId="2804" xr:uid="{00000000-0005-0000-0000-0000F7590000}"/>
    <cellStyle name="Currency 2 5 3 13 2" xfId="8320" xr:uid="{00000000-0005-0000-0000-0000F8590000}"/>
    <cellStyle name="Currency 2 5 3 13 3" xfId="13836" xr:uid="{00000000-0005-0000-0000-0000F9590000}"/>
    <cellStyle name="Currency 2 5 3 13 4" xfId="19352" xr:uid="{00000000-0005-0000-0000-0000FA590000}"/>
    <cellStyle name="Currency 2 5 3 13 5" xfId="24868" xr:uid="{00000000-0005-0000-0000-0000FB590000}"/>
    <cellStyle name="Currency 2 5 3 13 6" xfId="30384" xr:uid="{00000000-0005-0000-0000-0000FC590000}"/>
    <cellStyle name="Currency 2 5 3 14" xfId="5562" xr:uid="{00000000-0005-0000-0000-0000FD590000}"/>
    <cellStyle name="Currency 2 5 3 15" xfId="11078" xr:uid="{00000000-0005-0000-0000-0000FE590000}"/>
    <cellStyle name="Currency 2 5 3 16" xfId="16594" xr:uid="{00000000-0005-0000-0000-0000FF590000}"/>
    <cellStyle name="Currency 2 5 3 17" xfId="22110" xr:uid="{00000000-0005-0000-0000-0000005A0000}"/>
    <cellStyle name="Currency 2 5 3 18" xfId="27626" xr:uid="{00000000-0005-0000-0000-0000015A0000}"/>
    <cellStyle name="Currency 2 5 3 2" xfId="101" xr:uid="{00000000-0005-0000-0000-0000025A0000}"/>
    <cellStyle name="Currency 2 5 3 2 2" xfId="1010" xr:uid="{00000000-0005-0000-0000-0000035A0000}"/>
    <cellStyle name="Currency 2 5 3 2 2 2" xfId="2389" xr:uid="{00000000-0005-0000-0000-0000045A0000}"/>
    <cellStyle name="Currency 2 5 3 2 2 2 2" xfId="5147" xr:uid="{00000000-0005-0000-0000-0000055A0000}"/>
    <cellStyle name="Currency 2 5 3 2 2 2 2 2" xfId="10663" xr:uid="{00000000-0005-0000-0000-0000065A0000}"/>
    <cellStyle name="Currency 2 5 3 2 2 2 2 3" xfId="16179" xr:uid="{00000000-0005-0000-0000-0000075A0000}"/>
    <cellStyle name="Currency 2 5 3 2 2 2 2 4" xfId="21695" xr:uid="{00000000-0005-0000-0000-0000085A0000}"/>
    <cellStyle name="Currency 2 5 3 2 2 2 2 5" xfId="27211" xr:uid="{00000000-0005-0000-0000-0000095A0000}"/>
    <cellStyle name="Currency 2 5 3 2 2 2 2 6" xfId="32727" xr:uid="{00000000-0005-0000-0000-00000A5A0000}"/>
    <cellStyle name="Currency 2 5 3 2 2 2 3" xfId="7905" xr:uid="{00000000-0005-0000-0000-00000B5A0000}"/>
    <cellStyle name="Currency 2 5 3 2 2 2 4" xfId="13421" xr:uid="{00000000-0005-0000-0000-00000C5A0000}"/>
    <cellStyle name="Currency 2 5 3 2 2 2 5" xfId="18937" xr:uid="{00000000-0005-0000-0000-00000D5A0000}"/>
    <cellStyle name="Currency 2 5 3 2 2 2 6" xfId="24453" xr:uid="{00000000-0005-0000-0000-00000E5A0000}"/>
    <cellStyle name="Currency 2 5 3 2 2 2 7" xfId="29969" xr:uid="{00000000-0005-0000-0000-00000F5A0000}"/>
    <cellStyle name="Currency 2 5 3 2 2 3" xfId="3768" xr:uid="{00000000-0005-0000-0000-0000105A0000}"/>
    <cellStyle name="Currency 2 5 3 2 2 3 2" xfId="9284" xr:uid="{00000000-0005-0000-0000-0000115A0000}"/>
    <cellStyle name="Currency 2 5 3 2 2 3 3" xfId="14800" xr:uid="{00000000-0005-0000-0000-0000125A0000}"/>
    <cellStyle name="Currency 2 5 3 2 2 3 4" xfId="20316" xr:uid="{00000000-0005-0000-0000-0000135A0000}"/>
    <cellStyle name="Currency 2 5 3 2 2 3 5" xfId="25832" xr:uid="{00000000-0005-0000-0000-0000145A0000}"/>
    <cellStyle name="Currency 2 5 3 2 2 3 6" xfId="31348" xr:uid="{00000000-0005-0000-0000-0000155A0000}"/>
    <cellStyle name="Currency 2 5 3 2 2 4" xfId="6526" xr:uid="{00000000-0005-0000-0000-0000165A0000}"/>
    <cellStyle name="Currency 2 5 3 2 2 5" xfId="12042" xr:uid="{00000000-0005-0000-0000-0000175A0000}"/>
    <cellStyle name="Currency 2 5 3 2 2 6" xfId="17558" xr:uid="{00000000-0005-0000-0000-0000185A0000}"/>
    <cellStyle name="Currency 2 5 3 2 2 7" xfId="23074" xr:uid="{00000000-0005-0000-0000-0000195A0000}"/>
    <cellStyle name="Currency 2 5 3 2 2 8" xfId="28590" xr:uid="{00000000-0005-0000-0000-00001A5A0000}"/>
    <cellStyle name="Currency 2 5 3 2 3" xfId="1480" xr:uid="{00000000-0005-0000-0000-00001B5A0000}"/>
    <cellStyle name="Currency 2 5 3 2 3 2" xfId="4238" xr:uid="{00000000-0005-0000-0000-00001C5A0000}"/>
    <cellStyle name="Currency 2 5 3 2 3 2 2" xfId="9754" xr:uid="{00000000-0005-0000-0000-00001D5A0000}"/>
    <cellStyle name="Currency 2 5 3 2 3 2 3" xfId="15270" xr:uid="{00000000-0005-0000-0000-00001E5A0000}"/>
    <cellStyle name="Currency 2 5 3 2 3 2 4" xfId="20786" xr:uid="{00000000-0005-0000-0000-00001F5A0000}"/>
    <cellStyle name="Currency 2 5 3 2 3 2 5" xfId="26302" xr:uid="{00000000-0005-0000-0000-0000205A0000}"/>
    <cellStyle name="Currency 2 5 3 2 3 2 6" xfId="31818" xr:uid="{00000000-0005-0000-0000-0000215A0000}"/>
    <cellStyle name="Currency 2 5 3 2 3 3" xfId="6996" xr:uid="{00000000-0005-0000-0000-0000225A0000}"/>
    <cellStyle name="Currency 2 5 3 2 3 4" xfId="12512" xr:uid="{00000000-0005-0000-0000-0000235A0000}"/>
    <cellStyle name="Currency 2 5 3 2 3 5" xfId="18028" xr:uid="{00000000-0005-0000-0000-0000245A0000}"/>
    <cellStyle name="Currency 2 5 3 2 3 6" xfId="23544" xr:uid="{00000000-0005-0000-0000-0000255A0000}"/>
    <cellStyle name="Currency 2 5 3 2 3 7" xfId="29060" xr:uid="{00000000-0005-0000-0000-0000265A0000}"/>
    <cellStyle name="Currency 2 5 3 2 4" xfId="2859" xr:uid="{00000000-0005-0000-0000-0000275A0000}"/>
    <cellStyle name="Currency 2 5 3 2 4 2" xfId="8375" xr:uid="{00000000-0005-0000-0000-0000285A0000}"/>
    <cellStyle name="Currency 2 5 3 2 4 3" xfId="13891" xr:uid="{00000000-0005-0000-0000-0000295A0000}"/>
    <cellStyle name="Currency 2 5 3 2 4 4" xfId="19407" xr:uid="{00000000-0005-0000-0000-00002A5A0000}"/>
    <cellStyle name="Currency 2 5 3 2 4 5" xfId="24923" xr:uid="{00000000-0005-0000-0000-00002B5A0000}"/>
    <cellStyle name="Currency 2 5 3 2 4 6" xfId="30439" xr:uid="{00000000-0005-0000-0000-00002C5A0000}"/>
    <cellStyle name="Currency 2 5 3 2 5" xfId="5617" xr:uid="{00000000-0005-0000-0000-00002D5A0000}"/>
    <cellStyle name="Currency 2 5 3 2 6" xfId="11133" xr:uid="{00000000-0005-0000-0000-00002E5A0000}"/>
    <cellStyle name="Currency 2 5 3 2 7" xfId="16649" xr:uid="{00000000-0005-0000-0000-00002F5A0000}"/>
    <cellStyle name="Currency 2 5 3 2 8" xfId="22165" xr:uid="{00000000-0005-0000-0000-0000305A0000}"/>
    <cellStyle name="Currency 2 5 3 2 9" xfId="27681" xr:uid="{00000000-0005-0000-0000-0000315A0000}"/>
    <cellStyle name="Currency 2 5 3 3" xfId="156" xr:uid="{00000000-0005-0000-0000-0000325A0000}"/>
    <cellStyle name="Currency 2 5 3 3 2" xfId="1535" xr:uid="{00000000-0005-0000-0000-0000335A0000}"/>
    <cellStyle name="Currency 2 5 3 3 2 2" xfId="4293" xr:uid="{00000000-0005-0000-0000-0000345A0000}"/>
    <cellStyle name="Currency 2 5 3 3 2 2 2" xfId="9809" xr:uid="{00000000-0005-0000-0000-0000355A0000}"/>
    <cellStyle name="Currency 2 5 3 3 2 2 3" xfId="15325" xr:uid="{00000000-0005-0000-0000-0000365A0000}"/>
    <cellStyle name="Currency 2 5 3 3 2 2 4" xfId="20841" xr:uid="{00000000-0005-0000-0000-0000375A0000}"/>
    <cellStyle name="Currency 2 5 3 3 2 2 5" xfId="26357" xr:uid="{00000000-0005-0000-0000-0000385A0000}"/>
    <cellStyle name="Currency 2 5 3 3 2 2 6" xfId="31873" xr:uid="{00000000-0005-0000-0000-0000395A0000}"/>
    <cellStyle name="Currency 2 5 3 3 2 3" xfId="7051" xr:uid="{00000000-0005-0000-0000-00003A5A0000}"/>
    <cellStyle name="Currency 2 5 3 3 2 4" xfId="12567" xr:uid="{00000000-0005-0000-0000-00003B5A0000}"/>
    <cellStyle name="Currency 2 5 3 3 2 5" xfId="18083" xr:uid="{00000000-0005-0000-0000-00003C5A0000}"/>
    <cellStyle name="Currency 2 5 3 3 2 6" xfId="23599" xr:uid="{00000000-0005-0000-0000-00003D5A0000}"/>
    <cellStyle name="Currency 2 5 3 3 2 7" xfId="29115" xr:uid="{00000000-0005-0000-0000-00003E5A0000}"/>
    <cellStyle name="Currency 2 5 3 3 3" xfId="2914" xr:uid="{00000000-0005-0000-0000-00003F5A0000}"/>
    <cellStyle name="Currency 2 5 3 3 3 2" xfId="8430" xr:uid="{00000000-0005-0000-0000-0000405A0000}"/>
    <cellStyle name="Currency 2 5 3 3 3 3" xfId="13946" xr:uid="{00000000-0005-0000-0000-0000415A0000}"/>
    <cellStyle name="Currency 2 5 3 3 3 4" xfId="19462" xr:uid="{00000000-0005-0000-0000-0000425A0000}"/>
    <cellStyle name="Currency 2 5 3 3 3 5" xfId="24978" xr:uid="{00000000-0005-0000-0000-0000435A0000}"/>
    <cellStyle name="Currency 2 5 3 3 3 6" xfId="30494" xr:uid="{00000000-0005-0000-0000-0000445A0000}"/>
    <cellStyle name="Currency 2 5 3 3 4" xfId="5672" xr:uid="{00000000-0005-0000-0000-0000455A0000}"/>
    <cellStyle name="Currency 2 5 3 3 5" xfId="11188" xr:uid="{00000000-0005-0000-0000-0000465A0000}"/>
    <cellStyle name="Currency 2 5 3 3 6" xfId="16704" xr:uid="{00000000-0005-0000-0000-0000475A0000}"/>
    <cellStyle name="Currency 2 5 3 3 7" xfId="22220" xr:uid="{00000000-0005-0000-0000-0000485A0000}"/>
    <cellStyle name="Currency 2 5 3 3 8" xfId="27736" xr:uid="{00000000-0005-0000-0000-0000495A0000}"/>
    <cellStyle name="Currency 2 5 3 4" xfId="247" xr:uid="{00000000-0005-0000-0000-00004A5A0000}"/>
    <cellStyle name="Currency 2 5 3 4 2" xfId="1626" xr:uid="{00000000-0005-0000-0000-00004B5A0000}"/>
    <cellStyle name="Currency 2 5 3 4 2 2" xfId="4384" xr:uid="{00000000-0005-0000-0000-00004C5A0000}"/>
    <cellStyle name="Currency 2 5 3 4 2 2 2" xfId="9900" xr:uid="{00000000-0005-0000-0000-00004D5A0000}"/>
    <cellStyle name="Currency 2 5 3 4 2 2 3" xfId="15416" xr:uid="{00000000-0005-0000-0000-00004E5A0000}"/>
    <cellStyle name="Currency 2 5 3 4 2 2 4" xfId="20932" xr:uid="{00000000-0005-0000-0000-00004F5A0000}"/>
    <cellStyle name="Currency 2 5 3 4 2 2 5" xfId="26448" xr:uid="{00000000-0005-0000-0000-0000505A0000}"/>
    <cellStyle name="Currency 2 5 3 4 2 2 6" xfId="31964" xr:uid="{00000000-0005-0000-0000-0000515A0000}"/>
    <cellStyle name="Currency 2 5 3 4 2 3" xfId="7142" xr:uid="{00000000-0005-0000-0000-0000525A0000}"/>
    <cellStyle name="Currency 2 5 3 4 2 4" xfId="12658" xr:uid="{00000000-0005-0000-0000-0000535A0000}"/>
    <cellStyle name="Currency 2 5 3 4 2 5" xfId="18174" xr:uid="{00000000-0005-0000-0000-0000545A0000}"/>
    <cellStyle name="Currency 2 5 3 4 2 6" xfId="23690" xr:uid="{00000000-0005-0000-0000-0000555A0000}"/>
    <cellStyle name="Currency 2 5 3 4 2 7" xfId="29206" xr:uid="{00000000-0005-0000-0000-0000565A0000}"/>
    <cellStyle name="Currency 2 5 3 4 3" xfId="3005" xr:uid="{00000000-0005-0000-0000-0000575A0000}"/>
    <cellStyle name="Currency 2 5 3 4 3 2" xfId="8521" xr:uid="{00000000-0005-0000-0000-0000585A0000}"/>
    <cellStyle name="Currency 2 5 3 4 3 3" xfId="14037" xr:uid="{00000000-0005-0000-0000-0000595A0000}"/>
    <cellStyle name="Currency 2 5 3 4 3 4" xfId="19553" xr:uid="{00000000-0005-0000-0000-00005A5A0000}"/>
    <cellStyle name="Currency 2 5 3 4 3 5" xfId="25069" xr:uid="{00000000-0005-0000-0000-00005B5A0000}"/>
    <cellStyle name="Currency 2 5 3 4 3 6" xfId="30585" xr:uid="{00000000-0005-0000-0000-00005C5A0000}"/>
    <cellStyle name="Currency 2 5 3 4 4" xfId="5763" xr:uid="{00000000-0005-0000-0000-00005D5A0000}"/>
    <cellStyle name="Currency 2 5 3 4 5" xfId="11279" xr:uid="{00000000-0005-0000-0000-00005E5A0000}"/>
    <cellStyle name="Currency 2 5 3 4 6" xfId="16795" xr:uid="{00000000-0005-0000-0000-00005F5A0000}"/>
    <cellStyle name="Currency 2 5 3 4 7" xfId="22311" xr:uid="{00000000-0005-0000-0000-0000605A0000}"/>
    <cellStyle name="Currency 2 5 3 4 8" xfId="27827" xr:uid="{00000000-0005-0000-0000-0000615A0000}"/>
    <cellStyle name="Currency 2 5 3 5" xfId="302" xr:uid="{00000000-0005-0000-0000-0000625A0000}"/>
    <cellStyle name="Currency 2 5 3 5 2" xfId="1681" xr:uid="{00000000-0005-0000-0000-0000635A0000}"/>
    <cellStyle name="Currency 2 5 3 5 2 2" xfId="4439" xr:uid="{00000000-0005-0000-0000-0000645A0000}"/>
    <cellStyle name="Currency 2 5 3 5 2 2 2" xfId="9955" xr:uid="{00000000-0005-0000-0000-0000655A0000}"/>
    <cellStyle name="Currency 2 5 3 5 2 2 3" xfId="15471" xr:uid="{00000000-0005-0000-0000-0000665A0000}"/>
    <cellStyle name="Currency 2 5 3 5 2 2 4" xfId="20987" xr:uid="{00000000-0005-0000-0000-0000675A0000}"/>
    <cellStyle name="Currency 2 5 3 5 2 2 5" xfId="26503" xr:uid="{00000000-0005-0000-0000-0000685A0000}"/>
    <cellStyle name="Currency 2 5 3 5 2 2 6" xfId="32019" xr:uid="{00000000-0005-0000-0000-0000695A0000}"/>
    <cellStyle name="Currency 2 5 3 5 2 3" xfId="7197" xr:uid="{00000000-0005-0000-0000-00006A5A0000}"/>
    <cellStyle name="Currency 2 5 3 5 2 4" xfId="12713" xr:uid="{00000000-0005-0000-0000-00006B5A0000}"/>
    <cellStyle name="Currency 2 5 3 5 2 5" xfId="18229" xr:uid="{00000000-0005-0000-0000-00006C5A0000}"/>
    <cellStyle name="Currency 2 5 3 5 2 6" xfId="23745" xr:uid="{00000000-0005-0000-0000-00006D5A0000}"/>
    <cellStyle name="Currency 2 5 3 5 2 7" xfId="29261" xr:uid="{00000000-0005-0000-0000-00006E5A0000}"/>
    <cellStyle name="Currency 2 5 3 5 3" xfId="3060" xr:uid="{00000000-0005-0000-0000-00006F5A0000}"/>
    <cellStyle name="Currency 2 5 3 5 3 2" xfId="8576" xr:uid="{00000000-0005-0000-0000-0000705A0000}"/>
    <cellStyle name="Currency 2 5 3 5 3 3" xfId="14092" xr:uid="{00000000-0005-0000-0000-0000715A0000}"/>
    <cellStyle name="Currency 2 5 3 5 3 4" xfId="19608" xr:uid="{00000000-0005-0000-0000-0000725A0000}"/>
    <cellStyle name="Currency 2 5 3 5 3 5" xfId="25124" xr:uid="{00000000-0005-0000-0000-0000735A0000}"/>
    <cellStyle name="Currency 2 5 3 5 3 6" xfId="30640" xr:uid="{00000000-0005-0000-0000-0000745A0000}"/>
    <cellStyle name="Currency 2 5 3 5 4" xfId="5818" xr:uid="{00000000-0005-0000-0000-0000755A0000}"/>
    <cellStyle name="Currency 2 5 3 5 5" xfId="11334" xr:uid="{00000000-0005-0000-0000-0000765A0000}"/>
    <cellStyle name="Currency 2 5 3 5 6" xfId="16850" xr:uid="{00000000-0005-0000-0000-0000775A0000}"/>
    <cellStyle name="Currency 2 5 3 5 7" xfId="22366" xr:uid="{00000000-0005-0000-0000-0000785A0000}"/>
    <cellStyle name="Currency 2 5 3 5 8" xfId="27882" xr:uid="{00000000-0005-0000-0000-0000795A0000}"/>
    <cellStyle name="Currency 2 5 3 6" xfId="358" xr:uid="{00000000-0005-0000-0000-00007A5A0000}"/>
    <cellStyle name="Currency 2 5 3 6 2" xfId="1737" xr:uid="{00000000-0005-0000-0000-00007B5A0000}"/>
    <cellStyle name="Currency 2 5 3 6 2 2" xfId="4495" xr:uid="{00000000-0005-0000-0000-00007C5A0000}"/>
    <cellStyle name="Currency 2 5 3 6 2 2 2" xfId="10011" xr:uid="{00000000-0005-0000-0000-00007D5A0000}"/>
    <cellStyle name="Currency 2 5 3 6 2 2 3" xfId="15527" xr:uid="{00000000-0005-0000-0000-00007E5A0000}"/>
    <cellStyle name="Currency 2 5 3 6 2 2 4" xfId="21043" xr:uid="{00000000-0005-0000-0000-00007F5A0000}"/>
    <cellStyle name="Currency 2 5 3 6 2 2 5" xfId="26559" xr:uid="{00000000-0005-0000-0000-0000805A0000}"/>
    <cellStyle name="Currency 2 5 3 6 2 2 6" xfId="32075" xr:uid="{00000000-0005-0000-0000-0000815A0000}"/>
    <cellStyle name="Currency 2 5 3 6 2 3" xfId="7253" xr:uid="{00000000-0005-0000-0000-0000825A0000}"/>
    <cellStyle name="Currency 2 5 3 6 2 4" xfId="12769" xr:uid="{00000000-0005-0000-0000-0000835A0000}"/>
    <cellStyle name="Currency 2 5 3 6 2 5" xfId="18285" xr:uid="{00000000-0005-0000-0000-0000845A0000}"/>
    <cellStyle name="Currency 2 5 3 6 2 6" xfId="23801" xr:uid="{00000000-0005-0000-0000-0000855A0000}"/>
    <cellStyle name="Currency 2 5 3 6 2 7" xfId="29317" xr:uid="{00000000-0005-0000-0000-0000865A0000}"/>
    <cellStyle name="Currency 2 5 3 6 3" xfId="3116" xr:uid="{00000000-0005-0000-0000-0000875A0000}"/>
    <cellStyle name="Currency 2 5 3 6 3 2" xfId="8632" xr:uid="{00000000-0005-0000-0000-0000885A0000}"/>
    <cellStyle name="Currency 2 5 3 6 3 3" xfId="14148" xr:uid="{00000000-0005-0000-0000-0000895A0000}"/>
    <cellStyle name="Currency 2 5 3 6 3 4" xfId="19664" xr:uid="{00000000-0005-0000-0000-00008A5A0000}"/>
    <cellStyle name="Currency 2 5 3 6 3 5" xfId="25180" xr:uid="{00000000-0005-0000-0000-00008B5A0000}"/>
    <cellStyle name="Currency 2 5 3 6 3 6" xfId="30696" xr:uid="{00000000-0005-0000-0000-00008C5A0000}"/>
    <cellStyle name="Currency 2 5 3 6 4" xfId="5874" xr:uid="{00000000-0005-0000-0000-00008D5A0000}"/>
    <cellStyle name="Currency 2 5 3 6 5" xfId="11390" xr:uid="{00000000-0005-0000-0000-00008E5A0000}"/>
    <cellStyle name="Currency 2 5 3 6 6" xfId="16906" xr:uid="{00000000-0005-0000-0000-00008F5A0000}"/>
    <cellStyle name="Currency 2 5 3 6 7" xfId="22422" xr:uid="{00000000-0005-0000-0000-0000905A0000}"/>
    <cellStyle name="Currency 2 5 3 6 8" xfId="27938" xr:uid="{00000000-0005-0000-0000-0000915A0000}"/>
    <cellStyle name="Currency 2 5 3 7" xfId="413" xr:uid="{00000000-0005-0000-0000-0000925A0000}"/>
    <cellStyle name="Currency 2 5 3 7 2" xfId="1792" xr:uid="{00000000-0005-0000-0000-0000935A0000}"/>
    <cellStyle name="Currency 2 5 3 7 2 2" xfId="4550" xr:uid="{00000000-0005-0000-0000-0000945A0000}"/>
    <cellStyle name="Currency 2 5 3 7 2 2 2" xfId="10066" xr:uid="{00000000-0005-0000-0000-0000955A0000}"/>
    <cellStyle name="Currency 2 5 3 7 2 2 3" xfId="15582" xr:uid="{00000000-0005-0000-0000-0000965A0000}"/>
    <cellStyle name="Currency 2 5 3 7 2 2 4" xfId="21098" xr:uid="{00000000-0005-0000-0000-0000975A0000}"/>
    <cellStyle name="Currency 2 5 3 7 2 2 5" xfId="26614" xr:uid="{00000000-0005-0000-0000-0000985A0000}"/>
    <cellStyle name="Currency 2 5 3 7 2 2 6" xfId="32130" xr:uid="{00000000-0005-0000-0000-0000995A0000}"/>
    <cellStyle name="Currency 2 5 3 7 2 3" xfId="7308" xr:uid="{00000000-0005-0000-0000-00009A5A0000}"/>
    <cellStyle name="Currency 2 5 3 7 2 4" xfId="12824" xr:uid="{00000000-0005-0000-0000-00009B5A0000}"/>
    <cellStyle name="Currency 2 5 3 7 2 5" xfId="18340" xr:uid="{00000000-0005-0000-0000-00009C5A0000}"/>
    <cellStyle name="Currency 2 5 3 7 2 6" xfId="23856" xr:uid="{00000000-0005-0000-0000-00009D5A0000}"/>
    <cellStyle name="Currency 2 5 3 7 2 7" xfId="29372" xr:uid="{00000000-0005-0000-0000-00009E5A0000}"/>
    <cellStyle name="Currency 2 5 3 7 3" xfId="3171" xr:uid="{00000000-0005-0000-0000-00009F5A0000}"/>
    <cellStyle name="Currency 2 5 3 7 3 2" xfId="8687" xr:uid="{00000000-0005-0000-0000-0000A05A0000}"/>
    <cellStyle name="Currency 2 5 3 7 3 3" xfId="14203" xr:uid="{00000000-0005-0000-0000-0000A15A0000}"/>
    <cellStyle name="Currency 2 5 3 7 3 4" xfId="19719" xr:uid="{00000000-0005-0000-0000-0000A25A0000}"/>
    <cellStyle name="Currency 2 5 3 7 3 5" xfId="25235" xr:uid="{00000000-0005-0000-0000-0000A35A0000}"/>
    <cellStyle name="Currency 2 5 3 7 3 6" xfId="30751" xr:uid="{00000000-0005-0000-0000-0000A45A0000}"/>
    <cellStyle name="Currency 2 5 3 7 4" xfId="5929" xr:uid="{00000000-0005-0000-0000-0000A55A0000}"/>
    <cellStyle name="Currency 2 5 3 7 5" xfId="11445" xr:uid="{00000000-0005-0000-0000-0000A65A0000}"/>
    <cellStyle name="Currency 2 5 3 7 6" xfId="16961" xr:uid="{00000000-0005-0000-0000-0000A75A0000}"/>
    <cellStyle name="Currency 2 5 3 7 7" xfId="22477" xr:uid="{00000000-0005-0000-0000-0000A85A0000}"/>
    <cellStyle name="Currency 2 5 3 7 8" xfId="27993" xr:uid="{00000000-0005-0000-0000-0000A95A0000}"/>
    <cellStyle name="Currency 2 5 3 8" xfId="468" xr:uid="{00000000-0005-0000-0000-0000AA5A0000}"/>
    <cellStyle name="Currency 2 5 3 8 2" xfId="1847" xr:uid="{00000000-0005-0000-0000-0000AB5A0000}"/>
    <cellStyle name="Currency 2 5 3 8 2 2" xfId="4605" xr:uid="{00000000-0005-0000-0000-0000AC5A0000}"/>
    <cellStyle name="Currency 2 5 3 8 2 2 2" xfId="10121" xr:uid="{00000000-0005-0000-0000-0000AD5A0000}"/>
    <cellStyle name="Currency 2 5 3 8 2 2 3" xfId="15637" xr:uid="{00000000-0005-0000-0000-0000AE5A0000}"/>
    <cellStyle name="Currency 2 5 3 8 2 2 4" xfId="21153" xr:uid="{00000000-0005-0000-0000-0000AF5A0000}"/>
    <cellStyle name="Currency 2 5 3 8 2 2 5" xfId="26669" xr:uid="{00000000-0005-0000-0000-0000B05A0000}"/>
    <cellStyle name="Currency 2 5 3 8 2 2 6" xfId="32185" xr:uid="{00000000-0005-0000-0000-0000B15A0000}"/>
    <cellStyle name="Currency 2 5 3 8 2 3" xfId="7363" xr:uid="{00000000-0005-0000-0000-0000B25A0000}"/>
    <cellStyle name="Currency 2 5 3 8 2 4" xfId="12879" xr:uid="{00000000-0005-0000-0000-0000B35A0000}"/>
    <cellStyle name="Currency 2 5 3 8 2 5" xfId="18395" xr:uid="{00000000-0005-0000-0000-0000B45A0000}"/>
    <cellStyle name="Currency 2 5 3 8 2 6" xfId="23911" xr:uid="{00000000-0005-0000-0000-0000B55A0000}"/>
    <cellStyle name="Currency 2 5 3 8 2 7" xfId="29427" xr:uid="{00000000-0005-0000-0000-0000B65A0000}"/>
    <cellStyle name="Currency 2 5 3 8 3" xfId="3226" xr:uid="{00000000-0005-0000-0000-0000B75A0000}"/>
    <cellStyle name="Currency 2 5 3 8 3 2" xfId="8742" xr:uid="{00000000-0005-0000-0000-0000B85A0000}"/>
    <cellStyle name="Currency 2 5 3 8 3 3" xfId="14258" xr:uid="{00000000-0005-0000-0000-0000B95A0000}"/>
    <cellStyle name="Currency 2 5 3 8 3 4" xfId="19774" xr:uid="{00000000-0005-0000-0000-0000BA5A0000}"/>
    <cellStyle name="Currency 2 5 3 8 3 5" xfId="25290" xr:uid="{00000000-0005-0000-0000-0000BB5A0000}"/>
    <cellStyle name="Currency 2 5 3 8 3 6" xfId="30806" xr:uid="{00000000-0005-0000-0000-0000BC5A0000}"/>
    <cellStyle name="Currency 2 5 3 8 4" xfId="5984" xr:uid="{00000000-0005-0000-0000-0000BD5A0000}"/>
    <cellStyle name="Currency 2 5 3 8 5" xfId="11500" xr:uid="{00000000-0005-0000-0000-0000BE5A0000}"/>
    <cellStyle name="Currency 2 5 3 8 6" xfId="17016" xr:uid="{00000000-0005-0000-0000-0000BF5A0000}"/>
    <cellStyle name="Currency 2 5 3 8 7" xfId="22532" xr:uid="{00000000-0005-0000-0000-0000C05A0000}"/>
    <cellStyle name="Currency 2 5 3 8 8" xfId="28048" xr:uid="{00000000-0005-0000-0000-0000C15A0000}"/>
    <cellStyle name="Currency 2 5 3 9" xfId="523" xr:uid="{00000000-0005-0000-0000-0000C25A0000}"/>
    <cellStyle name="Currency 2 5 3 9 2" xfId="1902" xr:uid="{00000000-0005-0000-0000-0000C35A0000}"/>
    <cellStyle name="Currency 2 5 3 9 2 2" xfId="4660" xr:uid="{00000000-0005-0000-0000-0000C45A0000}"/>
    <cellStyle name="Currency 2 5 3 9 2 2 2" xfId="10176" xr:uid="{00000000-0005-0000-0000-0000C55A0000}"/>
    <cellStyle name="Currency 2 5 3 9 2 2 3" xfId="15692" xr:uid="{00000000-0005-0000-0000-0000C65A0000}"/>
    <cellStyle name="Currency 2 5 3 9 2 2 4" xfId="21208" xr:uid="{00000000-0005-0000-0000-0000C75A0000}"/>
    <cellStyle name="Currency 2 5 3 9 2 2 5" xfId="26724" xr:uid="{00000000-0005-0000-0000-0000C85A0000}"/>
    <cellStyle name="Currency 2 5 3 9 2 2 6" xfId="32240" xr:uid="{00000000-0005-0000-0000-0000C95A0000}"/>
    <cellStyle name="Currency 2 5 3 9 2 3" xfId="7418" xr:uid="{00000000-0005-0000-0000-0000CA5A0000}"/>
    <cellStyle name="Currency 2 5 3 9 2 4" xfId="12934" xr:uid="{00000000-0005-0000-0000-0000CB5A0000}"/>
    <cellStyle name="Currency 2 5 3 9 2 5" xfId="18450" xr:uid="{00000000-0005-0000-0000-0000CC5A0000}"/>
    <cellStyle name="Currency 2 5 3 9 2 6" xfId="23966" xr:uid="{00000000-0005-0000-0000-0000CD5A0000}"/>
    <cellStyle name="Currency 2 5 3 9 2 7" xfId="29482" xr:uid="{00000000-0005-0000-0000-0000CE5A0000}"/>
    <cellStyle name="Currency 2 5 3 9 3" xfId="3281" xr:uid="{00000000-0005-0000-0000-0000CF5A0000}"/>
    <cellStyle name="Currency 2 5 3 9 3 2" xfId="8797" xr:uid="{00000000-0005-0000-0000-0000D05A0000}"/>
    <cellStyle name="Currency 2 5 3 9 3 3" xfId="14313" xr:uid="{00000000-0005-0000-0000-0000D15A0000}"/>
    <cellStyle name="Currency 2 5 3 9 3 4" xfId="19829" xr:uid="{00000000-0005-0000-0000-0000D25A0000}"/>
    <cellStyle name="Currency 2 5 3 9 3 5" xfId="25345" xr:uid="{00000000-0005-0000-0000-0000D35A0000}"/>
    <cellStyle name="Currency 2 5 3 9 3 6" xfId="30861" xr:uid="{00000000-0005-0000-0000-0000D45A0000}"/>
    <cellStyle name="Currency 2 5 3 9 4" xfId="6039" xr:uid="{00000000-0005-0000-0000-0000D55A0000}"/>
    <cellStyle name="Currency 2 5 3 9 5" xfId="11555" xr:uid="{00000000-0005-0000-0000-0000D65A0000}"/>
    <cellStyle name="Currency 2 5 3 9 6" xfId="17071" xr:uid="{00000000-0005-0000-0000-0000D75A0000}"/>
    <cellStyle name="Currency 2 5 3 9 7" xfId="22587" xr:uid="{00000000-0005-0000-0000-0000D85A0000}"/>
    <cellStyle name="Currency 2 5 3 9 8" xfId="28103" xr:uid="{00000000-0005-0000-0000-0000D95A0000}"/>
    <cellStyle name="Currency 2 5 4" xfId="82" xr:uid="{00000000-0005-0000-0000-0000DA5A0000}"/>
    <cellStyle name="Currency 2 5 4 10" xfId="27662" xr:uid="{00000000-0005-0000-0000-0000DB5A0000}"/>
    <cellStyle name="Currency 2 5 4 2" xfId="1046" xr:uid="{00000000-0005-0000-0000-0000DC5A0000}"/>
    <cellStyle name="Currency 2 5 4 2 2" xfId="2425" xr:uid="{00000000-0005-0000-0000-0000DD5A0000}"/>
    <cellStyle name="Currency 2 5 4 2 2 2" xfId="5183" xr:uid="{00000000-0005-0000-0000-0000DE5A0000}"/>
    <cellStyle name="Currency 2 5 4 2 2 2 2" xfId="10699" xr:uid="{00000000-0005-0000-0000-0000DF5A0000}"/>
    <cellStyle name="Currency 2 5 4 2 2 2 3" xfId="16215" xr:uid="{00000000-0005-0000-0000-0000E05A0000}"/>
    <cellStyle name="Currency 2 5 4 2 2 2 4" xfId="21731" xr:uid="{00000000-0005-0000-0000-0000E15A0000}"/>
    <cellStyle name="Currency 2 5 4 2 2 2 5" xfId="27247" xr:uid="{00000000-0005-0000-0000-0000E25A0000}"/>
    <cellStyle name="Currency 2 5 4 2 2 2 6" xfId="32763" xr:uid="{00000000-0005-0000-0000-0000E35A0000}"/>
    <cellStyle name="Currency 2 5 4 2 2 3" xfId="7941" xr:uid="{00000000-0005-0000-0000-0000E45A0000}"/>
    <cellStyle name="Currency 2 5 4 2 2 4" xfId="13457" xr:uid="{00000000-0005-0000-0000-0000E55A0000}"/>
    <cellStyle name="Currency 2 5 4 2 2 5" xfId="18973" xr:uid="{00000000-0005-0000-0000-0000E65A0000}"/>
    <cellStyle name="Currency 2 5 4 2 2 6" xfId="24489" xr:uid="{00000000-0005-0000-0000-0000E75A0000}"/>
    <cellStyle name="Currency 2 5 4 2 2 7" xfId="30005" xr:uid="{00000000-0005-0000-0000-0000E85A0000}"/>
    <cellStyle name="Currency 2 5 4 2 3" xfId="3804" xr:uid="{00000000-0005-0000-0000-0000E95A0000}"/>
    <cellStyle name="Currency 2 5 4 2 3 2" xfId="9320" xr:uid="{00000000-0005-0000-0000-0000EA5A0000}"/>
    <cellStyle name="Currency 2 5 4 2 3 3" xfId="14836" xr:uid="{00000000-0005-0000-0000-0000EB5A0000}"/>
    <cellStyle name="Currency 2 5 4 2 3 4" xfId="20352" xr:uid="{00000000-0005-0000-0000-0000EC5A0000}"/>
    <cellStyle name="Currency 2 5 4 2 3 5" xfId="25868" xr:uid="{00000000-0005-0000-0000-0000ED5A0000}"/>
    <cellStyle name="Currency 2 5 4 2 3 6" xfId="31384" xr:uid="{00000000-0005-0000-0000-0000EE5A0000}"/>
    <cellStyle name="Currency 2 5 4 2 4" xfId="6562" xr:uid="{00000000-0005-0000-0000-0000EF5A0000}"/>
    <cellStyle name="Currency 2 5 4 2 5" xfId="12078" xr:uid="{00000000-0005-0000-0000-0000F05A0000}"/>
    <cellStyle name="Currency 2 5 4 2 6" xfId="17594" xr:uid="{00000000-0005-0000-0000-0000F15A0000}"/>
    <cellStyle name="Currency 2 5 4 2 7" xfId="23110" xr:uid="{00000000-0005-0000-0000-0000F25A0000}"/>
    <cellStyle name="Currency 2 5 4 2 8" xfId="28626" xr:uid="{00000000-0005-0000-0000-0000F35A0000}"/>
    <cellStyle name="Currency 2 5 4 3" xfId="686" xr:uid="{00000000-0005-0000-0000-0000F45A0000}"/>
    <cellStyle name="Currency 2 5 4 3 2" xfId="2065" xr:uid="{00000000-0005-0000-0000-0000F55A0000}"/>
    <cellStyle name="Currency 2 5 4 3 2 2" xfId="4823" xr:uid="{00000000-0005-0000-0000-0000F65A0000}"/>
    <cellStyle name="Currency 2 5 4 3 2 2 2" xfId="10339" xr:uid="{00000000-0005-0000-0000-0000F75A0000}"/>
    <cellStyle name="Currency 2 5 4 3 2 2 3" xfId="15855" xr:uid="{00000000-0005-0000-0000-0000F85A0000}"/>
    <cellStyle name="Currency 2 5 4 3 2 2 4" xfId="21371" xr:uid="{00000000-0005-0000-0000-0000F95A0000}"/>
    <cellStyle name="Currency 2 5 4 3 2 2 5" xfId="26887" xr:uid="{00000000-0005-0000-0000-0000FA5A0000}"/>
    <cellStyle name="Currency 2 5 4 3 2 2 6" xfId="32403" xr:uid="{00000000-0005-0000-0000-0000FB5A0000}"/>
    <cellStyle name="Currency 2 5 4 3 2 3" xfId="7581" xr:uid="{00000000-0005-0000-0000-0000FC5A0000}"/>
    <cellStyle name="Currency 2 5 4 3 2 4" xfId="13097" xr:uid="{00000000-0005-0000-0000-0000FD5A0000}"/>
    <cellStyle name="Currency 2 5 4 3 2 5" xfId="18613" xr:uid="{00000000-0005-0000-0000-0000FE5A0000}"/>
    <cellStyle name="Currency 2 5 4 3 2 6" xfId="24129" xr:uid="{00000000-0005-0000-0000-0000FF5A0000}"/>
    <cellStyle name="Currency 2 5 4 3 2 7" xfId="29645" xr:uid="{00000000-0005-0000-0000-0000005B0000}"/>
    <cellStyle name="Currency 2 5 4 3 3" xfId="3444" xr:uid="{00000000-0005-0000-0000-0000015B0000}"/>
    <cellStyle name="Currency 2 5 4 3 3 2" xfId="8960" xr:uid="{00000000-0005-0000-0000-0000025B0000}"/>
    <cellStyle name="Currency 2 5 4 3 3 3" xfId="14476" xr:uid="{00000000-0005-0000-0000-0000035B0000}"/>
    <cellStyle name="Currency 2 5 4 3 3 4" xfId="19992" xr:uid="{00000000-0005-0000-0000-0000045B0000}"/>
    <cellStyle name="Currency 2 5 4 3 3 5" xfId="25508" xr:uid="{00000000-0005-0000-0000-0000055B0000}"/>
    <cellStyle name="Currency 2 5 4 3 3 6" xfId="31024" xr:uid="{00000000-0005-0000-0000-0000065B0000}"/>
    <cellStyle name="Currency 2 5 4 3 4" xfId="6202" xr:uid="{00000000-0005-0000-0000-0000075B0000}"/>
    <cellStyle name="Currency 2 5 4 3 5" xfId="11718" xr:uid="{00000000-0005-0000-0000-0000085B0000}"/>
    <cellStyle name="Currency 2 5 4 3 6" xfId="17234" xr:uid="{00000000-0005-0000-0000-0000095B0000}"/>
    <cellStyle name="Currency 2 5 4 3 7" xfId="22750" xr:uid="{00000000-0005-0000-0000-00000A5B0000}"/>
    <cellStyle name="Currency 2 5 4 3 8" xfId="28266" xr:uid="{00000000-0005-0000-0000-00000B5B0000}"/>
    <cellStyle name="Currency 2 5 4 4" xfId="1461" xr:uid="{00000000-0005-0000-0000-00000C5B0000}"/>
    <cellStyle name="Currency 2 5 4 4 2" xfId="4219" xr:uid="{00000000-0005-0000-0000-00000D5B0000}"/>
    <cellStyle name="Currency 2 5 4 4 2 2" xfId="9735" xr:uid="{00000000-0005-0000-0000-00000E5B0000}"/>
    <cellStyle name="Currency 2 5 4 4 2 3" xfId="15251" xr:uid="{00000000-0005-0000-0000-00000F5B0000}"/>
    <cellStyle name="Currency 2 5 4 4 2 4" xfId="20767" xr:uid="{00000000-0005-0000-0000-0000105B0000}"/>
    <cellStyle name="Currency 2 5 4 4 2 5" xfId="26283" xr:uid="{00000000-0005-0000-0000-0000115B0000}"/>
    <cellStyle name="Currency 2 5 4 4 2 6" xfId="31799" xr:uid="{00000000-0005-0000-0000-0000125B0000}"/>
    <cellStyle name="Currency 2 5 4 4 3" xfId="6977" xr:uid="{00000000-0005-0000-0000-0000135B0000}"/>
    <cellStyle name="Currency 2 5 4 4 4" xfId="12493" xr:uid="{00000000-0005-0000-0000-0000145B0000}"/>
    <cellStyle name="Currency 2 5 4 4 5" xfId="18009" xr:uid="{00000000-0005-0000-0000-0000155B0000}"/>
    <cellStyle name="Currency 2 5 4 4 6" xfId="23525" xr:uid="{00000000-0005-0000-0000-0000165B0000}"/>
    <cellStyle name="Currency 2 5 4 4 7" xfId="29041" xr:uid="{00000000-0005-0000-0000-0000175B0000}"/>
    <cellStyle name="Currency 2 5 4 5" xfId="2840" xr:uid="{00000000-0005-0000-0000-0000185B0000}"/>
    <cellStyle name="Currency 2 5 4 5 2" xfId="8356" xr:uid="{00000000-0005-0000-0000-0000195B0000}"/>
    <cellStyle name="Currency 2 5 4 5 3" xfId="13872" xr:uid="{00000000-0005-0000-0000-00001A5B0000}"/>
    <cellStyle name="Currency 2 5 4 5 4" xfId="19388" xr:uid="{00000000-0005-0000-0000-00001B5B0000}"/>
    <cellStyle name="Currency 2 5 4 5 5" xfId="24904" xr:uid="{00000000-0005-0000-0000-00001C5B0000}"/>
    <cellStyle name="Currency 2 5 4 5 6" xfId="30420" xr:uid="{00000000-0005-0000-0000-00001D5B0000}"/>
    <cellStyle name="Currency 2 5 4 6" xfId="5598" xr:uid="{00000000-0005-0000-0000-00001E5B0000}"/>
    <cellStyle name="Currency 2 5 4 7" xfId="11114" xr:uid="{00000000-0005-0000-0000-00001F5B0000}"/>
    <cellStyle name="Currency 2 5 4 8" xfId="16630" xr:uid="{00000000-0005-0000-0000-0000205B0000}"/>
    <cellStyle name="Currency 2 5 4 9" xfId="22146" xr:uid="{00000000-0005-0000-0000-0000215B0000}"/>
    <cellStyle name="Currency 2 5 5" xfId="137" xr:uid="{00000000-0005-0000-0000-0000225B0000}"/>
    <cellStyle name="Currency 2 5 5 10" xfId="27717" xr:uid="{00000000-0005-0000-0000-0000235B0000}"/>
    <cellStyle name="Currency 2 5 5 2" xfId="1082" xr:uid="{00000000-0005-0000-0000-0000245B0000}"/>
    <cellStyle name="Currency 2 5 5 2 2" xfId="2461" xr:uid="{00000000-0005-0000-0000-0000255B0000}"/>
    <cellStyle name="Currency 2 5 5 2 2 2" xfId="5219" xr:uid="{00000000-0005-0000-0000-0000265B0000}"/>
    <cellStyle name="Currency 2 5 5 2 2 2 2" xfId="10735" xr:uid="{00000000-0005-0000-0000-0000275B0000}"/>
    <cellStyle name="Currency 2 5 5 2 2 2 3" xfId="16251" xr:uid="{00000000-0005-0000-0000-0000285B0000}"/>
    <cellStyle name="Currency 2 5 5 2 2 2 4" xfId="21767" xr:uid="{00000000-0005-0000-0000-0000295B0000}"/>
    <cellStyle name="Currency 2 5 5 2 2 2 5" xfId="27283" xr:uid="{00000000-0005-0000-0000-00002A5B0000}"/>
    <cellStyle name="Currency 2 5 5 2 2 2 6" xfId="32799" xr:uid="{00000000-0005-0000-0000-00002B5B0000}"/>
    <cellStyle name="Currency 2 5 5 2 2 3" xfId="7977" xr:uid="{00000000-0005-0000-0000-00002C5B0000}"/>
    <cellStyle name="Currency 2 5 5 2 2 4" xfId="13493" xr:uid="{00000000-0005-0000-0000-00002D5B0000}"/>
    <cellStyle name="Currency 2 5 5 2 2 5" xfId="19009" xr:uid="{00000000-0005-0000-0000-00002E5B0000}"/>
    <cellStyle name="Currency 2 5 5 2 2 6" xfId="24525" xr:uid="{00000000-0005-0000-0000-00002F5B0000}"/>
    <cellStyle name="Currency 2 5 5 2 2 7" xfId="30041" xr:uid="{00000000-0005-0000-0000-0000305B0000}"/>
    <cellStyle name="Currency 2 5 5 2 3" xfId="3840" xr:uid="{00000000-0005-0000-0000-0000315B0000}"/>
    <cellStyle name="Currency 2 5 5 2 3 2" xfId="9356" xr:uid="{00000000-0005-0000-0000-0000325B0000}"/>
    <cellStyle name="Currency 2 5 5 2 3 3" xfId="14872" xr:uid="{00000000-0005-0000-0000-0000335B0000}"/>
    <cellStyle name="Currency 2 5 5 2 3 4" xfId="20388" xr:uid="{00000000-0005-0000-0000-0000345B0000}"/>
    <cellStyle name="Currency 2 5 5 2 3 5" xfId="25904" xr:uid="{00000000-0005-0000-0000-0000355B0000}"/>
    <cellStyle name="Currency 2 5 5 2 3 6" xfId="31420" xr:uid="{00000000-0005-0000-0000-0000365B0000}"/>
    <cellStyle name="Currency 2 5 5 2 4" xfId="6598" xr:uid="{00000000-0005-0000-0000-0000375B0000}"/>
    <cellStyle name="Currency 2 5 5 2 5" xfId="12114" xr:uid="{00000000-0005-0000-0000-0000385B0000}"/>
    <cellStyle name="Currency 2 5 5 2 6" xfId="17630" xr:uid="{00000000-0005-0000-0000-0000395B0000}"/>
    <cellStyle name="Currency 2 5 5 2 7" xfId="23146" xr:uid="{00000000-0005-0000-0000-00003A5B0000}"/>
    <cellStyle name="Currency 2 5 5 2 8" xfId="28662" xr:uid="{00000000-0005-0000-0000-00003B5B0000}"/>
    <cellStyle name="Currency 2 5 5 3" xfId="722" xr:uid="{00000000-0005-0000-0000-00003C5B0000}"/>
    <cellStyle name="Currency 2 5 5 3 2" xfId="2101" xr:uid="{00000000-0005-0000-0000-00003D5B0000}"/>
    <cellStyle name="Currency 2 5 5 3 2 2" xfId="4859" xr:uid="{00000000-0005-0000-0000-00003E5B0000}"/>
    <cellStyle name="Currency 2 5 5 3 2 2 2" xfId="10375" xr:uid="{00000000-0005-0000-0000-00003F5B0000}"/>
    <cellStyle name="Currency 2 5 5 3 2 2 3" xfId="15891" xr:uid="{00000000-0005-0000-0000-0000405B0000}"/>
    <cellStyle name="Currency 2 5 5 3 2 2 4" xfId="21407" xr:uid="{00000000-0005-0000-0000-0000415B0000}"/>
    <cellStyle name="Currency 2 5 5 3 2 2 5" xfId="26923" xr:uid="{00000000-0005-0000-0000-0000425B0000}"/>
    <cellStyle name="Currency 2 5 5 3 2 2 6" xfId="32439" xr:uid="{00000000-0005-0000-0000-0000435B0000}"/>
    <cellStyle name="Currency 2 5 5 3 2 3" xfId="7617" xr:uid="{00000000-0005-0000-0000-0000445B0000}"/>
    <cellStyle name="Currency 2 5 5 3 2 4" xfId="13133" xr:uid="{00000000-0005-0000-0000-0000455B0000}"/>
    <cellStyle name="Currency 2 5 5 3 2 5" xfId="18649" xr:uid="{00000000-0005-0000-0000-0000465B0000}"/>
    <cellStyle name="Currency 2 5 5 3 2 6" xfId="24165" xr:uid="{00000000-0005-0000-0000-0000475B0000}"/>
    <cellStyle name="Currency 2 5 5 3 2 7" xfId="29681" xr:uid="{00000000-0005-0000-0000-0000485B0000}"/>
    <cellStyle name="Currency 2 5 5 3 3" xfId="3480" xr:uid="{00000000-0005-0000-0000-0000495B0000}"/>
    <cellStyle name="Currency 2 5 5 3 3 2" xfId="8996" xr:uid="{00000000-0005-0000-0000-00004A5B0000}"/>
    <cellStyle name="Currency 2 5 5 3 3 3" xfId="14512" xr:uid="{00000000-0005-0000-0000-00004B5B0000}"/>
    <cellStyle name="Currency 2 5 5 3 3 4" xfId="20028" xr:uid="{00000000-0005-0000-0000-00004C5B0000}"/>
    <cellStyle name="Currency 2 5 5 3 3 5" xfId="25544" xr:uid="{00000000-0005-0000-0000-00004D5B0000}"/>
    <cellStyle name="Currency 2 5 5 3 3 6" xfId="31060" xr:uid="{00000000-0005-0000-0000-00004E5B0000}"/>
    <cellStyle name="Currency 2 5 5 3 4" xfId="6238" xr:uid="{00000000-0005-0000-0000-00004F5B0000}"/>
    <cellStyle name="Currency 2 5 5 3 5" xfId="11754" xr:uid="{00000000-0005-0000-0000-0000505B0000}"/>
    <cellStyle name="Currency 2 5 5 3 6" xfId="17270" xr:uid="{00000000-0005-0000-0000-0000515B0000}"/>
    <cellStyle name="Currency 2 5 5 3 7" xfId="22786" xr:uid="{00000000-0005-0000-0000-0000525B0000}"/>
    <cellStyle name="Currency 2 5 5 3 8" xfId="28302" xr:uid="{00000000-0005-0000-0000-0000535B0000}"/>
    <cellStyle name="Currency 2 5 5 4" xfId="1516" xr:uid="{00000000-0005-0000-0000-0000545B0000}"/>
    <cellStyle name="Currency 2 5 5 4 2" xfId="4274" xr:uid="{00000000-0005-0000-0000-0000555B0000}"/>
    <cellStyle name="Currency 2 5 5 4 2 2" xfId="9790" xr:uid="{00000000-0005-0000-0000-0000565B0000}"/>
    <cellStyle name="Currency 2 5 5 4 2 3" xfId="15306" xr:uid="{00000000-0005-0000-0000-0000575B0000}"/>
    <cellStyle name="Currency 2 5 5 4 2 4" xfId="20822" xr:uid="{00000000-0005-0000-0000-0000585B0000}"/>
    <cellStyle name="Currency 2 5 5 4 2 5" xfId="26338" xr:uid="{00000000-0005-0000-0000-0000595B0000}"/>
    <cellStyle name="Currency 2 5 5 4 2 6" xfId="31854" xr:uid="{00000000-0005-0000-0000-00005A5B0000}"/>
    <cellStyle name="Currency 2 5 5 4 3" xfId="7032" xr:uid="{00000000-0005-0000-0000-00005B5B0000}"/>
    <cellStyle name="Currency 2 5 5 4 4" xfId="12548" xr:uid="{00000000-0005-0000-0000-00005C5B0000}"/>
    <cellStyle name="Currency 2 5 5 4 5" xfId="18064" xr:uid="{00000000-0005-0000-0000-00005D5B0000}"/>
    <cellStyle name="Currency 2 5 5 4 6" xfId="23580" xr:uid="{00000000-0005-0000-0000-00005E5B0000}"/>
    <cellStyle name="Currency 2 5 5 4 7" xfId="29096" xr:uid="{00000000-0005-0000-0000-00005F5B0000}"/>
    <cellStyle name="Currency 2 5 5 5" xfId="2895" xr:uid="{00000000-0005-0000-0000-0000605B0000}"/>
    <cellStyle name="Currency 2 5 5 5 2" xfId="8411" xr:uid="{00000000-0005-0000-0000-0000615B0000}"/>
    <cellStyle name="Currency 2 5 5 5 3" xfId="13927" xr:uid="{00000000-0005-0000-0000-0000625B0000}"/>
    <cellStyle name="Currency 2 5 5 5 4" xfId="19443" xr:uid="{00000000-0005-0000-0000-0000635B0000}"/>
    <cellStyle name="Currency 2 5 5 5 5" xfId="24959" xr:uid="{00000000-0005-0000-0000-0000645B0000}"/>
    <cellStyle name="Currency 2 5 5 5 6" xfId="30475" xr:uid="{00000000-0005-0000-0000-0000655B0000}"/>
    <cellStyle name="Currency 2 5 5 6" xfId="5653" xr:uid="{00000000-0005-0000-0000-0000665B0000}"/>
    <cellStyle name="Currency 2 5 5 7" xfId="11169" xr:uid="{00000000-0005-0000-0000-0000675B0000}"/>
    <cellStyle name="Currency 2 5 5 8" xfId="16685" xr:uid="{00000000-0005-0000-0000-0000685B0000}"/>
    <cellStyle name="Currency 2 5 5 9" xfId="22201" xr:uid="{00000000-0005-0000-0000-0000695B0000}"/>
    <cellStyle name="Currency 2 5 6" xfId="192" xr:uid="{00000000-0005-0000-0000-00006A5B0000}"/>
    <cellStyle name="Currency 2 5 6 10" xfId="27772" xr:uid="{00000000-0005-0000-0000-00006B5B0000}"/>
    <cellStyle name="Currency 2 5 6 2" xfId="1118" xr:uid="{00000000-0005-0000-0000-00006C5B0000}"/>
    <cellStyle name="Currency 2 5 6 2 2" xfId="2497" xr:uid="{00000000-0005-0000-0000-00006D5B0000}"/>
    <cellStyle name="Currency 2 5 6 2 2 2" xfId="5255" xr:uid="{00000000-0005-0000-0000-00006E5B0000}"/>
    <cellStyle name="Currency 2 5 6 2 2 2 2" xfId="10771" xr:uid="{00000000-0005-0000-0000-00006F5B0000}"/>
    <cellStyle name="Currency 2 5 6 2 2 2 3" xfId="16287" xr:uid="{00000000-0005-0000-0000-0000705B0000}"/>
    <cellStyle name="Currency 2 5 6 2 2 2 4" xfId="21803" xr:uid="{00000000-0005-0000-0000-0000715B0000}"/>
    <cellStyle name="Currency 2 5 6 2 2 2 5" xfId="27319" xr:uid="{00000000-0005-0000-0000-0000725B0000}"/>
    <cellStyle name="Currency 2 5 6 2 2 2 6" xfId="32835" xr:uid="{00000000-0005-0000-0000-0000735B0000}"/>
    <cellStyle name="Currency 2 5 6 2 2 3" xfId="8013" xr:uid="{00000000-0005-0000-0000-0000745B0000}"/>
    <cellStyle name="Currency 2 5 6 2 2 4" xfId="13529" xr:uid="{00000000-0005-0000-0000-0000755B0000}"/>
    <cellStyle name="Currency 2 5 6 2 2 5" xfId="19045" xr:uid="{00000000-0005-0000-0000-0000765B0000}"/>
    <cellStyle name="Currency 2 5 6 2 2 6" xfId="24561" xr:uid="{00000000-0005-0000-0000-0000775B0000}"/>
    <cellStyle name="Currency 2 5 6 2 2 7" xfId="30077" xr:uid="{00000000-0005-0000-0000-0000785B0000}"/>
    <cellStyle name="Currency 2 5 6 2 3" xfId="3876" xr:uid="{00000000-0005-0000-0000-0000795B0000}"/>
    <cellStyle name="Currency 2 5 6 2 3 2" xfId="9392" xr:uid="{00000000-0005-0000-0000-00007A5B0000}"/>
    <cellStyle name="Currency 2 5 6 2 3 3" xfId="14908" xr:uid="{00000000-0005-0000-0000-00007B5B0000}"/>
    <cellStyle name="Currency 2 5 6 2 3 4" xfId="20424" xr:uid="{00000000-0005-0000-0000-00007C5B0000}"/>
    <cellStyle name="Currency 2 5 6 2 3 5" xfId="25940" xr:uid="{00000000-0005-0000-0000-00007D5B0000}"/>
    <cellStyle name="Currency 2 5 6 2 3 6" xfId="31456" xr:uid="{00000000-0005-0000-0000-00007E5B0000}"/>
    <cellStyle name="Currency 2 5 6 2 4" xfId="6634" xr:uid="{00000000-0005-0000-0000-00007F5B0000}"/>
    <cellStyle name="Currency 2 5 6 2 5" xfId="12150" xr:uid="{00000000-0005-0000-0000-0000805B0000}"/>
    <cellStyle name="Currency 2 5 6 2 6" xfId="17666" xr:uid="{00000000-0005-0000-0000-0000815B0000}"/>
    <cellStyle name="Currency 2 5 6 2 7" xfId="23182" xr:uid="{00000000-0005-0000-0000-0000825B0000}"/>
    <cellStyle name="Currency 2 5 6 2 8" xfId="28698" xr:uid="{00000000-0005-0000-0000-0000835B0000}"/>
    <cellStyle name="Currency 2 5 6 3" xfId="758" xr:uid="{00000000-0005-0000-0000-0000845B0000}"/>
    <cellStyle name="Currency 2 5 6 3 2" xfId="2137" xr:uid="{00000000-0005-0000-0000-0000855B0000}"/>
    <cellStyle name="Currency 2 5 6 3 2 2" xfId="4895" xr:uid="{00000000-0005-0000-0000-0000865B0000}"/>
    <cellStyle name="Currency 2 5 6 3 2 2 2" xfId="10411" xr:uid="{00000000-0005-0000-0000-0000875B0000}"/>
    <cellStyle name="Currency 2 5 6 3 2 2 3" xfId="15927" xr:uid="{00000000-0005-0000-0000-0000885B0000}"/>
    <cellStyle name="Currency 2 5 6 3 2 2 4" xfId="21443" xr:uid="{00000000-0005-0000-0000-0000895B0000}"/>
    <cellStyle name="Currency 2 5 6 3 2 2 5" xfId="26959" xr:uid="{00000000-0005-0000-0000-00008A5B0000}"/>
    <cellStyle name="Currency 2 5 6 3 2 2 6" xfId="32475" xr:uid="{00000000-0005-0000-0000-00008B5B0000}"/>
    <cellStyle name="Currency 2 5 6 3 2 3" xfId="7653" xr:uid="{00000000-0005-0000-0000-00008C5B0000}"/>
    <cellStyle name="Currency 2 5 6 3 2 4" xfId="13169" xr:uid="{00000000-0005-0000-0000-00008D5B0000}"/>
    <cellStyle name="Currency 2 5 6 3 2 5" xfId="18685" xr:uid="{00000000-0005-0000-0000-00008E5B0000}"/>
    <cellStyle name="Currency 2 5 6 3 2 6" xfId="24201" xr:uid="{00000000-0005-0000-0000-00008F5B0000}"/>
    <cellStyle name="Currency 2 5 6 3 2 7" xfId="29717" xr:uid="{00000000-0005-0000-0000-0000905B0000}"/>
    <cellStyle name="Currency 2 5 6 3 3" xfId="3516" xr:uid="{00000000-0005-0000-0000-0000915B0000}"/>
    <cellStyle name="Currency 2 5 6 3 3 2" xfId="9032" xr:uid="{00000000-0005-0000-0000-0000925B0000}"/>
    <cellStyle name="Currency 2 5 6 3 3 3" xfId="14548" xr:uid="{00000000-0005-0000-0000-0000935B0000}"/>
    <cellStyle name="Currency 2 5 6 3 3 4" xfId="20064" xr:uid="{00000000-0005-0000-0000-0000945B0000}"/>
    <cellStyle name="Currency 2 5 6 3 3 5" xfId="25580" xr:uid="{00000000-0005-0000-0000-0000955B0000}"/>
    <cellStyle name="Currency 2 5 6 3 3 6" xfId="31096" xr:uid="{00000000-0005-0000-0000-0000965B0000}"/>
    <cellStyle name="Currency 2 5 6 3 4" xfId="6274" xr:uid="{00000000-0005-0000-0000-0000975B0000}"/>
    <cellStyle name="Currency 2 5 6 3 5" xfId="11790" xr:uid="{00000000-0005-0000-0000-0000985B0000}"/>
    <cellStyle name="Currency 2 5 6 3 6" xfId="17306" xr:uid="{00000000-0005-0000-0000-0000995B0000}"/>
    <cellStyle name="Currency 2 5 6 3 7" xfId="22822" xr:uid="{00000000-0005-0000-0000-00009A5B0000}"/>
    <cellStyle name="Currency 2 5 6 3 8" xfId="28338" xr:uid="{00000000-0005-0000-0000-00009B5B0000}"/>
    <cellStyle name="Currency 2 5 6 4" xfId="1571" xr:uid="{00000000-0005-0000-0000-00009C5B0000}"/>
    <cellStyle name="Currency 2 5 6 4 2" xfId="4329" xr:uid="{00000000-0005-0000-0000-00009D5B0000}"/>
    <cellStyle name="Currency 2 5 6 4 2 2" xfId="9845" xr:uid="{00000000-0005-0000-0000-00009E5B0000}"/>
    <cellStyle name="Currency 2 5 6 4 2 3" xfId="15361" xr:uid="{00000000-0005-0000-0000-00009F5B0000}"/>
    <cellStyle name="Currency 2 5 6 4 2 4" xfId="20877" xr:uid="{00000000-0005-0000-0000-0000A05B0000}"/>
    <cellStyle name="Currency 2 5 6 4 2 5" xfId="26393" xr:uid="{00000000-0005-0000-0000-0000A15B0000}"/>
    <cellStyle name="Currency 2 5 6 4 2 6" xfId="31909" xr:uid="{00000000-0005-0000-0000-0000A25B0000}"/>
    <cellStyle name="Currency 2 5 6 4 3" xfId="7087" xr:uid="{00000000-0005-0000-0000-0000A35B0000}"/>
    <cellStyle name="Currency 2 5 6 4 4" xfId="12603" xr:uid="{00000000-0005-0000-0000-0000A45B0000}"/>
    <cellStyle name="Currency 2 5 6 4 5" xfId="18119" xr:uid="{00000000-0005-0000-0000-0000A55B0000}"/>
    <cellStyle name="Currency 2 5 6 4 6" xfId="23635" xr:uid="{00000000-0005-0000-0000-0000A65B0000}"/>
    <cellStyle name="Currency 2 5 6 4 7" xfId="29151" xr:uid="{00000000-0005-0000-0000-0000A75B0000}"/>
    <cellStyle name="Currency 2 5 6 5" xfId="2950" xr:uid="{00000000-0005-0000-0000-0000A85B0000}"/>
    <cellStyle name="Currency 2 5 6 5 2" xfId="8466" xr:uid="{00000000-0005-0000-0000-0000A95B0000}"/>
    <cellStyle name="Currency 2 5 6 5 3" xfId="13982" xr:uid="{00000000-0005-0000-0000-0000AA5B0000}"/>
    <cellStyle name="Currency 2 5 6 5 4" xfId="19498" xr:uid="{00000000-0005-0000-0000-0000AB5B0000}"/>
    <cellStyle name="Currency 2 5 6 5 5" xfId="25014" xr:uid="{00000000-0005-0000-0000-0000AC5B0000}"/>
    <cellStyle name="Currency 2 5 6 5 6" xfId="30530" xr:uid="{00000000-0005-0000-0000-0000AD5B0000}"/>
    <cellStyle name="Currency 2 5 6 6" xfId="5708" xr:uid="{00000000-0005-0000-0000-0000AE5B0000}"/>
    <cellStyle name="Currency 2 5 6 7" xfId="11224" xr:uid="{00000000-0005-0000-0000-0000AF5B0000}"/>
    <cellStyle name="Currency 2 5 6 8" xfId="16740" xr:uid="{00000000-0005-0000-0000-0000B05B0000}"/>
    <cellStyle name="Currency 2 5 6 9" xfId="22256" xr:uid="{00000000-0005-0000-0000-0000B15B0000}"/>
    <cellStyle name="Currency 2 5 7" xfId="228" xr:uid="{00000000-0005-0000-0000-0000B25B0000}"/>
    <cellStyle name="Currency 2 5 7 10" xfId="27808" xr:uid="{00000000-0005-0000-0000-0000B35B0000}"/>
    <cellStyle name="Currency 2 5 7 2" xfId="1154" xr:uid="{00000000-0005-0000-0000-0000B45B0000}"/>
    <cellStyle name="Currency 2 5 7 2 2" xfId="2533" xr:uid="{00000000-0005-0000-0000-0000B55B0000}"/>
    <cellStyle name="Currency 2 5 7 2 2 2" xfId="5291" xr:uid="{00000000-0005-0000-0000-0000B65B0000}"/>
    <cellStyle name="Currency 2 5 7 2 2 2 2" xfId="10807" xr:uid="{00000000-0005-0000-0000-0000B75B0000}"/>
    <cellStyle name="Currency 2 5 7 2 2 2 3" xfId="16323" xr:uid="{00000000-0005-0000-0000-0000B85B0000}"/>
    <cellStyle name="Currency 2 5 7 2 2 2 4" xfId="21839" xr:uid="{00000000-0005-0000-0000-0000B95B0000}"/>
    <cellStyle name="Currency 2 5 7 2 2 2 5" xfId="27355" xr:uid="{00000000-0005-0000-0000-0000BA5B0000}"/>
    <cellStyle name="Currency 2 5 7 2 2 2 6" xfId="32871" xr:uid="{00000000-0005-0000-0000-0000BB5B0000}"/>
    <cellStyle name="Currency 2 5 7 2 2 3" xfId="8049" xr:uid="{00000000-0005-0000-0000-0000BC5B0000}"/>
    <cellStyle name="Currency 2 5 7 2 2 4" xfId="13565" xr:uid="{00000000-0005-0000-0000-0000BD5B0000}"/>
    <cellStyle name="Currency 2 5 7 2 2 5" xfId="19081" xr:uid="{00000000-0005-0000-0000-0000BE5B0000}"/>
    <cellStyle name="Currency 2 5 7 2 2 6" xfId="24597" xr:uid="{00000000-0005-0000-0000-0000BF5B0000}"/>
    <cellStyle name="Currency 2 5 7 2 2 7" xfId="30113" xr:uid="{00000000-0005-0000-0000-0000C05B0000}"/>
    <cellStyle name="Currency 2 5 7 2 3" xfId="3912" xr:uid="{00000000-0005-0000-0000-0000C15B0000}"/>
    <cellStyle name="Currency 2 5 7 2 3 2" xfId="9428" xr:uid="{00000000-0005-0000-0000-0000C25B0000}"/>
    <cellStyle name="Currency 2 5 7 2 3 3" xfId="14944" xr:uid="{00000000-0005-0000-0000-0000C35B0000}"/>
    <cellStyle name="Currency 2 5 7 2 3 4" xfId="20460" xr:uid="{00000000-0005-0000-0000-0000C45B0000}"/>
    <cellStyle name="Currency 2 5 7 2 3 5" xfId="25976" xr:uid="{00000000-0005-0000-0000-0000C55B0000}"/>
    <cellStyle name="Currency 2 5 7 2 3 6" xfId="31492" xr:uid="{00000000-0005-0000-0000-0000C65B0000}"/>
    <cellStyle name="Currency 2 5 7 2 4" xfId="6670" xr:uid="{00000000-0005-0000-0000-0000C75B0000}"/>
    <cellStyle name="Currency 2 5 7 2 5" xfId="12186" xr:uid="{00000000-0005-0000-0000-0000C85B0000}"/>
    <cellStyle name="Currency 2 5 7 2 6" xfId="17702" xr:uid="{00000000-0005-0000-0000-0000C95B0000}"/>
    <cellStyle name="Currency 2 5 7 2 7" xfId="23218" xr:uid="{00000000-0005-0000-0000-0000CA5B0000}"/>
    <cellStyle name="Currency 2 5 7 2 8" xfId="28734" xr:uid="{00000000-0005-0000-0000-0000CB5B0000}"/>
    <cellStyle name="Currency 2 5 7 3" xfId="794" xr:uid="{00000000-0005-0000-0000-0000CC5B0000}"/>
    <cellStyle name="Currency 2 5 7 3 2" xfId="2173" xr:uid="{00000000-0005-0000-0000-0000CD5B0000}"/>
    <cellStyle name="Currency 2 5 7 3 2 2" xfId="4931" xr:uid="{00000000-0005-0000-0000-0000CE5B0000}"/>
    <cellStyle name="Currency 2 5 7 3 2 2 2" xfId="10447" xr:uid="{00000000-0005-0000-0000-0000CF5B0000}"/>
    <cellStyle name="Currency 2 5 7 3 2 2 3" xfId="15963" xr:uid="{00000000-0005-0000-0000-0000D05B0000}"/>
    <cellStyle name="Currency 2 5 7 3 2 2 4" xfId="21479" xr:uid="{00000000-0005-0000-0000-0000D15B0000}"/>
    <cellStyle name="Currency 2 5 7 3 2 2 5" xfId="26995" xr:uid="{00000000-0005-0000-0000-0000D25B0000}"/>
    <cellStyle name="Currency 2 5 7 3 2 2 6" xfId="32511" xr:uid="{00000000-0005-0000-0000-0000D35B0000}"/>
    <cellStyle name="Currency 2 5 7 3 2 3" xfId="7689" xr:uid="{00000000-0005-0000-0000-0000D45B0000}"/>
    <cellStyle name="Currency 2 5 7 3 2 4" xfId="13205" xr:uid="{00000000-0005-0000-0000-0000D55B0000}"/>
    <cellStyle name="Currency 2 5 7 3 2 5" xfId="18721" xr:uid="{00000000-0005-0000-0000-0000D65B0000}"/>
    <cellStyle name="Currency 2 5 7 3 2 6" xfId="24237" xr:uid="{00000000-0005-0000-0000-0000D75B0000}"/>
    <cellStyle name="Currency 2 5 7 3 2 7" xfId="29753" xr:uid="{00000000-0005-0000-0000-0000D85B0000}"/>
    <cellStyle name="Currency 2 5 7 3 3" xfId="3552" xr:uid="{00000000-0005-0000-0000-0000D95B0000}"/>
    <cellStyle name="Currency 2 5 7 3 3 2" xfId="9068" xr:uid="{00000000-0005-0000-0000-0000DA5B0000}"/>
    <cellStyle name="Currency 2 5 7 3 3 3" xfId="14584" xr:uid="{00000000-0005-0000-0000-0000DB5B0000}"/>
    <cellStyle name="Currency 2 5 7 3 3 4" xfId="20100" xr:uid="{00000000-0005-0000-0000-0000DC5B0000}"/>
    <cellStyle name="Currency 2 5 7 3 3 5" xfId="25616" xr:uid="{00000000-0005-0000-0000-0000DD5B0000}"/>
    <cellStyle name="Currency 2 5 7 3 3 6" xfId="31132" xr:uid="{00000000-0005-0000-0000-0000DE5B0000}"/>
    <cellStyle name="Currency 2 5 7 3 4" xfId="6310" xr:uid="{00000000-0005-0000-0000-0000DF5B0000}"/>
    <cellStyle name="Currency 2 5 7 3 5" xfId="11826" xr:uid="{00000000-0005-0000-0000-0000E05B0000}"/>
    <cellStyle name="Currency 2 5 7 3 6" xfId="17342" xr:uid="{00000000-0005-0000-0000-0000E15B0000}"/>
    <cellStyle name="Currency 2 5 7 3 7" xfId="22858" xr:uid="{00000000-0005-0000-0000-0000E25B0000}"/>
    <cellStyle name="Currency 2 5 7 3 8" xfId="28374" xr:uid="{00000000-0005-0000-0000-0000E35B0000}"/>
    <cellStyle name="Currency 2 5 7 4" xfId="1607" xr:uid="{00000000-0005-0000-0000-0000E45B0000}"/>
    <cellStyle name="Currency 2 5 7 4 2" xfId="4365" xr:uid="{00000000-0005-0000-0000-0000E55B0000}"/>
    <cellStyle name="Currency 2 5 7 4 2 2" xfId="9881" xr:uid="{00000000-0005-0000-0000-0000E65B0000}"/>
    <cellStyle name="Currency 2 5 7 4 2 3" xfId="15397" xr:uid="{00000000-0005-0000-0000-0000E75B0000}"/>
    <cellStyle name="Currency 2 5 7 4 2 4" xfId="20913" xr:uid="{00000000-0005-0000-0000-0000E85B0000}"/>
    <cellStyle name="Currency 2 5 7 4 2 5" xfId="26429" xr:uid="{00000000-0005-0000-0000-0000E95B0000}"/>
    <cellStyle name="Currency 2 5 7 4 2 6" xfId="31945" xr:uid="{00000000-0005-0000-0000-0000EA5B0000}"/>
    <cellStyle name="Currency 2 5 7 4 3" xfId="7123" xr:uid="{00000000-0005-0000-0000-0000EB5B0000}"/>
    <cellStyle name="Currency 2 5 7 4 4" xfId="12639" xr:uid="{00000000-0005-0000-0000-0000EC5B0000}"/>
    <cellStyle name="Currency 2 5 7 4 5" xfId="18155" xr:uid="{00000000-0005-0000-0000-0000ED5B0000}"/>
    <cellStyle name="Currency 2 5 7 4 6" xfId="23671" xr:uid="{00000000-0005-0000-0000-0000EE5B0000}"/>
    <cellStyle name="Currency 2 5 7 4 7" xfId="29187" xr:uid="{00000000-0005-0000-0000-0000EF5B0000}"/>
    <cellStyle name="Currency 2 5 7 5" xfId="2986" xr:uid="{00000000-0005-0000-0000-0000F05B0000}"/>
    <cellStyle name="Currency 2 5 7 5 2" xfId="8502" xr:uid="{00000000-0005-0000-0000-0000F15B0000}"/>
    <cellStyle name="Currency 2 5 7 5 3" xfId="14018" xr:uid="{00000000-0005-0000-0000-0000F25B0000}"/>
    <cellStyle name="Currency 2 5 7 5 4" xfId="19534" xr:uid="{00000000-0005-0000-0000-0000F35B0000}"/>
    <cellStyle name="Currency 2 5 7 5 5" xfId="25050" xr:uid="{00000000-0005-0000-0000-0000F45B0000}"/>
    <cellStyle name="Currency 2 5 7 5 6" xfId="30566" xr:uid="{00000000-0005-0000-0000-0000F55B0000}"/>
    <cellStyle name="Currency 2 5 7 6" xfId="5744" xr:uid="{00000000-0005-0000-0000-0000F65B0000}"/>
    <cellStyle name="Currency 2 5 7 7" xfId="11260" xr:uid="{00000000-0005-0000-0000-0000F75B0000}"/>
    <cellStyle name="Currency 2 5 7 8" xfId="16776" xr:uid="{00000000-0005-0000-0000-0000F85B0000}"/>
    <cellStyle name="Currency 2 5 7 9" xfId="22292" xr:uid="{00000000-0005-0000-0000-0000F95B0000}"/>
    <cellStyle name="Currency 2 5 8" xfId="283" xr:uid="{00000000-0005-0000-0000-0000FA5B0000}"/>
    <cellStyle name="Currency 2 5 8 10" xfId="27863" xr:uid="{00000000-0005-0000-0000-0000FB5B0000}"/>
    <cellStyle name="Currency 2 5 8 2" xfId="1190" xr:uid="{00000000-0005-0000-0000-0000FC5B0000}"/>
    <cellStyle name="Currency 2 5 8 2 2" xfId="2569" xr:uid="{00000000-0005-0000-0000-0000FD5B0000}"/>
    <cellStyle name="Currency 2 5 8 2 2 2" xfId="5327" xr:uid="{00000000-0005-0000-0000-0000FE5B0000}"/>
    <cellStyle name="Currency 2 5 8 2 2 2 2" xfId="10843" xr:uid="{00000000-0005-0000-0000-0000FF5B0000}"/>
    <cellStyle name="Currency 2 5 8 2 2 2 3" xfId="16359" xr:uid="{00000000-0005-0000-0000-0000005C0000}"/>
    <cellStyle name="Currency 2 5 8 2 2 2 4" xfId="21875" xr:uid="{00000000-0005-0000-0000-0000015C0000}"/>
    <cellStyle name="Currency 2 5 8 2 2 2 5" xfId="27391" xr:uid="{00000000-0005-0000-0000-0000025C0000}"/>
    <cellStyle name="Currency 2 5 8 2 2 2 6" xfId="32907" xr:uid="{00000000-0005-0000-0000-0000035C0000}"/>
    <cellStyle name="Currency 2 5 8 2 2 3" xfId="8085" xr:uid="{00000000-0005-0000-0000-0000045C0000}"/>
    <cellStyle name="Currency 2 5 8 2 2 4" xfId="13601" xr:uid="{00000000-0005-0000-0000-0000055C0000}"/>
    <cellStyle name="Currency 2 5 8 2 2 5" xfId="19117" xr:uid="{00000000-0005-0000-0000-0000065C0000}"/>
    <cellStyle name="Currency 2 5 8 2 2 6" xfId="24633" xr:uid="{00000000-0005-0000-0000-0000075C0000}"/>
    <cellStyle name="Currency 2 5 8 2 2 7" xfId="30149" xr:uid="{00000000-0005-0000-0000-0000085C0000}"/>
    <cellStyle name="Currency 2 5 8 2 3" xfId="3948" xr:uid="{00000000-0005-0000-0000-0000095C0000}"/>
    <cellStyle name="Currency 2 5 8 2 3 2" xfId="9464" xr:uid="{00000000-0005-0000-0000-00000A5C0000}"/>
    <cellStyle name="Currency 2 5 8 2 3 3" xfId="14980" xr:uid="{00000000-0005-0000-0000-00000B5C0000}"/>
    <cellStyle name="Currency 2 5 8 2 3 4" xfId="20496" xr:uid="{00000000-0005-0000-0000-00000C5C0000}"/>
    <cellStyle name="Currency 2 5 8 2 3 5" xfId="26012" xr:uid="{00000000-0005-0000-0000-00000D5C0000}"/>
    <cellStyle name="Currency 2 5 8 2 3 6" xfId="31528" xr:uid="{00000000-0005-0000-0000-00000E5C0000}"/>
    <cellStyle name="Currency 2 5 8 2 4" xfId="6706" xr:uid="{00000000-0005-0000-0000-00000F5C0000}"/>
    <cellStyle name="Currency 2 5 8 2 5" xfId="12222" xr:uid="{00000000-0005-0000-0000-0000105C0000}"/>
    <cellStyle name="Currency 2 5 8 2 6" xfId="17738" xr:uid="{00000000-0005-0000-0000-0000115C0000}"/>
    <cellStyle name="Currency 2 5 8 2 7" xfId="23254" xr:uid="{00000000-0005-0000-0000-0000125C0000}"/>
    <cellStyle name="Currency 2 5 8 2 8" xfId="28770" xr:uid="{00000000-0005-0000-0000-0000135C0000}"/>
    <cellStyle name="Currency 2 5 8 3" xfId="830" xr:uid="{00000000-0005-0000-0000-0000145C0000}"/>
    <cellStyle name="Currency 2 5 8 3 2" xfId="2209" xr:uid="{00000000-0005-0000-0000-0000155C0000}"/>
    <cellStyle name="Currency 2 5 8 3 2 2" xfId="4967" xr:uid="{00000000-0005-0000-0000-0000165C0000}"/>
    <cellStyle name="Currency 2 5 8 3 2 2 2" xfId="10483" xr:uid="{00000000-0005-0000-0000-0000175C0000}"/>
    <cellStyle name="Currency 2 5 8 3 2 2 3" xfId="15999" xr:uid="{00000000-0005-0000-0000-0000185C0000}"/>
    <cellStyle name="Currency 2 5 8 3 2 2 4" xfId="21515" xr:uid="{00000000-0005-0000-0000-0000195C0000}"/>
    <cellStyle name="Currency 2 5 8 3 2 2 5" xfId="27031" xr:uid="{00000000-0005-0000-0000-00001A5C0000}"/>
    <cellStyle name="Currency 2 5 8 3 2 2 6" xfId="32547" xr:uid="{00000000-0005-0000-0000-00001B5C0000}"/>
    <cellStyle name="Currency 2 5 8 3 2 3" xfId="7725" xr:uid="{00000000-0005-0000-0000-00001C5C0000}"/>
    <cellStyle name="Currency 2 5 8 3 2 4" xfId="13241" xr:uid="{00000000-0005-0000-0000-00001D5C0000}"/>
    <cellStyle name="Currency 2 5 8 3 2 5" xfId="18757" xr:uid="{00000000-0005-0000-0000-00001E5C0000}"/>
    <cellStyle name="Currency 2 5 8 3 2 6" xfId="24273" xr:uid="{00000000-0005-0000-0000-00001F5C0000}"/>
    <cellStyle name="Currency 2 5 8 3 2 7" xfId="29789" xr:uid="{00000000-0005-0000-0000-0000205C0000}"/>
    <cellStyle name="Currency 2 5 8 3 3" xfId="3588" xr:uid="{00000000-0005-0000-0000-0000215C0000}"/>
    <cellStyle name="Currency 2 5 8 3 3 2" xfId="9104" xr:uid="{00000000-0005-0000-0000-0000225C0000}"/>
    <cellStyle name="Currency 2 5 8 3 3 3" xfId="14620" xr:uid="{00000000-0005-0000-0000-0000235C0000}"/>
    <cellStyle name="Currency 2 5 8 3 3 4" xfId="20136" xr:uid="{00000000-0005-0000-0000-0000245C0000}"/>
    <cellStyle name="Currency 2 5 8 3 3 5" xfId="25652" xr:uid="{00000000-0005-0000-0000-0000255C0000}"/>
    <cellStyle name="Currency 2 5 8 3 3 6" xfId="31168" xr:uid="{00000000-0005-0000-0000-0000265C0000}"/>
    <cellStyle name="Currency 2 5 8 3 4" xfId="6346" xr:uid="{00000000-0005-0000-0000-0000275C0000}"/>
    <cellStyle name="Currency 2 5 8 3 5" xfId="11862" xr:uid="{00000000-0005-0000-0000-0000285C0000}"/>
    <cellStyle name="Currency 2 5 8 3 6" xfId="17378" xr:uid="{00000000-0005-0000-0000-0000295C0000}"/>
    <cellStyle name="Currency 2 5 8 3 7" xfId="22894" xr:uid="{00000000-0005-0000-0000-00002A5C0000}"/>
    <cellStyle name="Currency 2 5 8 3 8" xfId="28410" xr:uid="{00000000-0005-0000-0000-00002B5C0000}"/>
    <cellStyle name="Currency 2 5 8 4" xfId="1662" xr:uid="{00000000-0005-0000-0000-00002C5C0000}"/>
    <cellStyle name="Currency 2 5 8 4 2" xfId="4420" xr:uid="{00000000-0005-0000-0000-00002D5C0000}"/>
    <cellStyle name="Currency 2 5 8 4 2 2" xfId="9936" xr:uid="{00000000-0005-0000-0000-00002E5C0000}"/>
    <cellStyle name="Currency 2 5 8 4 2 3" xfId="15452" xr:uid="{00000000-0005-0000-0000-00002F5C0000}"/>
    <cellStyle name="Currency 2 5 8 4 2 4" xfId="20968" xr:uid="{00000000-0005-0000-0000-0000305C0000}"/>
    <cellStyle name="Currency 2 5 8 4 2 5" xfId="26484" xr:uid="{00000000-0005-0000-0000-0000315C0000}"/>
    <cellStyle name="Currency 2 5 8 4 2 6" xfId="32000" xr:uid="{00000000-0005-0000-0000-0000325C0000}"/>
    <cellStyle name="Currency 2 5 8 4 3" xfId="7178" xr:uid="{00000000-0005-0000-0000-0000335C0000}"/>
    <cellStyle name="Currency 2 5 8 4 4" xfId="12694" xr:uid="{00000000-0005-0000-0000-0000345C0000}"/>
    <cellStyle name="Currency 2 5 8 4 5" xfId="18210" xr:uid="{00000000-0005-0000-0000-0000355C0000}"/>
    <cellStyle name="Currency 2 5 8 4 6" xfId="23726" xr:uid="{00000000-0005-0000-0000-0000365C0000}"/>
    <cellStyle name="Currency 2 5 8 4 7" xfId="29242" xr:uid="{00000000-0005-0000-0000-0000375C0000}"/>
    <cellStyle name="Currency 2 5 8 5" xfId="3041" xr:uid="{00000000-0005-0000-0000-0000385C0000}"/>
    <cellStyle name="Currency 2 5 8 5 2" xfId="8557" xr:uid="{00000000-0005-0000-0000-0000395C0000}"/>
    <cellStyle name="Currency 2 5 8 5 3" xfId="14073" xr:uid="{00000000-0005-0000-0000-00003A5C0000}"/>
    <cellStyle name="Currency 2 5 8 5 4" xfId="19589" xr:uid="{00000000-0005-0000-0000-00003B5C0000}"/>
    <cellStyle name="Currency 2 5 8 5 5" xfId="25105" xr:uid="{00000000-0005-0000-0000-00003C5C0000}"/>
    <cellStyle name="Currency 2 5 8 5 6" xfId="30621" xr:uid="{00000000-0005-0000-0000-00003D5C0000}"/>
    <cellStyle name="Currency 2 5 8 6" xfId="5799" xr:uid="{00000000-0005-0000-0000-00003E5C0000}"/>
    <cellStyle name="Currency 2 5 8 7" xfId="11315" xr:uid="{00000000-0005-0000-0000-00003F5C0000}"/>
    <cellStyle name="Currency 2 5 8 8" xfId="16831" xr:uid="{00000000-0005-0000-0000-0000405C0000}"/>
    <cellStyle name="Currency 2 5 8 9" xfId="22347" xr:uid="{00000000-0005-0000-0000-0000415C0000}"/>
    <cellStyle name="Currency 2 5 9" xfId="339" xr:uid="{00000000-0005-0000-0000-0000425C0000}"/>
    <cellStyle name="Currency 2 5 9 10" xfId="27919" xr:uid="{00000000-0005-0000-0000-0000435C0000}"/>
    <cellStyle name="Currency 2 5 9 2" xfId="1226" xr:uid="{00000000-0005-0000-0000-0000445C0000}"/>
    <cellStyle name="Currency 2 5 9 2 2" xfId="2605" xr:uid="{00000000-0005-0000-0000-0000455C0000}"/>
    <cellStyle name="Currency 2 5 9 2 2 2" xfId="5363" xr:uid="{00000000-0005-0000-0000-0000465C0000}"/>
    <cellStyle name="Currency 2 5 9 2 2 2 2" xfId="10879" xr:uid="{00000000-0005-0000-0000-0000475C0000}"/>
    <cellStyle name="Currency 2 5 9 2 2 2 3" xfId="16395" xr:uid="{00000000-0005-0000-0000-0000485C0000}"/>
    <cellStyle name="Currency 2 5 9 2 2 2 4" xfId="21911" xr:uid="{00000000-0005-0000-0000-0000495C0000}"/>
    <cellStyle name="Currency 2 5 9 2 2 2 5" xfId="27427" xr:uid="{00000000-0005-0000-0000-00004A5C0000}"/>
    <cellStyle name="Currency 2 5 9 2 2 2 6" xfId="32943" xr:uid="{00000000-0005-0000-0000-00004B5C0000}"/>
    <cellStyle name="Currency 2 5 9 2 2 3" xfId="8121" xr:uid="{00000000-0005-0000-0000-00004C5C0000}"/>
    <cellStyle name="Currency 2 5 9 2 2 4" xfId="13637" xr:uid="{00000000-0005-0000-0000-00004D5C0000}"/>
    <cellStyle name="Currency 2 5 9 2 2 5" xfId="19153" xr:uid="{00000000-0005-0000-0000-00004E5C0000}"/>
    <cellStyle name="Currency 2 5 9 2 2 6" xfId="24669" xr:uid="{00000000-0005-0000-0000-00004F5C0000}"/>
    <cellStyle name="Currency 2 5 9 2 2 7" xfId="30185" xr:uid="{00000000-0005-0000-0000-0000505C0000}"/>
    <cellStyle name="Currency 2 5 9 2 3" xfId="3984" xr:uid="{00000000-0005-0000-0000-0000515C0000}"/>
    <cellStyle name="Currency 2 5 9 2 3 2" xfId="9500" xr:uid="{00000000-0005-0000-0000-0000525C0000}"/>
    <cellStyle name="Currency 2 5 9 2 3 3" xfId="15016" xr:uid="{00000000-0005-0000-0000-0000535C0000}"/>
    <cellStyle name="Currency 2 5 9 2 3 4" xfId="20532" xr:uid="{00000000-0005-0000-0000-0000545C0000}"/>
    <cellStyle name="Currency 2 5 9 2 3 5" xfId="26048" xr:uid="{00000000-0005-0000-0000-0000555C0000}"/>
    <cellStyle name="Currency 2 5 9 2 3 6" xfId="31564" xr:uid="{00000000-0005-0000-0000-0000565C0000}"/>
    <cellStyle name="Currency 2 5 9 2 4" xfId="6742" xr:uid="{00000000-0005-0000-0000-0000575C0000}"/>
    <cellStyle name="Currency 2 5 9 2 5" xfId="12258" xr:uid="{00000000-0005-0000-0000-0000585C0000}"/>
    <cellStyle name="Currency 2 5 9 2 6" xfId="17774" xr:uid="{00000000-0005-0000-0000-0000595C0000}"/>
    <cellStyle name="Currency 2 5 9 2 7" xfId="23290" xr:uid="{00000000-0005-0000-0000-00005A5C0000}"/>
    <cellStyle name="Currency 2 5 9 2 8" xfId="28806" xr:uid="{00000000-0005-0000-0000-00005B5C0000}"/>
    <cellStyle name="Currency 2 5 9 3" xfId="866" xr:uid="{00000000-0005-0000-0000-00005C5C0000}"/>
    <cellStyle name="Currency 2 5 9 3 2" xfId="2245" xr:uid="{00000000-0005-0000-0000-00005D5C0000}"/>
    <cellStyle name="Currency 2 5 9 3 2 2" xfId="5003" xr:uid="{00000000-0005-0000-0000-00005E5C0000}"/>
    <cellStyle name="Currency 2 5 9 3 2 2 2" xfId="10519" xr:uid="{00000000-0005-0000-0000-00005F5C0000}"/>
    <cellStyle name="Currency 2 5 9 3 2 2 3" xfId="16035" xr:uid="{00000000-0005-0000-0000-0000605C0000}"/>
    <cellStyle name="Currency 2 5 9 3 2 2 4" xfId="21551" xr:uid="{00000000-0005-0000-0000-0000615C0000}"/>
    <cellStyle name="Currency 2 5 9 3 2 2 5" xfId="27067" xr:uid="{00000000-0005-0000-0000-0000625C0000}"/>
    <cellStyle name="Currency 2 5 9 3 2 2 6" xfId="32583" xr:uid="{00000000-0005-0000-0000-0000635C0000}"/>
    <cellStyle name="Currency 2 5 9 3 2 3" xfId="7761" xr:uid="{00000000-0005-0000-0000-0000645C0000}"/>
    <cellStyle name="Currency 2 5 9 3 2 4" xfId="13277" xr:uid="{00000000-0005-0000-0000-0000655C0000}"/>
    <cellStyle name="Currency 2 5 9 3 2 5" xfId="18793" xr:uid="{00000000-0005-0000-0000-0000665C0000}"/>
    <cellStyle name="Currency 2 5 9 3 2 6" xfId="24309" xr:uid="{00000000-0005-0000-0000-0000675C0000}"/>
    <cellStyle name="Currency 2 5 9 3 2 7" xfId="29825" xr:uid="{00000000-0005-0000-0000-0000685C0000}"/>
    <cellStyle name="Currency 2 5 9 3 3" xfId="3624" xr:uid="{00000000-0005-0000-0000-0000695C0000}"/>
    <cellStyle name="Currency 2 5 9 3 3 2" xfId="9140" xr:uid="{00000000-0005-0000-0000-00006A5C0000}"/>
    <cellStyle name="Currency 2 5 9 3 3 3" xfId="14656" xr:uid="{00000000-0005-0000-0000-00006B5C0000}"/>
    <cellStyle name="Currency 2 5 9 3 3 4" xfId="20172" xr:uid="{00000000-0005-0000-0000-00006C5C0000}"/>
    <cellStyle name="Currency 2 5 9 3 3 5" xfId="25688" xr:uid="{00000000-0005-0000-0000-00006D5C0000}"/>
    <cellStyle name="Currency 2 5 9 3 3 6" xfId="31204" xr:uid="{00000000-0005-0000-0000-00006E5C0000}"/>
    <cellStyle name="Currency 2 5 9 3 4" xfId="6382" xr:uid="{00000000-0005-0000-0000-00006F5C0000}"/>
    <cellStyle name="Currency 2 5 9 3 5" xfId="11898" xr:uid="{00000000-0005-0000-0000-0000705C0000}"/>
    <cellStyle name="Currency 2 5 9 3 6" xfId="17414" xr:uid="{00000000-0005-0000-0000-0000715C0000}"/>
    <cellStyle name="Currency 2 5 9 3 7" xfId="22930" xr:uid="{00000000-0005-0000-0000-0000725C0000}"/>
    <cellStyle name="Currency 2 5 9 3 8" xfId="28446" xr:uid="{00000000-0005-0000-0000-0000735C0000}"/>
    <cellStyle name="Currency 2 5 9 4" xfId="1718" xr:uid="{00000000-0005-0000-0000-0000745C0000}"/>
    <cellStyle name="Currency 2 5 9 4 2" xfId="4476" xr:uid="{00000000-0005-0000-0000-0000755C0000}"/>
    <cellStyle name="Currency 2 5 9 4 2 2" xfId="9992" xr:uid="{00000000-0005-0000-0000-0000765C0000}"/>
    <cellStyle name="Currency 2 5 9 4 2 3" xfId="15508" xr:uid="{00000000-0005-0000-0000-0000775C0000}"/>
    <cellStyle name="Currency 2 5 9 4 2 4" xfId="21024" xr:uid="{00000000-0005-0000-0000-0000785C0000}"/>
    <cellStyle name="Currency 2 5 9 4 2 5" xfId="26540" xr:uid="{00000000-0005-0000-0000-0000795C0000}"/>
    <cellStyle name="Currency 2 5 9 4 2 6" xfId="32056" xr:uid="{00000000-0005-0000-0000-00007A5C0000}"/>
    <cellStyle name="Currency 2 5 9 4 3" xfId="7234" xr:uid="{00000000-0005-0000-0000-00007B5C0000}"/>
    <cellStyle name="Currency 2 5 9 4 4" xfId="12750" xr:uid="{00000000-0005-0000-0000-00007C5C0000}"/>
    <cellStyle name="Currency 2 5 9 4 5" xfId="18266" xr:uid="{00000000-0005-0000-0000-00007D5C0000}"/>
    <cellStyle name="Currency 2 5 9 4 6" xfId="23782" xr:uid="{00000000-0005-0000-0000-00007E5C0000}"/>
    <cellStyle name="Currency 2 5 9 4 7" xfId="29298" xr:uid="{00000000-0005-0000-0000-00007F5C0000}"/>
    <cellStyle name="Currency 2 5 9 5" xfId="3097" xr:uid="{00000000-0005-0000-0000-0000805C0000}"/>
    <cellStyle name="Currency 2 5 9 5 2" xfId="8613" xr:uid="{00000000-0005-0000-0000-0000815C0000}"/>
    <cellStyle name="Currency 2 5 9 5 3" xfId="14129" xr:uid="{00000000-0005-0000-0000-0000825C0000}"/>
    <cellStyle name="Currency 2 5 9 5 4" xfId="19645" xr:uid="{00000000-0005-0000-0000-0000835C0000}"/>
    <cellStyle name="Currency 2 5 9 5 5" xfId="25161" xr:uid="{00000000-0005-0000-0000-0000845C0000}"/>
    <cellStyle name="Currency 2 5 9 5 6" xfId="30677" xr:uid="{00000000-0005-0000-0000-0000855C0000}"/>
    <cellStyle name="Currency 2 5 9 6" xfId="5855" xr:uid="{00000000-0005-0000-0000-0000865C0000}"/>
    <cellStyle name="Currency 2 5 9 7" xfId="11371" xr:uid="{00000000-0005-0000-0000-0000875C0000}"/>
    <cellStyle name="Currency 2 5 9 8" xfId="16887" xr:uid="{00000000-0005-0000-0000-0000885C0000}"/>
    <cellStyle name="Currency 2 5 9 9" xfId="22403" xr:uid="{00000000-0005-0000-0000-0000895C0000}"/>
    <cellStyle name="Currency 2 6" xfId="32" xr:uid="{00000000-0005-0000-0000-00008A5C0000}"/>
    <cellStyle name="Currency 2 6 10" xfId="399" xr:uid="{00000000-0005-0000-0000-00008B5C0000}"/>
    <cellStyle name="Currency 2 6 10 10" xfId="27979" xr:uid="{00000000-0005-0000-0000-00008C5C0000}"/>
    <cellStyle name="Currency 2 6 10 2" xfId="1267" xr:uid="{00000000-0005-0000-0000-00008D5C0000}"/>
    <cellStyle name="Currency 2 6 10 2 2" xfId="2646" xr:uid="{00000000-0005-0000-0000-00008E5C0000}"/>
    <cellStyle name="Currency 2 6 10 2 2 2" xfId="5404" xr:uid="{00000000-0005-0000-0000-00008F5C0000}"/>
    <cellStyle name="Currency 2 6 10 2 2 2 2" xfId="10920" xr:uid="{00000000-0005-0000-0000-0000905C0000}"/>
    <cellStyle name="Currency 2 6 10 2 2 2 3" xfId="16436" xr:uid="{00000000-0005-0000-0000-0000915C0000}"/>
    <cellStyle name="Currency 2 6 10 2 2 2 4" xfId="21952" xr:uid="{00000000-0005-0000-0000-0000925C0000}"/>
    <cellStyle name="Currency 2 6 10 2 2 2 5" xfId="27468" xr:uid="{00000000-0005-0000-0000-0000935C0000}"/>
    <cellStyle name="Currency 2 6 10 2 2 2 6" xfId="32984" xr:uid="{00000000-0005-0000-0000-0000945C0000}"/>
    <cellStyle name="Currency 2 6 10 2 2 3" xfId="8162" xr:uid="{00000000-0005-0000-0000-0000955C0000}"/>
    <cellStyle name="Currency 2 6 10 2 2 4" xfId="13678" xr:uid="{00000000-0005-0000-0000-0000965C0000}"/>
    <cellStyle name="Currency 2 6 10 2 2 5" xfId="19194" xr:uid="{00000000-0005-0000-0000-0000975C0000}"/>
    <cellStyle name="Currency 2 6 10 2 2 6" xfId="24710" xr:uid="{00000000-0005-0000-0000-0000985C0000}"/>
    <cellStyle name="Currency 2 6 10 2 2 7" xfId="30226" xr:uid="{00000000-0005-0000-0000-0000995C0000}"/>
    <cellStyle name="Currency 2 6 10 2 3" xfId="4025" xr:uid="{00000000-0005-0000-0000-00009A5C0000}"/>
    <cellStyle name="Currency 2 6 10 2 3 2" xfId="9541" xr:uid="{00000000-0005-0000-0000-00009B5C0000}"/>
    <cellStyle name="Currency 2 6 10 2 3 3" xfId="15057" xr:uid="{00000000-0005-0000-0000-00009C5C0000}"/>
    <cellStyle name="Currency 2 6 10 2 3 4" xfId="20573" xr:uid="{00000000-0005-0000-0000-00009D5C0000}"/>
    <cellStyle name="Currency 2 6 10 2 3 5" xfId="26089" xr:uid="{00000000-0005-0000-0000-00009E5C0000}"/>
    <cellStyle name="Currency 2 6 10 2 3 6" xfId="31605" xr:uid="{00000000-0005-0000-0000-00009F5C0000}"/>
    <cellStyle name="Currency 2 6 10 2 4" xfId="6783" xr:uid="{00000000-0005-0000-0000-0000A05C0000}"/>
    <cellStyle name="Currency 2 6 10 2 5" xfId="12299" xr:uid="{00000000-0005-0000-0000-0000A15C0000}"/>
    <cellStyle name="Currency 2 6 10 2 6" xfId="17815" xr:uid="{00000000-0005-0000-0000-0000A25C0000}"/>
    <cellStyle name="Currency 2 6 10 2 7" xfId="23331" xr:uid="{00000000-0005-0000-0000-0000A35C0000}"/>
    <cellStyle name="Currency 2 6 10 2 8" xfId="28847" xr:uid="{00000000-0005-0000-0000-0000A45C0000}"/>
    <cellStyle name="Currency 2 6 10 3" xfId="907" xr:uid="{00000000-0005-0000-0000-0000A55C0000}"/>
    <cellStyle name="Currency 2 6 10 3 2" xfId="2286" xr:uid="{00000000-0005-0000-0000-0000A65C0000}"/>
    <cellStyle name="Currency 2 6 10 3 2 2" xfId="5044" xr:uid="{00000000-0005-0000-0000-0000A75C0000}"/>
    <cellStyle name="Currency 2 6 10 3 2 2 2" xfId="10560" xr:uid="{00000000-0005-0000-0000-0000A85C0000}"/>
    <cellStyle name="Currency 2 6 10 3 2 2 3" xfId="16076" xr:uid="{00000000-0005-0000-0000-0000A95C0000}"/>
    <cellStyle name="Currency 2 6 10 3 2 2 4" xfId="21592" xr:uid="{00000000-0005-0000-0000-0000AA5C0000}"/>
    <cellStyle name="Currency 2 6 10 3 2 2 5" xfId="27108" xr:uid="{00000000-0005-0000-0000-0000AB5C0000}"/>
    <cellStyle name="Currency 2 6 10 3 2 2 6" xfId="32624" xr:uid="{00000000-0005-0000-0000-0000AC5C0000}"/>
    <cellStyle name="Currency 2 6 10 3 2 3" xfId="7802" xr:uid="{00000000-0005-0000-0000-0000AD5C0000}"/>
    <cellStyle name="Currency 2 6 10 3 2 4" xfId="13318" xr:uid="{00000000-0005-0000-0000-0000AE5C0000}"/>
    <cellStyle name="Currency 2 6 10 3 2 5" xfId="18834" xr:uid="{00000000-0005-0000-0000-0000AF5C0000}"/>
    <cellStyle name="Currency 2 6 10 3 2 6" xfId="24350" xr:uid="{00000000-0005-0000-0000-0000B05C0000}"/>
    <cellStyle name="Currency 2 6 10 3 2 7" xfId="29866" xr:uid="{00000000-0005-0000-0000-0000B15C0000}"/>
    <cellStyle name="Currency 2 6 10 3 3" xfId="3665" xr:uid="{00000000-0005-0000-0000-0000B25C0000}"/>
    <cellStyle name="Currency 2 6 10 3 3 2" xfId="9181" xr:uid="{00000000-0005-0000-0000-0000B35C0000}"/>
    <cellStyle name="Currency 2 6 10 3 3 3" xfId="14697" xr:uid="{00000000-0005-0000-0000-0000B45C0000}"/>
    <cellStyle name="Currency 2 6 10 3 3 4" xfId="20213" xr:uid="{00000000-0005-0000-0000-0000B55C0000}"/>
    <cellStyle name="Currency 2 6 10 3 3 5" xfId="25729" xr:uid="{00000000-0005-0000-0000-0000B65C0000}"/>
    <cellStyle name="Currency 2 6 10 3 3 6" xfId="31245" xr:uid="{00000000-0005-0000-0000-0000B75C0000}"/>
    <cellStyle name="Currency 2 6 10 3 4" xfId="6423" xr:uid="{00000000-0005-0000-0000-0000B85C0000}"/>
    <cellStyle name="Currency 2 6 10 3 5" xfId="11939" xr:uid="{00000000-0005-0000-0000-0000B95C0000}"/>
    <cellStyle name="Currency 2 6 10 3 6" xfId="17455" xr:uid="{00000000-0005-0000-0000-0000BA5C0000}"/>
    <cellStyle name="Currency 2 6 10 3 7" xfId="22971" xr:uid="{00000000-0005-0000-0000-0000BB5C0000}"/>
    <cellStyle name="Currency 2 6 10 3 8" xfId="28487" xr:uid="{00000000-0005-0000-0000-0000BC5C0000}"/>
    <cellStyle name="Currency 2 6 10 4" xfId="1778" xr:uid="{00000000-0005-0000-0000-0000BD5C0000}"/>
    <cellStyle name="Currency 2 6 10 4 2" xfId="4536" xr:uid="{00000000-0005-0000-0000-0000BE5C0000}"/>
    <cellStyle name="Currency 2 6 10 4 2 2" xfId="10052" xr:uid="{00000000-0005-0000-0000-0000BF5C0000}"/>
    <cellStyle name="Currency 2 6 10 4 2 3" xfId="15568" xr:uid="{00000000-0005-0000-0000-0000C05C0000}"/>
    <cellStyle name="Currency 2 6 10 4 2 4" xfId="21084" xr:uid="{00000000-0005-0000-0000-0000C15C0000}"/>
    <cellStyle name="Currency 2 6 10 4 2 5" xfId="26600" xr:uid="{00000000-0005-0000-0000-0000C25C0000}"/>
    <cellStyle name="Currency 2 6 10 4 2 6" xfId="32116" xr:uid="{00000000-0005-0000-0000-0000C35C0000}"/>
    <cellStyle name="Currency 2 6 10 4 3" xfId="7294" xr:uid="{00000000-0005-0000-0000-0000C45C0000}"/>
    <cellStyle name="Currency 2 6 10 4 4" xfId="12810" xr:uid="{00000000-0005-0000-0000-0000C55C0000}"/>
    <cellStyle name="Currency 2 6 10 4 5" xfId="18326" xr:uid="{00000000-0005-0000-0000-0000C65C0000}"/>
    <cellStyle name="Currency 2 6 10 4 6" xfId="23842" xr:uid="{00000000-0005-0000-0000-0000C75C0000}"/>
    <cellStyle name="Currency 2 6 10 4 7" xfId="29358" xr:uid="{00000000-0005-0000-0000-0000C85C0000}"/>
    <cellStyle name="Currency 2 6 10 5" xfId="3157" xr:uid="{00000000-0005-0000-0000-0000C95C0000}"/>
    <cellStyle name="Currency 2 6 10 5 2" xfId="8673" xr:uid="{00000000-0005-0000-0000-0000CA5C0000}"/>
    <cellStyle name="Currency 2 6 10 5 3" xfId="14189" xr:uid="{00000000-0005-0000-0000-0000CB5C0000}"/>
    <cellStyle name="Currency 2 6 10 5 4" xfId="19705" xr:uid="{00000000-0005-0000-0000-0000CC5C0000}"/>
    <cellStyle name="Currency 2 6 10 5 5" xfId="25221" xr:uid="{00000000-0005-0000-0000-0000CD5C0000}"/>
    <cellStyle name="Currency 2 6 10 5 6" xfId="30737" xr:uid="{00000000-0005-0000-0000-0000CE5C0000}"/>
    <cellStyle name="Currency 2 6 10 6" xfId="5915" xr:uid="{00000000-0005-0000-0000-0000CF5C0000}"/>
    <cellStyle name="Currency 2 6 10 7" xfId="11431" xr:uid="{00000000-0005-0000-0000-0000D05C0000}"/>
    <cellStyle name="Currency 2 6 10 8" xfId="16947" xr:uid="{00000000-0005-0000-0000-0000D15C0000}"/>
    <cellStyle name="Currency 2 6 10 9" xfId="22463" xr:uid="{00000000-0005-0000-0000-0000D25C0000}"/>
    <cellStyle name="Currency 2 6 11" xfId="454" xr:uid="{00000000-0005-0000-0000-0000D35C0000}"/>
    <cellStyle name="Currency 2 6 11 2" xfId="943" xr:uid="{00000000-0005-0000-0000-0000D45C0000}"/>
    <cellStyle name="Currency 2 6 11 2 2" xfId="2322" xr:uid="{00000000-0005-0000-0000-0000D55C0000}"/>
    <cellStyle name="Currency 2 6 11 2 2 2" xfId="5080" xr:uid="{00000000-0005-0000-0000-0000D65C0000}"/>
    <cellStyle name="Currency 2 6 11 2 2 2 2" xfId="10596" xr:uid="{00000000-0005-0000-0000-0000D75C0000}"/>
    <cellStyle name="Currency 2 6 11 2 2 2 3" xfId="16112" xr:uid="{00000000-0005-0000-0000-0000D85C0000}"/>
    <cellStyle name="Currency 2 6 11 2 2 2 4" xfId="21628" xr:uid="{00000000-0005-0000-0000-0000D95C0000}"/>
    <cellStyle name="Currency 2 6 11 2 2 2 5" xfId="27144" xr:uid="{00000000-0005-0000-0000-0000DA5C0000}"/>
    <cellStyle name="Currency 2 6 11 2 2 2 6" xfId="32660" xr:uid="{00000000-0005-0000-0000-0000DB5C0000}"/>
    <cellStyle name="Currency 2 6 11 2 2 3" xfId="7838" xr:uid="{00000000-0005-0000-0000-0000DC5C0000}"/>
    <cellStyle name="Currency 2 6 11 2 2 4" xfId="13354" xr:uid="{00000000-0005-0000-0000-0000DD5C0000}"/>
    <cellStyle name="Currency 2 6 11 2 2 5" xfId="18870" xr:uid="{00000000-0005-0000-0000-0000DE5C0000}"/>
    <cellStyle name="Currency 2 6 11 2 2 6" xfId="24386" xr:uid="{00000000-0005-0000-0000-0000DF5C0000}"/>
    <cellStyle name="Currency 2 6 11 2 2 7" xfId="29902" xr:uid="{00000000-0005-0000-0000-0000E05C0000}"/>
    <cellStyle name="Currency 2 6 11 2 3" xfId="3701" xr:uid="{00000000-0005-0000-0000-0000E15C0000}"/>
    <cellStyle name="Currency 2 6 11 2 3 2" xfId="9217" xr:uid="{00000000-0005-0000-0000-0000E25C0000}"/>
    <cellStyle name="Currency 2 6 11 2 3 3" xfId="14733" xr:uid="{00000000-0005-0000-0000-0000E35C0000}"/>
    <cellStyle name="Currency 2 6 11 2 3 4" xfId="20249" xr:uid="{00000000-0005-0000-0000-0000E45C0000}"/>
    <cellStyle name="Currency 2 6 11 2 3 5" xfId="25765" xr:uid="{00000000-0005-0000-0000-0000E55C0000}"/>
    <cellStyle name="Currency 2 6 11 2 3 6" xfId="31281" xr:uid="{00000000-0005-0000-0000-0000E65C0000}"/>
    <cellStyle name="Currency 2 6 11 2 4" xfId="6459" xr:uid="{00000000-0005-0000-0000-0000E75C0000}"/>
    <cellStyle name="Currency 2 6 11 2 5" xfId="11975" xr:uid="{00000000-0005-0000-0000-0000E85C0000}"/>
    <cellStyle name="Currency 2 6 11 2 6" xfId="17491" xr:uid="{00000000-0005-0000-0000-0000E95C0000}"/>
    <cellStyle name="Currency 2 6 11 2 7" xfId="23007" xr:uid="{00000000-0005-0000-0000-0000EA5C0000}"/>
    <cellStyle name="Currency 2 6 11 2 8" xfId="28523" xr:uid="{00000000-0005-0000-0000-0000EB5C0000}"/>
    <cellStyle name="Currency 2 6 11 3" xfId="1833" xr:uid="{00000000-0005-0000-0000-0000EC5C0000}"/>
    <cellStyle name="Currency 2 6 11 3 2" xfId="4591" xr:uid="{00000000-0005-0000-0000-0000ED5C0000}"/>
    <cellStyle name="Currency 2 6 11 3 2 2" xfId="10107" xr:uid="{00000000-0005-0000-0000-0000EE5C0000}"/>
    <cellStyle name="Currency 2 6 11 3 2 3" xfId="15623" xr:uid="{00000000-0005-0000-0000-0000EF5C0000}"/>
    <cellStyle name="Currency 2 6 11 3 2 4" xfId="21139" xr:uid="{00000000-0005-0000-0000-0000F05C0000}"/>
    <cellStyle name="Currency 2 6 11 3 2 5" xfId="26655" xr:uid="{00000000-0005-0000-0000-0000F15C0000}"/>
    <cellStyle name="Currency 2 6 11 3 2 6" xfId="32171" xr:uid="{00000000-0005-0000-0000-0000F25C0000}"/>
    <cellStyle name="Currency 2 6 11 3 3" xfId="7349" xr:uid="{00000000-0005-0000-0000-0000F35C0000}"/>
    <cellStyle name="Currency 2 6 11 3 4" xfId="12865" xr:uid="{00000000-0005-0000-0000-0000F45C0000}"/>
    <cellStyle name="Currency 2 6 11 3 5" xfId="18381" xr:uid="{00000000-0005-0000-0000-0000F55C0000}"/>
    <cellStyle name="Currency 2 6 11 3 6" xfId="23897" xr:uid="{00000000-0005-0000-0000-0000F65C0000}"/>
    <cellStyle name="Currency 2 6 11 3 7" xfId="29413" xr:uid="{00000000-0005-0000-0000-0000F75C0000}"/>
    <cellStyle name="Currency 2 6 11 4" xfId="3212" xr:uid="{00000000-0005-0000-0000-0000F85C0000}"/>
    <cellStyle name="Currency 2 6 11 4 2" xfId="8728" xr:uid="{00000000-0005-0000-0000-0000F95C0000}"/>
    <cellStyle name="Currency 2 6 11 4 3" xfId="14244" xr:uid="{00000000-0005-0000-0000-0000FA5C0000}"/>
    <cellStyle name="Currency 2 6 11 4 4" xfId="19760" xr:uid="{00000000-0005-0000-0000-0000FB5C0000}"/>
    <cellStyle name="Currency 2 6 11 4 5" xfId="25276" xr:uid="{00000000-0005-0000-0000-0000FC5C0000}"/>
    <cellStyle name="Currency 2 6 11 4 6" xfId="30792" xr:uid="{00000000-0005-0000-0000-0000FD5C0000}"/>
    <cellStyle name="Currency 2 6 11 5" xfId="5970" xr:uid="{00000000-0005-0000-0000-0000FE5C0000}"/>
    <cellStyle name="Currency 2 6 11 6" xfId="11486" xr:uid="{00000000-0005-0000-0000-0000FF5C0000}"/>
    <cellStyle name="Currency 2 6 11 7" xfId="17002" xr:uid="{00000000-0005-0000-0000-0000005D0000}"/>
    <cellStyle name="Currency 2 6 11 8" xfId="22518" xr:uid="{00000000-0005-0000-0000-0000015D0000}"/>
    <cellStyle name="Currency 2 6 11 9" xfId="28034" xr:uid="{00000000-0005-0000-0000-0000025D0000}"/>
    <cellStyle name="Currency 2 6 12" xfId="509" xr:uid="{00000000-0005-0000-0000-0000035D0000}"/>
    <cellStyle name="Currency 2 6 12 2" xfId="979" xr:uid="{00000000-0005-0000-0000-0000045D0000}"/>
    <cellStyle name="Currency 2 6 12 2 2" xfId="2358" xr:uid="{00000000-0005-0000-0000-0000055D0000}"/>
    <cellStyle name="Currency 2 6 12 2 2 2" xfId="5116" xr:uid="{00000000-0005-0000-0000-0000065D0000}"/>
    <cellStyle name="Currency 2 6 12 2 2 2 2" xfId="10632" xr:uid="{00000000-0005-0000-0000-0000075D0000}"/>
    <cellStyle name="Currency 2 6 12 2 2 2 3" xfId="16148" xr:uid="{00000000-0005-0000-0000-0000085D0000}"/>
    <cellStyle name="Currency 2 6 12 2 2 2 4" xfId="21664" xr:uid="{00000000-0005-0000-0000-0000095D0000}"/>
    <cellStyle name="Currency 2 6 12 2 2 2 5" xfId="27180" xr:uid="{00000000-0005-0000-0000-00000A5D0000}"/>
    <cellStyle name="Currency 2 6 12 2 2 2 6" xfId="32696" xr:uid="{00000000-0005-0000-0000-00000B5D0000}"/>
    <cellStyle name="Currency 2 6 12 2 2 3" xfId="7874" xr:uid="{00000000-0005-0000-0000-00000C5D0000}"/>
    <cellStyle name="Currency 2 6 12 2 2 4" xfId="13390" xr:uid="{00000000-0005-0000-0000-00000D5D0000}"/>
    <cellStyle name="Currency 2 6 12 2 2 5" xfId="18906" xr:uid="{00000000-0005-0000-0000-00000E5D0000}"/>
    <cellStyle name="Currency 2 6 12 2 2 6" xfId="24422" xr:uid="{00000000-0005-0000-0000-00000F5D0000}"/>
    <cellStyle name="Currency 2 6 12 2 2 7" xfId="29938" xr:uid="{00000000-0005-0000-0000-0000105D0000}"/>
    <cellStyle name="Currency 2 6 12 2 3" xfId="3737" xr:uid="{00000000-0005-0000-0000-0000115D0000}"/>
    <cellStyle name="Currency 2 6 12 2 3 2" xfId="9253" xr:uid="{00000000-0005-0000-0000-0000125D0000}"/>
    <cellStyle name="Currency 2 6 12 2 3 3" xfId="14769" xr:uid="{00000000-0005-0000-0000-0000135D0000}"/>
    <cellStyle name="Currency 2 6 12 2 3 4" xfId="20285" xr:uid="{00000000-0005-0000-0000-0000145D0000}"/>
    <cellStyle name="Currency 2 6 12 2 3 5" xfId="25801" xr:uid="{00000000-0005-0000-0000-0000155D0000}"/>
    <cellStyle name="Currency 2 6 12 2 3 6" xfId="31317" xr:uid="{00000000-0005-0000-0000-0000165D0000}"/>
    <cellStyle name="Currency 2 6 12 2 4" xfId="6495" xr:uid="{00000000-0005-0000-0000-0000175D0000}"/>
    <cellStyle name="Currency 2 6 12 2 5" xfId="12011" xr:uid="{00000000-0005-0000-0000-0000185D0000}"/>
    <cellStyle name="Currency 2 6 12 2 6" xfId="17527" xr:uid="{00000000-0005-0000-0000-0000195D0000}"/>
    <cellStyle name="Currency 2 6 12 2 7" xfId="23043" xr:uid="{00000000-0005-0000-0000-00001A5D0000}"/>
    <cellStyle name="Currency 2 6 12 2 8" xfId="28559" xr:uid="{00000000-0005-0000-0000-00001B5D0000}"/>
    <cellStyle name="Currency 2 6 12 3" xfId="1888" xr:uid="{00000000-0005-0000-0000-00001C5D0000}"/>
    <cellStyle name="Currency 2 6 12 3 2" xfId="4646" xr:uid="{00000000-0005-0000-0000-00001D5D0000}"/>
    <cellStyle name="Currency 2 6 12 3 2 2" xfId="10162" xr:uid="{00000000-0005-0000-0000-00001E5D0000}"/>
    <cellStyle name="Currency 2 6 12 3 2 3" xfId="15678" xr:uid="{00000000-0005-0000-0000-00001F5D0000}"/>
    <cellStyle name="Currency 2 6 12 3 2 4" xfId="21194" xr:uid="{00000000-0005-0000-0000-0000205D0000}"/>
    <cellStyle name="Currency 2 6 12 3 2 5" xfId="26710" xr:uid="{00000000-0005-0000-0000-0000215D0000}"/>
    <cellStyle name="Currency 2 6 12 3 2 6" xfId="32226" xr:uid="{00000000-0005-0000-0000-0000225D0000}"/>
    <cellStyle name="Currency 2 6 12 3 3" xfId="7404" xr:uid="{00000000-0005-0000-0000-0000235D0000}"/>
    <cellStyle name="Currency 2 6 12 3 4" xfId="12920" xr:uid="{00000000-0005-0000-0000-0000245D0000}"/>
    <cellStyle name="Currency 2 6 12 3 5" xfId="18436" xr:uid="{00000000-0005-0000-0000-0000255D0000}"/>
    <cellStyle name="Currency 2 6 12 3 6" xfId="23952" xr:uid="{00000000-0005-0000-0000-0000265D0000}"/>
    <cellStyle name="Currency 2 6 12 3 7" xfId="29468" xr:uid="{00000000-0005-0000-0000-0000275D0000}"/>
    <cellStyle name="Currency 2 6 12 4" xfId="3267" xr:uid="{00000000-0005-0000-0000-0000285D0000}"/>
    <cellStyle name="Currency 2 6 12 4 2" xfId="8783" xr:uid="{00000000-0005-0000-0000-0000295D0000}"/>
    <cellStyle name="Currency 2 6 12 4 3" xfId="14299" xr:uid="{00000000-0005-0000-0000-00002A5D0000}"/>
    <cellStyle name="Currency 2 6 12 4 4" xfId="19815" xr:uid="{00000000-0005-0000-0000-00002B5D0000}"/>
    <cellStyle name="Currency 2 6 12 4 5" xfId="25331" xr:uid="{00000000-0005-0000-0000-00002C5D0000}"/>
    <cellStyle name="Currency 2 6 12 4 6" xfId="30847" xr:uid="{00000000-0005-0000-0000-00002D5D0000}"/>
    <cellStyle name="Currency 2 6 12 5" xfId="6025" xr:uid="{00000000-0005-0000-0000-00002E5D0000}"/>
    <cellStyle name="Currency 2 6 12 6" xfId="11541" xr:uid="{00000000-0005-0000-0000-00002F5D0000}"/>
    <cellStyle name="Currency 2 6 12 7" xfId="17057" xr:uid="{00000000-0005-0000-0000-0000305D0000}"/>
    <cellStyle name="Currency 2 6 12 8" xfId="22573" xr:uid="{00000000-0005-0000-0000-0000315D0000}"/>
    <cellStyle name="Currency 2 6 12 9" xfId="28089" xr:uid="{00000000-0005-0000-0000-0000325D0000}"/>
    <cellStyle name="Currency 2 6 13" xfId="564" xr:uid="{00000000-0005-0000-0000-0000335D0000}"/>
    <cellStyle name="Currency 2 6 13 2" xfId="1303" xr:uid="{00000000-0005-0000-0000-0000345D0000}"/>
    <cellStyle name="Currency 2 6 13 2 2" xfId="2682" xr:uid="{00000000-0005-0000-0000-0000355D0000}"/>
    <cellStyle name="Currency 2 6 13 2 2 2" xfId="5440" xr:uid="{00000000-0005-0000-0000-0000365D0000}"/>
    <cellStyle name="Currency 2 6 13 2 2 2 2" xfId="10956" xr:uid="{00000000-0005-0000-0000-0000375D0000}"/>
    <cellStyle name="Currency 2 6 13 2 2 2 3" xfId="16472" xr:uid="{00000000-0005-0000-0000-0000385D0000}"/>
    <cellStyle name="Currency 2 6 13 2 2 2 4" xfId="21988" xr:uid="{00000000-0005-0000-0000-0000395D0000}"/>
    <cellStyle name="Currency 2 6 13 2 2 2 5" xfId="27504" xr:uid="{00000000-0005-0000-0000-00003A5D0000}"/>
    <cellStyle name="Currency 2 6 13 2 2 2 6" xfId="33020" xr:uid="{00000000-0005-0000-0000-00003B5D0000}"/>
    <cellStyle name="Currency 2 6 13 2 2 3" xfId="8198" xr:uid="{00000000-0005-0000-0000-00003C5D0000}"/>
    <cellStyle name="Currency 2 6 13 2 2 4" xfId="13714" xr:uid="{00000000-0005-0000-0000-00003D5D0000}"/>
    <cellStyle name="Currency 2 6 13 2 2 5" xfId="19230" xr:uid="{00000000-0005-0000-0000-00003E5D0000}"/>
    <cellStyle name="Currency 2 6 13 2 2 6" xfId="24746" xr:uid="{00000000-0005-0000-0000-00003F5D0000}"/>
    <cellStyle name="Currency 2 6 13 2 2 7" xfId="30262" xr:uid="{00000000-0005-0000-0000-0000405D0000}"/>
    <cellStyle name="Currency 2 6 13 2 3" xfId="4061" xr:uid="{00000000-0005-0000-0000-0000415D0000}"/>
    <cellStyle name="Currency 2 6 13 2 3 2" xfId="9577" xr:uid="{00000000-0005-0000-0000-0000425D0000}"/>
    <cellStyle name="Currency 2 6 13 2 3 3" xfId="15093" xr:uid="{00000000-0005-0000-0000-0000435D0000}"/>
    <cellStyle name="Currency 2 6 13 2 3 4" xfId="20609" xr:uid="{00000000-0005-0000-0000-0000445D0000}"/>
    <cellStyle name="Currency 2 6 13 2 3 5" xfId="26125" xr:uid="{00000000-0005-0000-0000-0000455D0000}"/>
    <cellStyle name="Currency 2 6 13 2 3 6" xfId="31641" xr:uid="{00000000-0005-0000-0000-0000465D0000}"/>
    <cellStyle name="Currency 2 6 13 2 4" xfId="6819" xr:uid="{00000000-0005-0000-0000-0000475D0000}"/>
    <cellStyle name="Currency 2 6 13 2 5" xfId="12335" xr:uid="{00000000-0005-0000-0000-0000485D0000}"/>
    <cellStyle name="Currency 2 6 13 2 6" xfId="17851" xr:uid="{00000000-0005-0000-0000-0000495D0000}"/>
    <cellStyle name="Currency 2 6 13 2 7" xfId="23367" xr:uid="{00000000-0005-0000-0000-00004A5D0000}"/>
    <cellStyle name="Currency 2 6 13 2 8" xfId="28883" xr:uid="{00000000-0005-0000-0000-00004B5D0000}"/>
    <cellStyle name="Currency 2 6 13 3" xfId="1943" xr:uid="{00000000-0005-0000-0000-00004C5D0000}"/>
    <cellStyle name="Currency 2 6 13 3 2" xfId="4701" xr:uid="{00000000-0005-0000-0000-00004D5D0000}"/>
    <cellStyle name="Currency 2 6 13 3 2 2" xfId="10217" xr:uid="{00000000-0005-0000-0000-00004E5D0000}"/>
    <cellStyle name="Currency 2 6 13 3 2 3" xfId="15733" xr:uid="{00000000-0005-0000-0000-00004F5D0000}"/>
    <cellStyle name="Currency 2 6 13 3 2 4" xfId="21249" xr:uid="{00000000-0005-0000-0000-0000505D0000}"/>
    <cellStyle name="Currency 2 6 13 3 2 5" xfId="26765" xr:uid="{00000000-0005-0000-0000-0000515D0000}"/>
    <cellStyle name="Currency 2 6 13 3 2 6" xfId="32281" xr:uid="{00000000-0005-0000-0000-0000525D0000}"/>
    <cellStyle name="Currency 2 6 13 3 3" xfId="7459" xr:uid="{00000000-0005-0000-0000-0000535D0000}"/>
    <cellStyle name="Currency 2 6 13 3 4" xfId="12975" xr:uid="{00000000-0005-0000-0000-0000545D0000}"/>
    <cellStyle name="Currency 2 6 13 3 5" xfId="18491" xr:uid="{00000000-0005-0000-0000-0000555D0000}"/>
    <cellStyle name="Currency 2 6 13 3 6" xfId="24007" xr:uid="{00000000-0005-0000-0000-0000565D0000}"/>
    <cellStyle name="Currency 2 6 13 3 7" xfId="29523" xr:uid="{00000000-0005-0000-0000-0000575D0000}"/>
    <cellStyle name="Currency 2 6 13 4" xfId="3322" xr:uid="{00000000-0005-0000-0000-0000585D0000}"/>
    <cellStyle name="Currency 2 6 13 4 2" xfId="8838" xr:uid="{00000000-0005-0000-0000-0000595D0000}"/>
    <cellStyle name="Currency 2 6 13 4 3" xfId="14354" xr:uid="{00000000-0005-0000-0000-00005A5D0000}"/>
    <cellStyle name="Currency 2 6 13 4 4" xfId="19870" xr:uid="{00000000-0005-0000-0000-00005B5D0000}"/>
    <cellStyle name="Currency 2 6 13 4 5" xfId="25386" xr:uid="{00000000-0005-0000-0000-00005C5D0000}"/>
    <cellStyle name="Currency 2 6 13 4 6" xfId="30902" xr:uid="{00000000-0005-0000-0000-00005D5D0000}"/>
    <cellStyle name="Currency 2 6 13 5" xfId="6080" xr:uid="{00000000-0005-0000-0000-00005E5D0000}"/>
    <cellStyle name="Currency 2 6 13 6" xfId="11596" xr:uid="{00000000-0005-0000-0000-00005F5D0000}"/>
    <cellStyle name="Currency 2 6 13 7" xfId="17112" xr:uid="{00000000-0005-0000-0000-0000605D0000}"/>
    <cellStyle name="Currency 2 6 13 8" xfId="22628" xr:uid="{00000000-0005-0000-0000-0000615D0000}"/>
    <cellStyle name="Currency 2 6 13 9" xfId="28144" xr:uid="{00000000-0005-0000-0000-0000625D0000}"/>
    <cellStyle name="Currency 2 6 14" xfId="1339" xr:uid="{00000000-0005-0000-0000-0000635D0000}"/>
    <cellStyle name="Currency 2 6 14 2" xfId="2718" xr:uid="{00000000-0005-0000-0000-0000645D0000}"/>
    <cellStyle name="Currency 2 6 14 2 2" xfId="5476" xr:uid="{00000000-0005-0000-0000-0000655D0000}"/>
    <cellStyle name="Currency 2 6 14 2 2 2" xfId="10992" xr:uid="{00000000-0005-0000-0000-0000665D0000}"/>
    <cellStyle name="Currency 2 6 14 2 2 3" xfId="16508" xr:uid="{00000000-0005-0000-0000-0000675D0000}"/>
    <cellStyle name="Currency 2 6 14 2 2 4" xfId="22024" xr:uid="{00000000-0005-0000-0000-0000685D0000}"/>
    <cellStyle name="Currency 2 6 14 2 2 5" xfId="27540" xr:uid="{00000000-0005-0000-0000-0000695D0000}"/>
    <cellStyle name="Currency 2 6 14 2 2 6" xfId="33056" xr:uid="{00000000-0005-0000-0000-00006A5D0000}"/>
    <cellStyle name="Currency 2 6 14 2 3" xfId="8234" xr:uid="{00000000-0005-0000-0000-00006B5D0000}"/>
    <cellStyle name="Currency 2 6 14 2 4" xfId="13750" xr:uid="{00000000-0005-0000-0000-00006C5D0000}"/>
    <cellStyle name="Currency 2 6 14 2 5" xfId="19266" xr:uid="{00000000-0005-0000-0000-00006D5D0000}"/>
    <cellStyle name="Currency 2 6 14 2 6" xfId="24782" xr:uid="{00000000-0005-0000-0000-00006E5D0000}"/>
    <cellStyle name="Currency 2 6 14 2 7" xfId="30298" xr:uid="{00000000-0005-0000-0000-00006F5D0000}"/>
    <cellStyle name="Currency 2 6 14 3" xfId="4097" xr:uid="{00000000-0005-0000-0000-0000705D0000}"/>
    <cellStyle name="Currency 2 6 14 3 2" xfId="9613" xr:uid="{00000000-0005-0000-0000-0000715D0000}"/>
    <cellStyle name="Currency 2 6 14 3 3" xfId="15129" xr:uid="{00000000-0005-0000-0000-0000725D0000}"/>
    <cellStyle name="Currency 2 6 14 3 4" xfId="20645" xr:uid="{00000000-0005-0000-0000-0000735D0000}"/>
    <cellStyle name="Currency 2 6 14 3 5" xfId="26161" xr:uid="{00000000-0005-0000-0000-0000745D0000}"/>
    <cellStyle name="Currency 2 6 14 3 6" xfId="31677" xr:uid="{00000000-0005-0000-0000-0000755D0000}"/>
    <cellStyle name="Currency 2 6 14 4" xfId="6855" xr:uid="{00000000-0005-0000-0000-0000765D0000}"/>
    <cellStyle name="Currency 2 6 14 5" xfId="12371" xr:uid="{00000000-0005-0000-0000-0000775D0000}"/>
    <cellStyle name="Currency 2 6 14 6" xfId="17887" xr:uid="{00000000-0005-0000-0000-0000785D0000}"/>
    <cellStyle name="Currency 2 6 14 7" xfId="23403" xr:uid="{00000000-0005-0000-0000-0000795D0000}"/>
    <cellStyle name="Currency 2 6 14 8" xfId="28919" xr:uid="{00000000-0005-0000-0000-00007A5D0000}"/>
    <cellStyle name="Currency 2 6 15" xfId="1375" xr:uid="{00000000-0005-0000-0000-00007B5D0000}"/>
    <cellStyle name="Currency 2 6 15 2" xfId="2754" xr:uid="{00000000-0005-0000-0000-00007C5D0000}"/>
    <cellStyle name="Currency 2 6 15 2 2" xfId="5512" xr:uid="{00000000-0005-0000-0000-00007D5D0000}"/>
    <cellStyle name="Currency 2 6 15 2 2 2" xfId="11028" xr:uid="{00000000-0005-0000-0000-00007E5D0000}"/>
    <cellStyle name="Currency 2 6 15 2 2 3" xfId="16544" xr:uid="{00000000-0005-0000-0000-00007F5D0000}"/>
    <cellStyle name="Currency 2 6 15 2 2 4" xfId="22060" xr:uid="{00000000-0005-0000-0000-0000805D0000}"/>
    <cellStyle name="Currency 2 6 15 2 2 5" xfId="27576" xr:uid="{00000000-0005-0000-0000-0000815D0000}"/>
    <cellStyle name="Currency 2 6 15 2 2 6" xfId="33092" xr:uid="{00000000-0005-0000-0000-0000825D0000}"/>
    <cellStyle name="Currency 2 6 15 2 3" xfId="8270" xr:uid="{00000000-0005-0000-0000-0000835D0000}"/>
    <cellStyle name="Currency 2 6 15 2 4" xfId="13786" xr:uid="{00000000-0005-0000-0000-0000845D0000}"/>
    <cellStyle name="Currency 2 6 15 2 5" xfId="19302" xr:uid="{00000000-0005-0000-0000-0000855D0000}"/>
    <cellStyle name="Currency 2 6 15 2 6" xfId="24818" xr:uid="{00000000-0005-0000-0000-0000865D0000}"/>
    <cellStyle name="Currency 2 6 15 2 7" xfId="30334" xr:uid="{00000000-0005-0000-0000-0000875D0000}"/>
    <cellStyle name="Currency 2 6 15 3" xfId="4133" xr:uid="{00000000-0005-0000-0000-0000885D0000}"/>
    <cellStyle name="Currency 2 6 15 3 2" xfId="9649" xr:uid="{00000000-0005-0000-0000-0000895D0000}"/>
    <cellStyle name="Currency 2 6 15 3 3" xfId="15165" xr:uid="{00000000-0005-0000-0000-00008A5D0000}"/>
    <cellStyle name="Currency 2 6 15 3 4" xfId="20681" xr:uid="{00000000-0005-0000-0000-00008B5D0000}"/>
    <cellStyle name="Currency 2 6 15 3 5" xfId="26197" xr:uid="{00000000-0005-0000-0000-00008C5D0000}"/>
    <cellStyle name="Currency 2 6 15 3 6" xfId="31713" xr:uid="{00000000-0005-0000-0000-00008D5D0000}"/>
    <cellStyle name="Currency 2 6 15 4" xfId="6891" xr:uid="{00000000-0005-0000-0000-00008E5D0000}"/>
    <cellStyle name="Currency 2 6 15 5" xfId="12407" xr:uid="{00000000-0005-0000-0000-00008F5D0000}"/>
    <cellStyle name="Currency 2 6 15 6" xfId="17923" xr:uid="{00000000-0005-0000-0000-0000905D0000}"/>
    <cellStyle name="Currency 2 6 15 7" xfId="23439" xr:uid="{00000000-0005-0000-0000-0000915D0000}"/>
    <cellStyle name="Currency 2 6 15 8" xfId="28955" xr:uid="{00000000-0005-0000-0000-0000925D0000}"/>
    <cellStyle name="Currency 2 6 16" xfId="619" xr:uid="{00000000-0005-0000-0000-0000935D0000}"/>
    <cellStyle name="Currency 2 6 16 2" xfId="1998" xr:uid="{00000000-0005-0000-0000-0000945D0000}"/>
    <cellStyle name="Currency 2 6 16 2 2" xfId="4756" xr:uid="{00000000-0005-0000-0000-0000955D0000}"/>
    <cellStyle name="Currency 2 6 16 2 2 2" xfId="10272" xr:uid="{00000000-0005-0000-0000-0000965D0000}"/>
    <cellStyle name="Currency 2 6 16 2 2 3" xfId="15788" xr:uid="{00000000-0005-0000-0000-0000975D0000}"/>
    <cellStyle name="Currency 2 6 16 2 2 4" xfId="21304" xr:uid="{00000000-0005-0000-0000-0000985D0000}"/>
    <cellStyle name="Currency 2 6 16 2 2 5" xfId="26820" xr:uid="{00000000-0005-0000-0000-0000995D0000}"/>
    <cellStyle name="Currency 2 6 16 2 2 6" xfId="32336" xr:uid="{00000000-0005-0000-0000-00009A5D0000}"/>
    <cellStyle name="Currency 2 6 16 2 3" xfId="7514" xr:uid="{00000000-0005-0000-0000-00009B5D0000}"/>
    <cellStyle name="Currency 2 6 16 2 4" xfId="13030" xr:uid="{00000000-0005-0000-0000-00009C5D0000}"/>
    <cellStyle name="Currency 2 6 16 2 5" xfId="18546" xr:uid="{00000000-0005-0000-0000-00009D5D0000}"/>
    <cellStyle name="Currency 2 6 16 2 6" xfId="24062" xr:uid="{00000000-0005-0000-0000-00009E5D0000}"/>
    <cellStyle name="Currency 2 6 16 2 7" xfId="29578" xr:uid="{00000000-0005-0000-0000-00009F5D0000}"/>
    <cellStyle name="Currency 2 6 16 3" xfId="3377" xr:uid="{00000000-0005-0000-0000-0000A05D0000}"/>
    <cellStyle name="Currency 2 6 16 3 2" xfId="8893" xr:uid="{00000000-0005-0000-0000-0000A15D0000}"/>
    <cellStyle name="Currency 2 6 16 3 3" xfId="14409" xr:uid="{00000000-0005-0000-0000-0000A25D0000}"/>
    <cellStyle name="Currency 2 6 16 3 4" xfId="19925" xr:uid="{00000000-0005-0000-0000-0000A35D0000}"/>
    <cellStyle name="Currency 2 6 16 3 5" xfId="25441" xr:uid="{00000000-0005-0000-0000-0000A45D0000}"/>
    <cellStyle name="Currency 2 6 16 3 6" xfId="30957" xr:uid="{00000000-0005-0000-0000-0000A55D0000}"/>
    <cellStyle name="Currency 2 6 16 4" xfId="6135" xr:uid="{00000000-0005-0000-0000-0000A65D0000}"/>
    <cellStyle name="Currency 2 6 16 5" xfId="11651" xr:uid="{00000000-0005-0000-0000-0000A75D0000}"/>
    <cellStyle name="Currency 2 6 16 6" xfId="17167" xr:uid="{00000000-0005-0000-0000-0000A85D0000}"/>
    <cellStyle name="Currency 2 6 16 7" xfId="22683" xr:uid="{00000000-0005-0000-0000-0000A95D0000}"/>
    <cellStyle name="Currency 2 6 16 8" xfId="28199" xr:uid="{00000000-0005-0000-0000-0000AA5D0000}"/>
    <cellStyle name="Currency 2 6 17" xfId="1411" xr:uid="{00000000-0005-0000-0000-0000AB5D0000}"/>
    <cellStyle name="Currency 2 6 17 2" xfId="4169" xr:uid="{00000000-0005-0000-0000-0000AC5D0000}"/>
    <cellStyle name="Currency 2 6 17 2 2" xfId="9685" xr:uid="{00000000-0005-0000-0000-0000AD5D0000}"/>
    <cellStyle name="Currency 2 6 17 2 3" xfId="15201" xr:uid="{00000000-0005-0000-0000-0000AE5D0000}"/>
    <cellStyle name="Currency 2 6 17 2 4" xfId="20717" xr:uid="{00000000-0005-0000-0000-0000AF5D0000}"/>
    <cellStyle name="Currency 2 6 17 2 5" xfId="26233" xr:uid="{00000000-0005-0000-0000-0000B05D0000}"/>
    <cellStyle name="Currency 2 6 17 2 6" xfId="31749" xr:uid="{00000000-0005-0000-0000-0000B15D0000}"/>
    <cellStyle name="Currency 2 6 17 3" xfId="6927" xr:uid="{00000000-0005-0000-0000-0000B25D0000}"/>
    <cellStyle name="Currency 2 6 17 4" xfId="12443" xr:uid="{00000000-0005-0000-0000-0000B35D0000}"/>
    <cellStyle name="Currency 2 6 17 5" xfId="17959" xr:uid="{00000000-0005-0000-0000-0000B45D0000}"/>
    <cellStyle name="Currency 2 6 17 6" xfId="23475" xr:uid="{00000000-0005-0000-0000-0000B55D0000}"/>
    <cellStyle name="Currency 2 6 17 7" xfId="28991" xr:uid="{00000000-0005-0000-0000-0000B65D0000}"/>
    <cellStyle name="Currency 2 6 18" xfId="2790" xr:uid="{00000000-0005-0000-0000-0000B75D0000}"/>
    <cellStyle name="Currency 2 6 18 2" xfId="8306" xr:uid="{00000000-0005-0000-0000-0000B85D0000}"/>
    <cellStyle name="Currency 2 6 18 3" xfId="13822" xr:uid="{00000000-0005-0000-0000-0000B95D0000}"/>
    <cellStyle name="Currency 2 6 18 4" xfId="19338" xr:uid="{00000000-0005-0000-0000-0000BA5D0000}"/>
    <cellStyle name="Currency 2 6 18 5" xfId="24854" xr:uid="{00000000-0005-0000-0000-0000BB5D0000}"/>
    <cellStyle name="Currency 2 6 18 6" xfId="30370" xr:uid="{00000000-0005-0000-0000-0000BC5D0000}"/>
    <cellStyle name="Currency 2 6 19" xfId="5548" xr:uid="{00000000-0005-0000-0000-0000BD5D0000}"/>
    <cellStyle name="Currency 2 6 2" xfId="68" xr:uid="{00000000-0005-0000-0000-0000BE5D0000}"/>
    <cellStyle name="Currency 2 6 2 10" xfId="545" xr:uid="{00000000-0005-0000-0000-0000BF5D0000}"/>
    <cellStyle name="Currency 2 6 2 10 2" xfId="960" xr:uid="{00000000-0005-0000-0000-0000C05D0000}"/>
    <cellStyle name="Currency 2 6 2 10 2 2" xfId="2339" xr:uid="{00000000-0005-0000-0000-0000C15D0000}"/>
    <cellStyle name="Currency 2 6 2 10 2 2 2" xfId="5097" xr:uid="{00000000-0005-0000-0000-0000C25D0000}"/>
    <cellStyle name="Currency 2 6 2 10 2 2 2 2" xfId="10613" xr:uid="{00000000-0005-0000-0000-0000C35D0000}"/>
    <cellStyle name="Currency 2 6 2 10 2 2 2 3" xfId="16129" xr:uid="{00000000-0005-0000-0000-0000C45D0000}"/>
    <cellStyle name="Currency 2 6 2 10 2 2 2 4" xfId="21645" xr:uid="{00000000-0005-0000-0000-0000C55D0000}"/>
    <cellStyle name="Currency 2 6 2 10 2 2 2 5" xfId="27161" xr:uid="{00000000-0005-0000-0000-0000C65D0000}"/>
    <cellStyle name="Currency 2 6 2 10 2 2 2 6" xfId="32677" xr:uid="{00000000-0005-0000-0000-0000C75D0000}"/>
    <cellStyle name="Currency 2 6 2 10 2 2 3" xfId="7855" xr:uid="{00000000-0005-0000-0000-0000C85D0000}"/>
    <cellStyle name="Currency 2 6 2 10 2 2 4" xfId="13371" xr:uid="{00000000-0005-0000-0000-0000C95D0000}"/>
    <cellStyle name="Currency 2 6 2 10 2 2 5" xfId="18887" xr:uid="{00000000-0005-0000-0000-0000CA5D0000}"/>
    <cellStyle name="Currency 2 6 2 10 2 2 6" xfId="24403" xr:uid="{00000000-0005-0000-0000-0000CB5D0000}"/>
    <cellStyle name="Currency 2 6 2 10 2 2 7" xfId="29919" xr:uid="{00000000-0005-0000-0000-0000CC5D0000}"/>
    <cellStyle name="Currency 2 6 2 10 2 3" xfId="3718" xr:uid="{00000000-0005-0000-0000-0000CD5D0000}"/>
    <cellStyle name="Currency 2 6 2 10 2 3 2" xfId="9234" xr:uid="{00000000-0005-0000-0000-0000CE5D0000}"/>
    <cellStyle name="Currency 2 6 2 10 2 3 3" xfId="14750" xr:uid="{00000000-0005-0000-0000-0000CF5D0000}"/>
    <cellStyle name="Currency 2 6 2 10 2 3 4" xfId="20266" xr:uid="{00000000-0005-0000-0000-0000D05D0000}"/>
    <cellStyle name="Currency 2 6 2 10 2 3 5" xfId="25782" xr:uid="{00000000-0005-0000-0000-0000D15D0000}"/>
    <cellStyle name="Currency 2 6 2 10 2 3 6" xfId="31298" xr:uid="{00000000-0005-0000-0000-0000D25D0000}"/>
    <cellStyle name="Currency 2 6 2 10 2 4" xfId="6476" xr:uid="{00000000-0005-0000-0000-0000D35D0000}"/>
    <cellStyle name="Currency 2 6 2 10 2 5" xfId="11992" xr:uid="{00000000-0005-0000-0000-0000D45D0000}"/>
    <cellStyle name="Currency 2 6 2 10 2 6" xfId="17508" xr:uid="{00000000-0005-0000-0000-0000D55D0000}"/>
    <cellStyle name="Currency 2 6 2 10 2 7" xfId="23024" xr:uid="{00000000-0005-0000-0000-0000D65D0000}"/>
    <cellStyle name="Currency 2 6 2 10 2 8" xfId="28540" xr:uid="{00000000-0005-0000-0000-0000D75D0000}"/>
    <cellStyle name="Currency 2 6 2 10 3" xfId="1924" xr:uid="{00000000-0005-0000-0000-0000D85D0000}"/>
    <cellStyle name="Currency 2 6 2 10 3 2" xfId="4682" xr:uid="{00000000-0005-0000-0000-0000D95D0000}"/>
    <cellStyle name="Currency 2 6 2 10 3 2 2" xfId="10198" xr:uid="{00000000-0005-0000-0000-0000DA5D0000}"/>
    <cellStyle name="Currency 2 6 2 10 3 2 3" xfId="15714" xr:uid="{00000000-0005-0000-0000-0000DB5D0000}"/>
    <cellStyle name="Currency 2 6 2 10 3 2 4" xfId="21230" xr:uid="{00000000-0005-0000-0000-0000DC5D0000}"/>
    <cellStyle name="Currency 2 6 2 10 3 2 5" xfId="26746" xr:uid="{00000000-0005-0000-0000-0000DD5D0000}"/>
    <cellStyle name="Currency 2 6 2 10 3 2 6" xfId="32262" xr:uid="{00000000-0005-0000-0000-0000DE5D0000}"/>
    <cellStyle name="Currency 2 6 2 10 3 3" xfId="7440" xr:uid="{00000000-0005-0000-0000-0000DF5D0000}"/>
    <cellStyle name="Currency 2 6 2 10 3 4" xfId="12956" xr:uid="{00000000-0005-0000-0000-0000E05D0000}"/>
    <cellStyle name="Currency 2 6 2 10 3 5" xfId="18472" xr:uid="{00000000-0005-0000-0000-0000E15D0000}"/>
    <cellStyle name="Currency 2 6 2 10 3 6" xfId="23988" xr:uid="{00000000-0005-0000-0000-0000E25D0000}"/>
    <cellStyle name="Currency 2 6 2 10 3 7" xfId="29504" xr:uid="{00000000-0005-0000-0000-0000E35D0000}"/>
    <cellStyle name="Currency 2 6 2 10 4" xfId="3303" xr:uid="{00000000-0005-0000-0000-0000E45D0000}"/>
    <cellStyle name="Currency 2 6 2 10 4 2" xfId="8819" xr:uid="{00000000-0005-0000-0000-0000E55D0000}"/>
    <cellStyle name="Currency 2 6 2 10 4 3" xfId="14335" xr:uid="{00000000-0005-0000-0000-0000E65D0000}"/>
    <cellStyle name="Currency 2 6 2 10 4 4" xfId="19851" xr:uid="{00000000-0005-0000-0000-0000E75D0000}"/>
    <cellStyle name="Currency 2 6 2 10 4 5" xfId="25367" xr:uid="{00000000-0005-0000-0000-0000E85D0000}"/>
    <cellStyle name="Currency 2 6 2 10 4 6" xfId="30883" xr:uid="{00000000-0005-0000-0000-0000E95D0000}"/>
    <cellStyle name="Currency 2 6 2 10 5" xfId="6061" xr:uid="{00000000-0005-0000-0000-0000EA5D0000}"/>
    <cellStyle name="Currency 2 6 2 10 6" xfId="11577" xr:uid="{00000000-0005-0000-0000-0000EB5D0000}"/>
    <cellStyle name="Currency 2 6 2 10 7" xfId="17093" xr:uid="{00000000-0005-0000-0000-0000EC5D0000}"/>
    <cellStyle name="Currency 2 6 2 10 8" xfId="22609" xr:uid="{00000000-0005-0000-0000-0000ED5D0000}"/>
    <cellStyle name="Currency 2 6 2 10 9" xfId="28125" xr:uid="{00000000-0005-0000-0000-0000EE5D0000}"/>
    <cellStyle name="Currency 2 6 2 11" xfId="600" xr:uid="{00000000-0005-0000-0000-0000EF5D0000}"/>
    <cellStyle name="Currency 2 6 2 11 2" xfId="996" xr:uid="{00000000-0005-0000-0000-0000F05D0000}"/>
    <cellStyle name="Currency 2 6 2 11 2 2" xfId="2375" xr:uid="{00000000-0005-0000-0000-0000F15D0000}"/>
    <cellStyle name="Currency 2 6 2 11 2 2 2" xfId="5133" xr:uid="{00000000-0005-0000-0000-0000F25D0000}"/>
    <cellStyle name="Currency 2 6 2 11 2 2 2 2" xfId="10649" xr:uid="{00000000-0005-0000-0000-0000F35D0000}"/>
    <cellStyle name="Currency 2 6 2 11 2 2 2 3" xfId="16165" xr:uid="{00000000-0005-0000-0000-0000F45D0000}"/>
    <cellStyle name="Currency 2 6 2 11 2 2 2 4" xfId="21681" xr:uid="{00000000-0005-0000-0000-0000F55D0000}"/>
    <cellStyle name="Currency 2 6 2 11 2 2 2 5" xfId="27197" xr:uid="{00000000-0005-0000-0000-0000F65D0000}"/>
    <cellStyle name="Currency 2 6 2 11 2 2 2 6" xfId="32713" xr:uid="{00000000-0005-0000-0000-0000F75D0000}"/>
    <cellStyle name="Currency 2 6 2 11 2 2 3" xfId="7891" xr:uid="{00000000-0005-0000-0000-0000F85D0000}"/>
    <cellStyle name="Currency 2 6 2 11 2 2 4" xfId="13407" xr:uid="{00000000-0005-0000-0000-0000F95D0000}"/>
    <cellStyle name="Currency 2 6 2 11 2 2 5" xfId="18923" xr:uid="{00000000-0005-0000-0000-0000FA5D0000}"/>
    <cellStyle name="Currency 2 6 2 11 2 2 6" xfId="24439" xr:uid="{00000000-0005-0000-0000-0000FB5D0000}"/>
    <cellStyle name="Currency 2 6 2 11 2 2 7" xfId="29955" xr:uid="{00000000-0005-0000-0000-0000FC5D0000}"/>
    <cellStyle name="Currency 2 6 2 11 2 3" xfId="3754" xr:uid="{00000000-0005-0000-0000-0000FD5D0000}"/>
    <cellStyle name="Currency 2 6 2 11 2 3 2" xfId="9270" xr:uid="{00000000-0005-0000-0000-0000FE5D0000}"/>
    <cellStyle name="Currency 2 6 2 11 2 3 3" xfId="14786" xr:uid="{00000000-0005-0000-0000-0000FF5D0000}"/>
    <cellStyle name="Currency 2 6 2 11 2 3 4" xfId="20302" xr:uid="{00000000-0005-0000-0000-0000005E0000}"/>
    <cellStyle name="Currency 2 6 2 11 2 3 5" xfId="25818" xr:uid="{00000000-0005-0000-0000-0000015E0000}"/>
    <cellStyle name="Currency 2 6 2 11 2 3 6" xfId="31334" xr:uid="{00000000-0005-0000-0000-0000025E0000}"/>
    <cellStyle name="Currency 2 6 2 11 2 4" xfId="6512" xr:uid="{00000000-0005-0000-0000-0000035E0000}"/>
    <cellStyle name="Currency 2 6 2 11 2 5" xfId="12028" xr:uid="{00000000-0005-0000-0000-0000045E0000}"/>
    <cellStyle name="Currency 2 6 2 11 2 6" xfId="17544" xr:uid="{00000000-0005-0000-0000-0000055E0000}"/>
    <cellStyle name="Currency 2 6 2 11 2 7" xfId="23060" xr:uid="{00000000-0005-0000-0000-0000065E0000}"/>
    <cellStyle name="Currency 2 6 2 11 2 8" xfId="28576" xr:uid="{00000000-0005-0000-0000-0000075E0000}"/>
    <cellStyle name="Currency 2 6 2 11 3" xfId="1979" xr:uid="{00000000-0005-0000-0000-0000085E0000}"/>
    <cellStyle name="Currency 2 6 2 11 3 2" xfId="4737" xr:uid="{00000000-0005-0000-0000-0000095E0000}"/>
    <cellStyle name="Currency 2 6 2 11 3 2 2" xfId="10253" xr:uid="{00000000-0005-0000-0000-00000A5E0000}"/>
    <cellStyle name="Currency 2 6 2 11 3 2 3" xfId="15769" xr:uid="{00000000-0005-0000-0000-00000B5E0000}"/>
    <cellStyle name="Currency 2 6 2 11 3 2 4" xfId="21285" xr:uid="{00000000-0005-0000-0000-00000C5E0000}"/>
    <cellStyle name="Currency 2 6 2 11 3 2 5" xfId="26801" xr:uid="{00000000-0005-0000-0000-00000D5E0000}"/>
    <cellStyle name="Currency 2 6 2 11 3 2 6" xfId="32317" xr:uid="{00000000-0005-0000-0000-00000E5E0000}"/>
    <cellStyle name="Currency 2 6 2 11 3 3" xfId="7495" xr:uid="{00000000-0005-0000-0000-00000F5E0000}"/>
    <cellStyle name="Currency 2 6 2 11 3 4" xfId="13011" xr:uid="{00000000-0005-0000-0000-0000105E0000}"/>
    <cellStyle name="Currency 2 6 2 11 3 5" xfId="18527" xr:uid="{00000000-0005-0000-0000-0000115E0000}"/>
    <cellStyle name="Currency 2 6 2 11 3 6" xfId="24043" xr:uid="{00000000-0005-0000-0000-0000125E0000}"/>
    <cellStyle name="Currency 2 6 2 11 3 7" xfId="29559" xr:uid="{00000000-0005-0000-0000-0000135E0000}"/>
    <cellStyle name="Currency 2 6 2 11 4" xfId="3358" xr:uid="{00000000-0005-0000-0000-0000145E0000}"/>
    <cellStyle name="Currency 2 6 2 11 4 2" xfId="8874" xr:uid="{00000000-0005-0000-0000-0000155E0000}"/>
    <cellStyle name="Currency 2 6 2 11 4 3" xfId="14390" xr:uid="{00000000-0005-0000-0000-0000165E0000}"/>
    <cellStyle name="Currency 2 6 2 11 4 4" xfId="19906" xr:uid="{00000000-0005-0000-0000-0000175E0000}"/>
    <cellStyle name="Currency 2 6 2 11 4 5" xfId="25422" xr:uid="{00000000-0005-0000-0000-0000185E0000}"/>
    <cellStyle name="Currency 2 6 2 11 4 6" xfId="30938" xr:uid="{00000000-0005-0000-0000-0000195E0000}"/>
    <cellStyle name="Currency 2 6 2 11 5" xfId="6116" xr:uid="{00000000-0005-0000-0000-00001A5E0000}"/>
    <cellStyle name="Currency 2 6 2 11 6" xfId="11632" xr:uid="{00000000-0005-0000-0000-00001B5E0000}"/>
    <cellStyle name="Currency 2 6 2 11 7" xfId="17148" xr:uid="{00000000-0005-0000-0000-00001C5E0000}"/>
    <cellStyle name="Currency 2 6 2 11 8" xfId="22664" xr:uid="{00000000-0005-0000-0000-00001D5E0000}"/>
    <cellStyle name="Currency 2 6 2 11 9" xfId="28180" xr:uid="{00000000-0005-0000-0000-00001E5E0000}"/>
    <cellStyle name="Currency 2 6 2 12" xfId="1320" xr:uid="{00000000-0005-0000-0000-00001F5E0000}"/>
    <cellStyle name="Currency 2 6 2 12 2" xfId="2699" xr:uid="{00000000-0005-0000-0000-0000205E0000}"/>
    <cellStyle name="Currency 2 6 2 12 2 2" xfId="5457" xr:uid="{00000000-0005-0000-0000-0000215E0000}"/>
    <cellStyle name="Currency 2 6 2 12 2 2 2" xfId="10973" xr:uid="{00000000-0005-0000-0000-0000225E0000}"/>
    <cellStyle name="Currency 2 6 2 12 2 2 3" xfId="16489" xr:uid="{00000000-0005-0000-0000-0000235E0000}"/>
    <cellStyle name="Currency 2 6 2 12 2 2 4" xfId="22005" xr:uid="{00000000-0005-0000-0000-0000245E0000}"/>
    <cellStyle name="Currency 2 6 2 12 2 2 5" xfId="27521" xr:uid="{00000000-0005-0000-0000-0000255E0000}"/>
    <cellStyle name="Currency 2 6 2 12 2 2 6" xfId="33037" xr:uid="{00000000-0005-0000-0000-0000265E0000}"/>
    <cellStyle name="Currency 2 6 2 12 2 3" xfId="8215" xr:uid="{00000000-0005-0000-0000-0000275E0000}"/>
    <cellStyle name="Currency 2 6 2 12 2 4" xfId="13731" xr:uid="{00000000-0005-0000-0000-0000285E0000}"/>
    <cellStyle name="Currency 2 6 2 12 2 5" xfId="19247" xr:uid="{00000000-0005-0000-0000-0000295E0000}"/>
    <cellStyle name="Currency 2 6 2 12 2 6" xfId="24763" xr:uid="{00000000-0005-0000-0000-00002A5E0000}"/>
    <cellStyle name="Currency 2 6 2 12 2 7" xfId="30279" xr:uid="{00000000-0005-0000-0000-00002B5E0000}"/>
    <cellStyle name="Currency 2 6 2 12 3" xfId="4078" xr:uid="{00000000-0005-0000-0000-00002C5E0000}"/>
    <cellStyle name="Currency 2 6 2 12 3 2" xfId="9594" xr:uid="{00000000-0005-0000-0000-00002D5E0000}"/>
    <cellStyle name="Currency 2 6 2 12 3 3" xfId="15110" xr:uid="{00000000-0005-0000-0000-00002E5E0000}"/>
    <cellStyle name="Currency 2 6 2 12 3 4" xfId="20626" xr:uid="{00000000-0005-0000-0000-00002F5E0000}"/>
    <cellStyle name="Currency 2 6 2 12 3 5" xfId="26142" xr:uid="{00000000-0005-0000-0000-0000305E0000}"/>
    <cellStyle name="Currency 2 6 2 12 3 6" xfId="31658" xr:uid="{00000000-0005-0000-0000-0000315E0000}"/>
    <cellStyle name="Currency 2 6 2 12 4" xfId="6836" xr:uid="{00000000-0005-0000-0000-0000325E0000}"/>
    <cellStyle name="Currency 2 6 2 12 5" xfId="12352" xr:uid="{00000000-0005-0000-0000-0000335E0000}"/>
    <cellStyle name="Currency 2 6 2 12 6" xfId="17868" xr:uid="{00000000-0005-0000-0000-0000345E0000}"/>
    <cellStyle name="Currency 2 6 2 12 7" xfId="23384" xr:uid="{00000000-0005-0000-0000-0000355E0000}"/>
    <cellStyle name="Currency 2 6 2 12 8" xfId="28900" xr:uid="{00000000-0005-0000-0000-0000365E0000}"/>
    <cellStyle name="Currency 2 6 2 13" xfId="1356" xr:uid="{00000000-0005-0000-0000-0000375E0000}"/>
    <cellStyle name="Currency 2 6 2 13 2" xfId="2735" xr:uid="{00000000-0005-0000-0000-0000385E0000}"/>
    <cellStyle name="Currency 2 6 2 13 2 2" xfId="5493" xr:uid="{00000000-0005-0000-0000-0000395E0000}"/>
    <cellStyle name="Currency 2 6 2 13 2 2 2" xfId="11009" xr:uid="{00000000-0005-0000-0000-00003A5E0000}"/>
    <cellStyle name="Currency 2 6 2 13 2 2 3" xfId="16525" xr:uid="{00000000-0005-0000-0000-00003B5E0000}"/>
    <cellStyle name="Currency 2 6 2 13 2 2 4" xfId="22041" xr:uid="{00000000-0005-0000-0000-00003C5E0000}"/>
    <cellStyle name="Currency 2 6 2 13 2 2 5" xfId="27557" xr:uid="{00000000-0005-0000-0000-00003D5E0000}"/>
    <cellStyle name="Currency 2 6 2 13 2 2 6" xfId="33073" xr:uid="{00000000-0005-0000-0000-00003E5E0000}"/>
    <cellStyle name="Currency 2 6 2 13 2 3" xfId="8251" xr:uid="{00000000-0005-0000-0000-00003F5E0000}"/>
    <cellStyle name="Currency 2 6 2 13 2 4" xfId="13767" xr:uid="{00000000-0005-0000-0000-0000405E0000}"/>
    <cellStyle name="Currency 2 6 2 13 2 5" xfId="19283" xr:uid="{00000000-0005-0000-0000-0000415E0000}"/>
    <cellStyle name="Currency 2 6 2 13 2 6" xfId="24799" xr:uid="{00000000-0005-0000-0000-0000425E0000}"/>
    <cellStyle name="Currency 2 6 2 13 2 7" xfId="30315" xr:uid="{00000000-0005-0000-0000-0000435E0000}"/>
    <cellStyle name="Currency 2 6 2 13 3" xfId="4114" xr:uid="{00000000-0005-0000-0000-0000445E0000}"/>
    <cellStyle name="Currency 2 6 2 13 3 2" xfId="9630" xr:uid="{00000000-0005-0000-0000-0000455E0000}"/>
    <cellStyle name="Currency 2 6 2 13 3 3" xfId="15146" xr:uid="{00000000-0005-0000-0000-0000465E0000}"/>
    <cellStyle name="Currency 2 6 2 13 3 4" xfId="20662" xr:uid="{00000000-0005-0000-0000-0000475E0000}"/>
    <cellStyle name="Currency 2 6 2 13 3 5" xfId="26178" xr:uid="{00000000-0005-0000-0000-0000485E0000}"/>
    <cellStyle name="Currency 2 6 2 13 3 6" xfId="31694" xr:uid="{00000000-0005-0000-0000-0000495E0000}"/>
    <cellStyle name="Currency 2 6 2 13 4" xfId="6872" xr:uid="{00000000-0005-0000-0000-00004A5E0000}"/>
    <cellStyle name="Currency 2 6 2 13 5" xfId="12388" xr:uid="{00000000-0005-0000-0000-00004B5E0000}"/>
    <cellStyle name="Currency 2 6 2 13 6" xfId="17904" xr:uid="{00000000-0005-0000-0000-00004C5E0000}"/>
    <cellStyle name="Currency 2 6 2 13 7" xfId="23420" xr:uid="{00000000-0005-0000-0000-00004D5E0000}"/>
    <cellStyle name="Currency 2 6 2 13 8" xfId="28936" xr:uid="{00000000-0005-0000-0000-00004E5E0000}"/>
    <cellStyle name="Currency 2 6 2 14" xfId="1392" xr:uid="{00000000-0005-0000-0000-00004F5E0000}"/>
    <cellStyle name="Currency 2 6 2 14 2" xfId="2771" xr:uid="{00000000-0005-0000-0000-0000505E0000}"/>
    <cellStyle name="Currency 2 6 2 14 2 2" xfId="5529" xr:uid="{00000000-0005-0000-0000-0000515E0000}"/>
    <cellStyle name="Currency 2 6 2 14 2 2 2" xfId="11045" xr:uid="{00000000-0005-0000-0000-0000525E0000}"/>
    <cellStyle name="Currency 2 6 2 14 2 2 3" xfId="16561" xr:uid="{00000000-0005-0000-0000-0000535E0000}"/>
    <cellStyle name="Currency 2 6 2 14 2 2 4" xfId="22077" xr:uid="{00000000-0005-0000-0000-0000545E0000}"/>
    <cellStyle name="Currency 2 6 2 14 2 2 5" xfId="27593" xr:uid="{00000000-0005-0000-0000-0000555E0000}"/>
    <cellStyle name="Currency 2 6 2 14 2 2 6" xfId="33109" xr:uid="{00000000-0005-0000-0000-0000565E0000}"/>
    <cellStyle name="Currency 2 6 2 14 2 3" xfId="8287" xr:uid="{00000000-0005-0000-0000-0000575E0000}"/>
    <cellStyle name="Currency 2 6 2 14 2 4" xfId="13803" xr:uid="{00000000-0005-0000-0000-0000585E0000}"/>
    <cellStyle name="Currency 2 6 2 14 2 5" xfId="19319" xr:uid="{00000000-0005-0000-0000-0000595E0000}"/>
    <cellStyle name="Currency 2 6 2 14 2 6" xfId="24835" xr:uid="{00000000-0005-0000-0000-00005A5E0000}"/>
    <cellStyle name="Currency 2 6 2 14 2 7" xfId="30351" xr:uid="{00000000-0005-0000-0000-00005B5E0000}"/>
    <cellStyle name="Currency 2 6 2 14 3" xfId="4150" xr:uid="{00000000-0005-0000-0000-00005C5E0000}"/>
    <cellStyle name="Currency 2 6 2 14 3 2" xfId="9666" xr:uid="{00000000-0005-0000-0000-00005D5E0000}"/>
    <cellStyle name="Currency 2 6 2 14 3 3" xfId="15182" xr:uid="{00000000-0005-0000-0000-00005E5E0000}"/>
    <cellStyle name="Currency 2 6 2 14 3 4" xfId="20698" xr:uid="{00000000-0005-0000-0000-00005F5E0000}"/>
    <cellStyle name="Currency 2 6 2 14 3 5" xfId="26214" xr:uid="{00000000-0005-0000-0000-0000605E0000}"/>
    <cellStyle name="Currency 2 6 2 14 3 6" xfId="31730" xr:uid="{00000000-0005-0000-0000-0000615E0000}"/>
    <cellStyle name="Currency 2 6 2 14 4" xfId="6908" xr:uid="{00000000-0005-0000-0000-0000625E0000}"/>
    <cellStyle name="Currency 2 6 2 14 5" xfId="12424" xr:uid="{00000000-0005-0000-0000-0000635E0000}"/>
    <cellStyle name="Currency 2 6 2 14 6" xfId="17940" xr:uid="{00000000-0005-0000-0000-0000645E0000}"/>
    <cellStyle name="Currency 2 6 2 14 7" xfId="23456" xr:uid="{00000000-0005-0000-0000-0000655E0000}"/>
    <cellStyle name="Currency 2 6 2 14 8" xfId="28972" xr:uid="{00000000-0005-0000-0000-0000665E0000}"/>
    <cellStyle name="Currency 2 6 2 15" xfId="636" xr:uid="{00000000-0005-0000-0000-0000675E0000}"/>
    <cellStyle name="Currency 2 6 2 15 2" xfId="2015" xr:uid="{00000000-0005-0000-0000-0000685E0000}"/>
    <cellStyle name="Currency 2 6 2 15 2 2" xfId="4773" xr:uid="{00000000-0005-0000-0000-0000695E0000}"/>
    <cellStyle name="Currency 2 6 2 15 2 2 2" xfId="10289" xr:uid="{00000000-0005-0000-0000-00006A5E0000}"/>
    <cellStyle name="Currency 2 6 2 15 2 2 3" xfId="15805" xr:uid="{00000000-0005-0000-0000-00006B5E0000}"/>
    <cellStyle name="Currency 2 6 2 15 2 2 4" xfId="21321" xr:uid="{00000000-0005-0000-0000-00006C5E0000}"/>
    <cellStyle name="Currency 2 6 2 15 2 2 5" xfId="26837" xr:uid="{00000000-0005-0000-0000-00006D5E0000}"/>
    <cellStyle name="Currency 2 6 2 15 2 2 6" xfId="32353" xr:uid="{00000000-0005-0000-0000-00006E5E0000}"/>
    <cellStyle name="Currency 2 6 2 15 2 3" xfId="7531" xr:uid="{00000000-0005-0000-0000-00006F5E0000}"/>
    <cellStyle name="Currency 2 6 2 15 2 4" xfId="13047" xr:uid="{00000000-0005-0000-0000-0000705E0000}"/>
    <cellStyle name="Currency 2 6 2 15 2 5" xfId="18563" xr:uid="{00000000-0005-0000-0000-0000715E0000}"/>
    <cellStyle name="Currency 2 6 2 15 2 6" xfId="24079" xr:uid="{00000000-0005-0000-0000-0000725E0000}"/>
    <cellStyle name="Currency 2 6 2 15 2 7" xfId="29595" xr:uid="{00000000-0005-0000-0000-0000735E0000}"/>
    <cellStyle name="Currency 2 6 2 15 3" xfId="3394" xr:uid="{00000000-0005-0000-0000-0000745E0000}"/>
    <cellStyle name="Currency 2 6 2 15 3 2" xfId="8910" xr:uid="{00000000-0005-0000-0000-0000755E0000}"/>
    <cellStyle name="Currency 2 6 2 15 3 3" xfId="14426" xr:uid="{00000000-0005-0000-0000-0000765E0000}"/>
    <cellStyle name="Currency 2 6 2 15 3 4" xfId="19942" xr:uid="{00000000-0005-0000-0000-0000775E0000}"/>
    <cellStyle name="Currency 2 6 2 15 3 5" xfId="25458" xr:uid="{00000000-0005-0000-0000-0000785E0000}"/>
    <cellStyle name="Currency 2 6 2 15 3 6" xfId="30974" xr:uid="{00000000-0005-0000-0000-0000795E0000}"/>
    <cellStyle name="Currency 2 6 2 15 4" xfId="6152" xr:uid="{00000000-0005-0000-0000-00007A5E0000}"/>
    <cellStyle name="Currency 2 6 2 15 5" xfId="11668" xr:uid="{00000000-0005-0000-0000-00007B5E0000}"/>
    <cellStyle name="Currency 2 6 2 15 6" xfId="17184" xr:uid="{00000000-0005-0000-0000-00007C5E0000}"/>
    <cellStyle name="Currency 2 6 2 15 7" xfId="22700" xr:uid="{00000000-0005-0000-0000-00007D5E0000}"/>
    <cellStyle name="Currency 2 6 2 15 8" xfId="28216" xr:uid="{00000000-0005-0000-0000-00007E5E0000}"/>
    <cellStyle name="Currency 2 6 2 16" xfId="1447" xr:uid="{00000000-0005-0000-0000-00007F5E0000}"/>
    <cellStyle name="Currency 2 6 2 16 2" xfId="4205" xr:uid="{00000000-0005-0000-0000-0000805E0000}"/>
    <cellStyle name="Currency 2 6 2 16 2 2" xfId="9721" xr:uid="{00000000-0005-0000-0000-0000815E0000}"/>
    <cellStyle name="Currency 2 6 2 16 2 3" xfId="15237" xr:uid="{00000000-0005-0000-0000-0000825E0000}"/>
    <cellStyle name="Currency 2 6 2 16 2 4" xfId="20753" xr:uid="{00000000-0005-0000-0000-0000835E0000}"/>
    <cellStyle name="Currency 2 6 2 16 2 5" xfId="26269" xr:uid="{00000000-0005-0000-0000-0000845E0000}"/>
    <cellStyle name="Currency 2 6 2 16 2 6" xfId="31785" xr:uid="{00000000-0005-0000-0000-0000855E0000}"/>
    <cellStyle name="Currency 2 6 2 16 3" xfId="6963" xr:uid="{00000000-0005-0000-0000-0000865E0000}"/>
    <cellStyle name="Currency 2 6 2 16 4" xfId="12479" xr:uid="{00000000-0005-0000-0000-0000875E0000}"/>
    <cellStyle name="Currency 2 6 2 16 5" xfId="17995" xr:uid="{00000000-0005-0000-0000-0000885E0000}"/>
    <cellStyle name="Currency 2 6 2 16 6" xfId="23511" xr:uid="{00000000-0005-0000-0000-0000895E0000}"/>
    <cellStyle name="Currency 2 6 2 16 7" xfId="29027" xr:uid="{00000000-0005-0000-0000-00008A5E0000}"/>
    <cellStyle name="Currency 2 6 2 17" xfId="2826" xr:uid="{00000000-0005-0000-0000-00008B5E0000}"/>
    <cellStyle name="Currency 2 6 2 17 2" xfId="8342" xr:uid="{00000000-0005-0000-0000-00008C5E0000}"/>
    <cellStyle name="Currency 2 6 2 17 3" xfId="13858" xr:uid="{00000000-0005-0000-0000-00008D5E0000}"/>
    <cellStyle name="Currency 2 6 2 17 4" xfId="19374" xr:uid="{00000000-0005-0000-0000-00008E5E0000}"/>
    <cellStyle name="Currency 2 6 2 17 5" xfId="24890" xr:uid="{00000000-0005-0000-0000-00008F5E0000}"/>
    <cellStyle name="Currency 2 6 2 17 6" xfId="30406" xr:uid="{00000000-0005-0000-0000-0000905E0000}"/>
    <cellStyle name="Currency 2 6 2 18" xfId="5584" xr:uid="{00000000-0005-0000-0000-0000915E0000}"/>
    <cellStyle name="Currency 2 6 2 19" xfId="11100" xr:uid="{00000000-0005-0000-0000-0000925E0000}"/>
    <cellStyle name="Currency 2 6 2 2" xfId="123" xr:uid="{00000000-0005-0000-0000-0000935E0000}"/>
    <cellStyle name="Currency 2 6 2 2 10" xfId="27703" xr:uid="{00000000-0005-0000-0000-0000945E0000}"/>
    <cellStyle name="Currency 2 6 2 2 2" xfId="1032" xr:uid="{00000000-0005-0000-0000-0000955E0000}"/>
    <cellStyle name="Currency 2 6 2 2 2 2" xfId="2411" xr:uid="{00000000-0005-0000-0000-0000965E0000}"/>
    <cellStyle name="Currency 2 6 2 2 2 2 2" xfId="5169" xr:uid="{00000000-0005-0000-0000-0000975E0000}"/>
    <cellStyle name="Currency 2 6 2 2 2 2 2 2" xfId="10685" xr:uid="{00000000-0005-0000-0000-0000985E0000}"/>
    <cellStyle name="Currency 2 6 2 2 2 2 2 3" xfId="16201" xr:uid="{00000000-0005-0000-0000-0000995E0000}"/>
    <cellStyle name="Currency 2 6 2 2 2 2 2 4" xfId="21717" xr:uid="{00000000-0005-0000-0000-00009A5E0000}"/>
    <cellStyle name="Currency 2 6 2 2 2 2 2 5" xfId="27233" xr:uid="{00000000-0005-0000-0000-00009B5E0000}"/>
    <cellStyle name="Currency 2 6 2 2 2 2 2 6" xfId="32749" xr:uid="{00000000-0005-0000-0000-00009C5E0000}"/>
    <cellStyle name="Currency 2 6 2 2 2 2 3" xfId="7927" xr:uid="{00000000-0005-0000-0000-00009D5E0000}"/>
    <cellStyle name="Currency 2 6 2 2 2 2 4" xfId="13443" xr:uid="{00000000-0005-0000-0000-00009E5E0000}"/>
    <cellStyle name="Currency 2 6 2 2 2 2 5" xfId="18959" xr:uid="{00000000-0005-0000-0000-00009F5E0000}"/>
    <cellStyle name="Currency 2 6 2 2 2 2 6" xfId="24475" xr:uid="{00000000-0005-0000-0000-0000A05E0000}"/>
    <cellStyle name="Currency 2 6 2 2 2 2 7" xfId="29991" xr:uid="{00000000-0005-0000-0000-0000A15E0000}"/>
    <cellStyle name="Currency 2 6 2 2 2 3" xfId="3790" xr:uid="{00000000-0005-0000-0000-0000A25E0000}"/>
    <cellStyle name="Currency 2 6 2 2 2 3 2" xfId="9306" xr:uid="{00000000-0005-0000-0000-0000A35E0000}"/>
    <cellStyle name="Currency 2 6 2 2 2 3 3" xfId="14822" xr:uid="{00000000-0005-0000-0000-0000A45E0000}"/>
    <cellStyle name="Currency 2 6 2 2 2 3 4" xfId="20338" xr:uid="{00000000-0005-0000-0000-0000A55E0000}"/>
    <cellStyle name="Currency 2 6 2 2 2 3 5" xfId="25854" xr:uid="{00000000-0005-0000-0000-0000A65E0000}"/>
    <cellStyle name="Currency 2 6 2 2 2 3 6" xfId="31370" xr:uid="{00000000-0005-0000-0000-0000A75E0000}"/>
    <cellStyle name="Currency 2 6 2 2 2 4" xfId="6548" xr:uid="{00000000-0005-0000-0000-0000A85E0000}"/>
    <cellStyle name="Currency 2 6 2 2 2 5" xfId="12064" xr:uid="{00000000-0005-0000-0000-0000A95E0000}"/>
    <cellStyle name="Currency 2 6 2 2 2 6" xfId="17580" xr:uid="{00000000-0005-0000-0000-0000AA5E0000}"/>
    <cellStyle name="Currency 2 6 2 2 2 7" xfId="23096" xr:uid="{00000000-0005-0000-0000-0000AB5E0000}"/>
    <cellStyle name="Currency 2 6 2 2 2 8" xfId="28612" xr:uid="{00000000-0005-0000-0000-0000AC5E0000}"/>
    <cellStyle name="Currency 2 6 2 2 3" xfId="672" xr:uid="{00000000-0005-0000-0000-0000AD5E0000}"/>
    <cellStyle name="Currency 2 6 2 2 3 2" xfId="2051" xr:uid="{00000000-0005-0000-0000-0000AE5E0000}"/>
    <cellStyle name="Currency 2 6 2 2 3 2 2" xfId="4809" xr:uid="{00000000-0005-0000-0000-0000AF5E0000}"/>
    <cellStyle name="Currency 2 6 2 2 3 2 2 2" xfId="10325" xr:uid="{00000000-0005-0000-0000-0000B05E0000}"/>
    <cellStyle name="Currency 2 6 2 2 3 2 2 3" xfId="15841" xr:uid="{00000000-0005-0000-0000-0000B15E0000}"/>
    <cellStyle name="Currency 2 6 2 2 3 2 2 4" xfId="21357" xr:uid="{00000000-0005-0000-0000-0000B25E0000}"/>
    <cellStyle name="Currency 2 6 2 2 3 2 2 5" xfId="26873" xr:uid="{00000000-0005-0000-0000-0000B35E0000}"/>
    <cellStyle name="Currency 2 6 2 2 3 2 2 6" xfId="32389" xr:uid="{00000000-0005-0000-0000-0000B45E0000}"/>
    <cellStyle name="Currency 2 6 2 2 3 2 3" xfId="7567" xr:uid="{00000000-0005-0000-0000-0000B55E0000}"/>
    <cellStyle name="Currency 2 6 2 2 3 2 4" xfId="13083" xr:uid="{00000000-0005-0000-0000-0000B65E0000}"/>
    <cellStyle name="Currency 2 6 2 2 3 2 5" xfId="18599" xr:uid="{00000000-0005-0000-0000-0000B75E0000}"/>
    <cellStyle name="Currency 2 6 2 2 3 2 6" xfId="24115" xr:uid="{00000000-0005-0000-0000-0000B85E0000}"/>
    <cellStyle name="Currency 2 6 2 2 3 2 7" xfId="29631" xr:uid="{00000000-0005-0000-0000-0000B95E0000}"/>
    <cellStyle name="Currency 2 6 2 2 3 3" xfId="3430" xr:uid="{00000000-0005-0000-0000-0000BA5E0000}"/>
    <cellStyle name="Currency 2 6 2 2 3 3 2" xfId="8946" xr:uid="{00000000-0005-0000-0000-0000BB5E0000}"/>
    <cellStyle name="Currency 2 6 2 2 3 3 3" xfId="14462" xr:uid="{00000000-0005-0000-0000-0000BC5E0000}"/>
    <cellStyle name="Currency 2 6 2 2 3 3 4" xfId="19978" xr:uid="{00000000-0005-0000-0000-0000BD5E0000}"/>
    <cellStyle name="Currency 2 6 2 2 3 3 5" xfId="25494" xr:uid="{00000000-0005-0000-0000-0000BE5E0000}"/>
    <cellStyle name="Currency 2 6 2 2 3 3 6" xfId="31010" xr:uid="{00000000-0005-0000-0000-0000BF5E0000}"/>
    <cellStyle name="Currency 2 6 2 2 3 4" xfId="6188" xr:uid="{00000000-0005-0000-0000-0000C05E0000}"/>
    <cellStyle name="Currency 2 6 2 2 3 5" xfId="11704" xr:uid="{00000000-0005-0000-0000-0000C15E0000}"/>
    <cellStyle name="Currency 2 6 2 2 3 6" xfId="17220" xr:uid="{00000000-0005-0000-0000-0000C25E0000}"/>
    <cellStyle name="Currency 2 6 2 2 3 7" xfId="22736" xr:uid="{00000000-0005-0000-0000-0000C35E0000}"/>
    <cellStyle name="Currency 2 6 2 2 3 8" xfId="28252" xr:uid="{00000000-0005-0000-0000-0000C45E0000}"/>
    <cellStyle name="Currency 2 6 2 2 4" xfId="1502" xr:uid="{00000000-0005-0000-0000-0000C55E0000}"/>
    <cellStyle name="Currency 2 6 2 2 4 2" xfId="4260" xr:uid="{00000000-0005-0000-0000-0000C65E0000}"/>
    <cellStyle name="Currency 2 6 2 2 4 2 2" xfId="9776" xr:uid="{00000000-0005-0000-0000-0000C75E0000}"/>
    <cellStyle name="Currency 2 6 2 2 4 2 3" xfId="15292" xr:uid="{00000000-0005-0000-0000-0000C85E0000}"/>
    <cellStyle name="Currency 2 6 2 2 4 2 4" xfId="20808" xr:uid="{00000000-0005-0000-0000-0000C95E0000}"/>
    <cellStyle name="Currency 2 6 2 2 4 2 5" xfId="26324" xr:uid="{00000000-0005-0000-0000-0000CA5E0000}"/>
    <cellStyle name="Currency 2 6 2 2 4 2 6" xfId="31840" xr:uid="{00000000-0005-0000-0000-0000CB5E0000}"/>
    <cellStyle name="Currency 2 6 2 2 4 3" xfId="7018" xr:uid="{00000000-0005-0000-0000-0000CC5E0000}"/>
    <cellStyle name="Currency 2 6 2 2 4 4" xfId="12534" xr:uid="{00000000-0005-0000-0000-0000CD5E0000}"/>
    <cellStyle name="Currency 2 6 2 2 4 5" xfId="18050" xr:uid="{00000000-0005-0000-0000-0000CE5E0000}"/>
    <cellStyle name="Currency 2 6 2 2 4 6" xfId="23566" xr:uid="{00000000-0005-0000-0000-0000CF5E0000}"/>
    <cellStyle name="Currency 2 6 2 2 4 7" xfId="29082" xr:uid="{00000000-0005-0000-0000-0000D05E0000}"/>
    <cellStyle name="Currency 2 6 2 2 5" xfId="2881" xr:uid="{00000000-0005-0000-0000-0000D15E0000}"/>
    <cellStyle name="Currency 2 6 2 2 5 2" xfId="8397" xr:uid="{00000000-0005-0000-0000-0000D25E0000}"/>
    <cellStyle name="Currency 2 6 2 2 5 3" xfId="13913" xr:uid="{00000000-0005-0000-0000-0000D35E0000}"/>
    <cellStyle name="Currency 2 6 2 2 5 4" xfId="19429" xr:uid="{00000000-0005-0000-0000-0000D45E0000}"/>
    <cellStyle name="Currency 2 6 2 2 5 5" xfId="24945" xr:uid="{00000000-0005-0000-0000-0000D55E0000}"/>
    <cellStyle name="Currency 2 6 2 2 5 6" xfId="30461" xr:uid="{00000000-0005-0000-0000-0000D65E0000}"/>
    <cellStyle name="Currency 2 6 2 2 6" xfId="5639" xr:uid="{00000000-0005-0000-0000-0000D75E0000}"/>
    <cellStyle name="Currency 2 6 2 2 7" xfId="11155" xr:uid="{00000000-0005-0000-0000-0000D85E0000}"/>
    <cellStyle name="Currency 2 6 2 2 8" xfId="16671" xr:uid="{00000000-0005-0000-0000-0000D95E0000}"/>
    <cellStyle name="Currency 2 6 2 2 9" xfId="22187" xr:uid="{00000000-0005-0000-0000-0000DA5E0000}"/>
    <cellStyle name="Currency 2 6 2 20" xfId="16616" xr:uid="{00000000-0005-0000-0000-0000DB5E0000}"/>
    <cellStyle name="Currency 2 6 2 21" xfId="22132" xr:uid="{00000000-0005-0000-0000-0000DC5E0000}"/>
    <cellStyle name="Currency 2 6 2 22" xfId="27648" xr:uid="{00000000-0005-0000-0000-0000DD5E0000}"/>
    <cellStyle name="Currency 2 6 2 3" xfId="178" xr:uid="{00000000-0005-0000-0000-0000DE5E0000}"/>
    <cellStyle name="Currency 2 6 2 3 10" xfId="27758" xr:uid="{00000000-0005-0000-0000-0000DF5E0000}"/>
    <cellStyle name="Currency 2 6 2 3 2" xfId="1068" xr:uid="{00000000-0005-0000-0000-0000E05E0000}"/>
    <cellStyle name="Currency 2 6 2 3 2 2" xfId="2447" xr:uid="{00000000-0005-0000-0000-0000E15E0000}"/>
    <cellStyle name="Currency 2 6 2 3 2 2 2" xfId="5205" xr:uid="{00000000-0005-0000-0000-0000E25E0000}"/>
    <cellStyle name="Currency 2 6 2 3 2 2 2 2" xfId="10721" xr:uid="{00000000-0005-0000-0000-0000E35E0000}"/>
    <cellStyle name="Currency 2 6 2 3 2 2 2 3" xfId="16237" xr:uid="{00000000-0005-0000-0000-0000E45E0000}"/>
    <cellStyle name="Currency 2 6 2 3 2 2 2 4" xfId="21753" xr:uid="{00000000-0005-0000-0000-0000E55E0000}"/>
    <cellStyle name="Currency 2 6 2 3 2 2 2 5" xfId="27269" xr:uid="{00000000-0005-0000-0000-0000E65E0000}"/>
    <cellStyle name="Currency 2 6 2 3 2 2 2 6" xfId="32785" xr:uid="{00000000-0005-0000-0000-0000E75E0000}"/>
    <cellStyle name="Currency 2 6 2 3 2 2 3" xfId="7963" xr:uid="{00000000-0005-0000-0000-0000E85E0000}"/>
    <cellStyle name="Currency 2 6 2 3 2 2 4" xfId="13479" xr:uid="{00000000-0005-0000-0000-0000E95E0000}"/>
    <cellStyle name="Currency 2 6 2 3 2 2 5" xfId="18995" xr:uid="{00000000-0005-0000-0000-0000EA5E0000}"/>
    <cellStyle name="Currency 2 6 2 3 2 2 6" xfId="24511" xr:uid="{00000000-0005-0000-0000-0000EB5E0000}"/>
    <cellStyle name="Currency 2 6 2 3 2 2 7" xfId="30027" xr:uid="{00000000-0005-0000-0000-0000EC5E0000}"/>
    <cellStyle name="Currency 2 6 2 3 2 3" xfId="3826" xr:uid="{00000000-0005-0000-0000-0000ED5E0000}"/>
    <cellStyle name="Currency 2 6 2 3 2 3 2" xfId="9342" xr:uid="{00000000-0005-0000-0000-0000EE5E0000}"/>
    <cellStyle name="Currency 2 6 2 3 2 3 3" xfId="14858" xr:uid="{00000000-0005-0000-0000-0000EF5E0000}"/>
    <cellStyle name="Currency 2 6 2 3 2 3 4" xfId="20374" xr:uid="{00000000-0005-0000-0000-0000F05E0000}"/>
    <cellStyle name="Currency 2 6 2 3 2 3 5" xfId="25890" xr:uid="{00000000-0005-0000-0000-0000F15E0000}"/>
    <cellStyle name="Currency 2 6 2 3 2 3 6" xfId="31406" xr:uid="{00000000-0005-0000-0000-0000F25E0000}"/>
    <cellStyle name="Currency 2 6 2 3 2 4" xfId="6584" xr:uid="{00000000-0005-0000-0000-0000F35E0000}"/>
    <cellStyle name="Currency 2 6 2 3 2 5" xfId="12100" xr:uid="{00000000-0005-0000-0000-0000F45E0000}"/>
    <cellStyle name="Currency 2 6 2 3 2 6" xfId="17616" xr:uid="{00000000-0005-0000-0000-0000F55E0000}"/>
    <cellStyle name="Currency 2 6 2 3 2 7" xfId="23132" xr:uid="{00000000-0005-0000-0000-0000F65E0000}"/>
    <cellStyle name="Currency 2 6 2 3 2 8" xfId="28648" xr:uid="{00000000-0005-0000-0000-0000F75E0000}"/>
    <cellStyle name="Currency 2 6 2 3 3" xfId="708" xr:uid="{00000000-0005-0000-0000-0000F85E0000}"/>
    <cellStyle name="Currency 2 6 2 3 3 2" xfId="2087" xr:uid="{00000000-0005-0000-0000-0000F95E0000}"/>
    <cellStyle name="Currency 2 6 2 3 3 2 2" xfId="4845" xr:uid="{00000000-0005-0000-0000-0000FA5E0000}"/>
    <cellStyle name="Currency 2 6 2 3 3 2 2 2" xfId="10361" xr:uid="{00000000-0005-0000-0000-0000FB5E0000}"/>
    <cellStyle name="Currency 2 6 2 3 3 2 2 3" xfId="15877" xr:uid="{00000000-0005-0000-0000-0000FC5E0000}"/>
    <cellStyle name="Currency 2 6 2 3 3 2 2 4" xfId="21393" xr:uid="{00000000-0005-0000-0000-0000FD5E0000}"/>
    <cellStyle name="Currency 2 6 2 3 3 2 2 5" xfId="26909" xr:uid="{00000000-0005-0000-0000-0000FE5E0000}"/>
    <cellStyle name="Currency 2 6 2 3 3 2 2 6" xfId="32425" xr:uid="{00000000-0005-0000-0000-0000FF5E0000}"/>
    <cellStyle name="Currency 2 6 2 3 3 2 3" xfId="7603" xr:uid="{00000000-0005-0000-0000-0000005F0000}"/>
    <cellStyle name="Currency 2 6 2 3 3 2 4" xfId="13119" xr:uid="{00000000-0005-0000-0000-0000015F0000}"/>
    <cellStyle name="Currency 2 6 2 3 3 2 5" xfId="18635" xr:uid="{00000000-0005-0000-0000-0000025F0000}"/>
    <cellStyle name="Currency 2 6 2 3 3 2 6" xfId="24151" xr:uid="{00000000-0005-0000-0000-0000035F0000}"/>
    <cellStyle name="Currency 2 6 2 3 3 2 7" xfId="29667" xr:uid="{00000000-0005-0000-0000-0000045F0000}"/>
    <cellStyle name="Currency 2 6 2 3 3 3" xfId="3466" xr:uid="{00000000-0005-0000-0000-0000055F0000}"/>
    <cellStyle name="Currency 2 6 2 3 3 3 2" xfId="8982" xr:uid="{00000000-0005-0000-0000-0000065F0000}"/>
    <cellStyle name="Currency 2 6 2 3 3 3 3" xfId="14498" xr:uid="{00000000-0005-0000-0000-0000075F0000}"/>
    <cellStyle name="Currency 2 6 2 3 3 3 4" xfId="20014" xr:uid="{00000000-0005-0000-0000-0000085F0000}"/>
    <cellStyle name="Currency 2 6 2 3 3 3 5" xfId="25530" xr:uid="{00000000-0005-0000-0000-0000095F0000}"/>
    <cellStyle name="Currency 2 6 2 3 3 3 6" xfId="31046" xr:uid="{00000000-0005-0000-0000-00000A5F0000}"/>
    <cellStyle name="Currency 2 6 2 3 3 4" xfId="6224" xr:uid="{00000000-0005-0000-0000-00000B5F0000}"/>
    <cellStyle name="Currency 2 6 2 3 3 5" xfId="11740" xr:uid="{00000000-0005-0000-0000-00000C5F0000}"/>
    <cellStyle name="Currency 2 6 2 3 3 6" xfId="17256" xr:uid="{00000000-0005-0000-0000-00000D5F0000}"/>
    <cellStyle name="Currency 2 6 2 3 3 7" xfId="22772" xr:uid="{00000000-0005-0000-0000-00000E5F0000}"/>
    <cellStyle name="Currency 2 6 2 3 3 8" xfId="28288" xr:uid="{00000000-0005-0000-0000-00000F5F0000}"/>
    <cellStyle name="Currency 2 6 2 3 4" xfId="1557" xr:uid="{00000000-0005-0000-0000-0000105F0000}"/>
    <cellStyle name="Currency 2 6 2 3 4 2" xfId="4315" xr:uid="{00000000-0005-0000-0000-0000115F0000}"/>
    <cellStyle name="Currency 2 6 2 3 4 2 2" xfId="9831" xr:uid="{00000000-0005-0000-0000-0000125F0000}"/>
    <cellStyle name="Currency 2 6 2 3 4 2 3" xfId="15347" xr:uid="{00000000-0005-0000-0000-0000135F0000}"/>
    <cellStyle name="Currency 2 6 2 3 4 2 4" xfId="20863" xr:uid="{00000000-0005-0000-0000-0000145F0000}"/>
    <cellStyle name="Currency 2 6 2 3 4 2 5" xfId="26379" xr:uid="{00000000-0005-0000-0000-0000155F0000}"/>
    <cellStyle name="Currency 2 6 2 3 4 2 6" xfId="31895" xr:uid="{00000000-0005-0000-0000-0000165F0000}"/>
    <cellStyle name="Currency 2 6 2 3 4 3" xfId="7073" xr:uid="{00000000-0005-0000-0000-0000175F0000}"/>
    <cellStyle name="Currency 2 6 2 3 4 4" xfId="12589" xr:uid="{00000000-0005-0000-0000-0000185F0000}"/>
    <cellStyle name="Currency 2 6 2 3 4 5" xfId="18105" xr:uid="{00000000-0005-0000-0000-0000195F0000}"/>
    <cellStyle name="Currency 2 6 2 3 4 6" xfId="23621" xr:uid="{00000000-0005-0000-0000-00001A5F0000}"/>
    <cellStyle name="Currency 2 6 2 3 4 7" xfId="29137" xr:uid="{00000000-0005-0000-0000-00001B5F0000}"/>
    <cellStyle name="Currency 2 6 2 3 5" xfId="2936" xr:uid="{00000000-0005-0000-0000-00001C5F0000}"/>
    <cellStyle name="Currency 2 6 2 3 5 2" xfId="8452" xr:uid="{00000000-0005-0000-0000-00001D5F0000}"/>
    <cellStyle name="Currency 2 6 2 3 5 3" xfId="13968" xr:uid="{00000000-0005-0000-0000-00001E5F0000}"/>
    <cellStyle name="Currency 2 6 2 3 5 4" xfId="19484" xr:uid="{00000000-0005-0000-0000-00001F5F0000}"/>
    <cellStyle name="Currency 2 6 2 3 5 5" xfId="25000" xr:uid="{00000000-0005-0000-0000-0000205F0000}"/>
    <cellStyle name="Currency 2 6 2 3 5 6" xfId="30516" xr:uid="{00000000-0005-0000-0000-0000215F0000}"/>
    <cellStyle name="Currency 2 6 2 3 6" xfId="5694" xr:uid="{00000000-0005-0000-0000-0000225F0000}"/>
    <cellStyle name="Currency 2 6 2 3 7" xfId="11210" xr:uid="{00000000-0005-0000-0000-0000235F0000}"/>
    <cellStyle name="Currency 2 6 2 3 8" xfId="16726" xr:uid="{00000000-0005-0000-0000-0000245F0000}"/>
    <cellStyle name="Currency 2 6 2 3 9" xfId="22242" xr:uid="{00000000-0005-0000-0000-0000255F0000}"/>
    <cellStyle name="Currency 2 6 2 4" xfId="214" xr:uid="{00000000-0005-0000-0000-0000265F0000}"/>
    <cellStyle name="Currency 2 6 2 4 10" xfId="27794" xr:uid="{00000000-0005-0000-0000-0000275F0000}"/>
    <cellStyle name="Currency 2 6 2 4 2" xfId="1104" xr:uid="{00000000-0005-0000-0000-0000285F0000}"/>
    <cellStyle name="Currency 2 6 2 4 2 2" xfId="2483" xr:uid="{00000000-0005-0000-0000-0000295F0000}"/>
    <cellStyle name="Currency 2 6 2 4 2 2 2" xfId="5241" xr:uid="{00000000-0005-0000-0000-00002A5F0000}"/>
    <cellStyle name="Currency 2 6 2 4 2 2 2 2" xfId="10757" xr:uid="{00000000-0005-0000-0000-00002B5F0000}"/>
    <cellStyle name="Currency 2 6 2 4 2 2 2 3" xfId="16273" xr:uid="{00000000-0005-0000-0000-00002C5F0000}"/>
    <cellStyle name="Currency 2 6 2 4 2 2 2 4" xfId="21789" xr:uid="{00000000-0005-0000-0000-00002D5F0000}"/>
    <cellStyle name="Currency 2 6 2 4 2 2 2 5" xfId="27305" xr:uid="{00000000-0005-0000-0000-00002E5F0000}"/>
    <cellStyle name="Currency 2 6 2 4 2 2 2 6" xfId="32821" xr:uid="{00000000-0005-0000-0000-00002F5F0000}"/>
    <cellStyle name="Currency 2 6 2 4 2 2 3" xfId="7999" xr:uid="{00000000-0005-0000-0000-0000305F0000}"/>
    <cellStyle name="Currency 2 6 2 4 2 2 4" xfId="13515" xr:uid="{00000000-0005-0000-0000-0000315F0000}"/>
    <cellStyle name="Currency 2 6 2 4 2 2 5" xfId="19031" xr:uid="{00000000-0005-0000-0000-0000325F0000}"/>
    <cellStyle name="Currency 2 6 2 4 2 2 6" xfId="24547" xr:uid="{00000000-0005-0000-0000-0000335F0000}"/>
    <cellStyle name="Currency 2 6 2 4 2 2 7" xfId="30063" xr:uid="{00000000-0005-0000-0000-0000345F0000}"/>
    <cellStyle name="Currency 2 6 2 4 2 3" xfId="3862" xr:uid="{00000000-0005-0000-0000-0000355F0000}"/>
    <cellStyle name="Currency 2 6 2 4 2 3 2" xfId="9378" xr:uid="{00000000-0005-0000-0000-0000365F0000}"/>
    <cellStyle name="Currency 2 6 2 4 2 3 3" xfId="14894" xr:uid="{00000000-0005-0000-0000-0000375F0000}"/>
    <cellStyle name="Currency 2 6 2 4 2 3 4" xfId="20410" xr:uid="{00000000-0005-0000-0000-0000385F0000}"/>
    <cellStyle name="Currency 2 6 2 4 2 3 5" xfId="25926" xr:uid="{00000000-0005-0000-0000-0000395F0000}"/>
    <cellStyle name="Currency 2 6 2 4 2 3 6" xfId="31442" xr:uid="{00000000-0005-0000-0000-00003A5F0000}"/>
    <cellStyle name="Currency 2 6 2 4 2 4" xfId="6620" xr:uid="{00000000-0005-0000-0000-00003B5F0000}"/>
    <cellStyle name="Currency 2 6 2 4 2 5" xfId="12136" xr:uid="{00000000-0005-0000-0000-00003C5F0000}"/>
    <cellStyle name="Currency 2 6 2 4 2 6" xfId="17652" xr:uid="{00000000-0005-0000-0000-00003D5F0000}"/>
    <cellStyle name="Currency 2 6 2 4 2 7" xfId="23168" xr:uid="{00000000-0005-0000-0000-00003E5F0000}"/>
    <cellStyle name="Currency 2 6 2 4 2 8" xfId="28684" xr:uid="{00000000-0005-0000-0000-00003F5F0000}"/>
    <cellStyle name="Currency 2 6 2 4 3" xfId="744" xr:uid="{00000000-0005-0000-0000-0000405F0000}"/>
    <cellStyle name="Currency 2 6 2 4 3 2" xfId="2123" xr:uid="{00000000-0005-0000-0000-0000415F0000}"/>
    <cellStyle name="Currency 2 6 2 4 3 2 2" xfId="4881" xr:uid="{00000000-0005-0000-0000-0000425F0000}"/>
    <cellStyle name="Currency 2 6 2 4 3 2 2 2" xfId="10397" xr:uid="{00000000-0005-0000-0000-0000435F0000}"/>
    <cellStyle name="Currency 2 6 2 4 3 2 2 3" xfId="15913" xr:uid="{00000000-0005-0000-0000-0000445F0000}"/>
    <cellStyle name="Currency 2 6 2 4 3 2 2 4" xfId="21429" xr:uid="{00000000-0005-0000-0000-0000455F0000}"/>
    <cellStyle name="Currency 2 6 2 4 3 2 2 5" xfId="26945" xr:uid="{00000000-0005-0000-0000-0000465F0000}"/>
    <cellStyle name="Currency 2 6 2 4 3 2 2 6" xfId="32461" xr:uid="{00000000-0005-0000-0000-0000475F0000}"/>
    <cellStyle name="Currency 2 6 2 4 3 2 3" xfId="7639" xr:uid="{00000000-0005-0000-0000-0000485F0000}"/>
    <cellStyle name="Currency 2 6 2 4 3 2 4" xfId="13155" xr:uid="{00000000-0005-0000-0000-0000495F0000}"/>
    <cellStyle name="Currency 2 6 2 4 3 2 5" xfId="18671" xr:uid="{00000000-0005-0000-0000-00004A5F0000}"/>
    <cellStyle name="Currency 2 6 2 4 3 2 6" xfId="24187" xr:uid="{00000000-0005-0000-0000-00004B5F0000}"/>
    <cellStyle name="Currency 2 6 2 4 3 2 7" xfId="29703" xr:uid="{00000000-0005-0000-0000-00004C5F0000}"/>
    <cellStyle name="Currency 2 6 2 4 3 3" xfId="3502" xr:uid="{00000000-0005-0000-0000-00004D5F0000}"/>
    <cellStyle name="Currency 2 6 2 4 3 3 2" xfId="9018" xr:uid="{00000000-0005-0000-0000-00004E5F0000}"/>
    <cellStyle name="Currency 2 6 2 4 3 3 3" xfId="14534" xr:uid="{00000000-0005-0000-0000-00004F5F0000}"/>
    <cellStyle name="Currency 2 6 2 4 3 3 4" xfId="20050" xr:uid="{00000000-0005-0000-0000-0000505F0000}"/>
    <cellStyle name="Currency 2 6 2 4 3 3 5" xfId="25566" xr:uid="{00000000-0005-0000-0000-0000515F0000}"/>
    <cellStyle name="Currency 2 6 2 4 3 3 6" xfId="31082" xr:uid="{00000000-0005-0000-0000-0000525F0000}"/>
    <cellStyle name="Currency 2 6 2 4 3 4" xfId="6260" xr:uid="{00000000-0005-0000-0000-0000535F0000}"/>
    <cellStyle name="Currency 2 6 2 4 3 5" xfId="11776" xr:uid="{00000000-0005-0000-0000-0000545F0000}"/>
    <cellStyle name="Currency 2 6 2 4 3 6" xfId="17292" xr:uid="{00000000-0005-0000-0000-0000555F0000}"/>
    <cellStyle name="Currency 2 6 2 4 3 7" xfId="22808" xr:uid="{00000000-0005-0000-0000-0000565F0000}"/>
    <cellStyle name="Currency 2 6 2 4 3 8" xfId="28324" xr:uid="{00000000-0005-0000-0000-0000575F0000}"/>
    <cellStyle name="Currency 2 6 2 4 4" xfId="1593" xr:uid="{00000000-0005-0000-0000-0000585F0000}"/>
    <cellStyle name="Currency 2 6 2 4 4 2" xfId="4351" xr:uid="{00000000-0005-0000-0000-0000595F0000}"/>
    <cellStyle name="Currency 2 6 2 4 4 2 2" xfId="9867" xr:uid="{00000000-0005-0000-0000-00005A5F0000}"/>
    <cellStyle name="Currency 2 6 2 4 4 2 3" xfId="15383" xr:uid="{00000000-0005-0000-0000-00005B5F0000}"/>
    <cellStyle name="Currency 2 6 2 4 4 2 4" xfId="20899" xr:uid="{00000000-0005-0000-0000-00005C5F0000}"/>
    <cellStyle name="Currency 2 6 2 4 4 2 5" xfId="26415" xr:uid="{00000000-0005-0000-0000-00005D5F0000}"/>
    <cellStyle name="Currency 2 6 2 4 4 2 6" xfId="31931" xr:uid="{00000000-0005-0000-0000-00005E5F0000}"/>
    <cellStyle name="Currency 2 6 2 4 4 3" xfId="7109" xr:uid="{00000000-0005-0000-0000-00005F5F0000}"/>
    <cellStyle name="Currency 2 6 2 4 4 4" xfId="12625" xr:uid="{00000000-0005-0000-0000-0000605F0000}"/>
    <cellStyle name="Currency 2 6 2 4 4 5" xfId="18141" xr:uid="{00000000-0005-0000-0000-0000615F0000}"/>
    <cellStyle name="Currency 2 6 2 4 4 6" xfId="23657" xr:uid="{00000000-0005-0000-0000-0000625F0000}"/>
    <cellStyle name="Currency 2 6 2 4 4 7" xfId="29173" xr:uid="{00000000-0005-0000-0000-0000635F0000}"/>
    <cellStyle name="Currency 2 6 2 4 5" xfId="2972" xr:uid="{00000000-0005-0000-0000-0000645F0000}"/>
    <cellStyle name="Currency 2 6 2 4 5 2" xfId="8488" xr:uid="{00000000-0005-0000-0000-0000655F0000}"/>
    <cellStyle name="Currency 2 6 2 4 5 3" xfId="14004" xr:uid="{00000000-0005-0000-0000-0000665F0000}"/>
    <cellStyle name="Currency 2 6 2 4 5 4" xfId="19520" xr:uid="{00000000-0005-0000-0000-0000675F0000}"/>
    <cellStyle name="Currency 2 6 2 4 5 5" xfId="25036" xr:uid="{00000000-0005-0000-0000-0000685F0000}"/>
    <cellStyle name="Currency 2 6 2 4 5 6" xfId="30552" xr:uid="{00000000-0005-0000-0000-0000695F0000}"/>
    <cellStyle name="Currency 2 6 2 4 6" xfId="5730" xr:uid="{00000000-0005-0000-0000-00006A5F0000}"/>
    <cellStyle name="Currency 2 6 2 4 7" xfId="11246" xr:uid="{00000000-0005-0000-0000-00006B5F0000}"/>
    <cellStyle name="Currency 2 6 2 4 8" xfId="16762" xr:uid="{00000000-0005-0000-0000-00006C5F0000}"/>
    <cellStyle name="Currency 2 6 2 4 9" xfId="22278" xr:uid="{00000000-0005-0000-0000-00006D5F0000}"/>
    <cellStyle name="Currency 2 6 2 5" xfId="269" xr:uid="{00000000-0005-0000-0000-00006E5F0000}"/>
    <cellStyle name="Currency 2 6 2 5 10" xfId="27849" xr:uid="{00000000-0005-0000-0000-00006F5F0000}"/>
    <cellStyle name="Currency 2 6 2 5 2" xfId="1140" xr:uid="{00000000-0005-0000-0000-0000705F0000}"/>
    <cellStyle name="Currency 2 6 2 5 2 2" xfId="2519" xr:uid="{00000000-0005-0000-0000-0000715F0000}"/>
    <cellStyle name="Currency 2 6 2 5 2 2 2" xfId="5277" xr:uid="{00000000-0005-0000-0000-0000725F0000}"/>
    <cellStyle name="Currency 2 6 2 5 2 2 2 2" xfId="10793" xr:uid="{00000000-0005-0000-0000-0000735F0000}"/>
    <cellStyle name="Currency 2 6 2 5 2 2 2 3" xfId="16309" xr:uid="{00000000-0005-0000-0000-0000745F0000}"/>
    <cellStyle name="Currency 2 6 2 5 2 2 2 4" xfId="21825" xr:uid="{00000000-0005-0000-0000-0000755F0000}"/>
    <cellStyle name="Currency 2 6 2 5 2 2 2 5" xfId="27341" xr:uid="{00000000-0005-0000-0000-0000765F0000}"/>
    <cellStyle name="Currency 2 6 2 5 2 2 2 6" xfId="32857" xr:uid="{00000000-0005-0000-0000-0000775F0000}"/>
    <cellStyle name="Currency 2 6 2 5 2 2 3" xfId="8035" xr:uid="{00000000-0005-0000-0000-0000785F0000}"/>
    <cellStyle name="Currency 2 6 2 5 2 2 4" xfId="13551" xr:uid="{00000000-0005-0000-0000-0000795F0000}"/>
    <cellStyle name="Currency 2 6 2 5 2 2 5" xfId="19067" xr:uid="{00000000-0005-0000-0000-00007A5F0000}"/>
    <cellStyle name="Currency 2 6 2 5 2 2 6" xfId="24583" xr:uid="{00000000-0005-0000-0000-00007B5F0000}"/>
    <cellStyle name="Currency 2 6 2 5 2 2 7" xfId="30099" xr:uid="{00000000-0005-0000-0000-00007C5F0000}"/>
    <cellStyle name="Currency 2 6 2 5 2 3" xfId="3898" xr:uid="{00000000-0005-0000-0000-00007D5F0000}"/>
    <cellStyle name="Currency 2 6 2 5 2 3 2" xfId="9414" xr:uid="{00000000-0005-0000-0000-00007E5F0000}"/>
    <cellStyle name="Currency 2 6 2 5 2 3 3" xfId="14930" xr:uid="{00000000-0005-0000-0000-00007F5F0000}"/>
    <cellStyle name="Currency 2 6 2 5 2 3 4" xfId="20446" xr:uid="{00000000-0005-0000-0000-0000805F0000}"/>
    <cellStyle name="Currency 2 6 2 5 2 3 5" xfId="25962" xr:uid="{00000000-0005-0000-0000-0000815F0000}"/>
    <cellStyle name="Currency 2 6 2 5 2 3 6" xfId="31478" xr:uid="{00000000-0005-0000-0000-0000825F0000}"/>
    <cellStyle name="Currency 2 6 2 5 2 4" xfId="6656" xr:uid="{00000000-0005-0000-0000-0000835F0000}"/>
    <cellStyle name="Currency 2 6 2 5 2 5" xfId="12172" xr:uid="{00000000-0005-0000-0000-0000845F0000}"/>
    <cellStyle name="Currency 2 6 2 5 2 6" xfId="17688" xr:uid="{00000000-0005-0000-0000-0000855F0000}"/>
    <cellStyle name="Currency 2 6 2 5 2 7" xfId="23204" xr:uid="{00000000-0005-0000-0000-0000865F0000}"/>
    <cellStyle name="Currency 2 6 2 5 2 8" xfId="28720" xr:uid="{00000000-0005-0000-0000-0000875F0000}"/>
    <cellStyle name="Currency 2 6 2 5 3" xfId="780" xr:uid="{00000000-0005-0000-0000-0000885F0000}"/>
    <cellStyle name="Currency 2 6 2 5 3 2" xfId="2159" xr:uid="{00000000-0005-0000-0000-0000895F0000}"/>
    <cellStyle name="Currency 2 6 2 5 3 2 2" xfId="4917" xr:uid="{00000000-0005-0000-0000-00008A5F0000}"/>
    <cellStyle name="Currency 2 6 2 5 3 2 2 2" xfId="10433" xr:uid="{00000000-0005-0000-0000-00008B5F0000}"/>
    <cellStyle name="Currency 2 6 2 5 3 2 2 3" xfId="15949" xr:uid="{00000000-0005-0000-0000-00008C5F0000}"/>
    <cellStyle name="Currency 2 6 2 5 3 2 2 4" xfId="21465" xr:uid="{00000000-0005-0000-0000-00008D5F0000}"/>
    <cellStyle name="Currency 2 6 2 5 3 2 2 5" xfId="26981" xr:uid="{00000000-0005-0000-0000-00008E5F0000}"/>
    <cellStyle name="Currency 2 6 2 5 3 2 2 6" xfId="32497" xr:uid="{00000000-0005-0000-0000-00008F5F0000}"/>
    <cellStyle name="Currency 2 6 2 5 3 2 3" xfId="7675" xr:uid="{00000000-0005-0000-0000-0000905F0000}"/>
    <cellStyle name="Currency 2 6 2 5 3 2 4" xfId="13191" xr:uid="{00000000-0005-0000-0000-0000915F0000}"/>
    <cellStyle name="Currency 2 6 2 5 3 2 5" xfId="18707" xr:uid="{00000000-0005-0000-0000-0000925F0000}"/>
    <cellStyle name="Currency 2 6 2 5 3 2 6" xfId="24223" xr:uid="{00000000-0005-0000-0000-0000935F0000}"/>
    <cellStyle name="Currency 2 6 2 5 3 2 7" xfId="29739" xr:uid="{00000000-0005-0000-0000-0000945F0000}"/>
    <cellStyle name="Currency 2 6 2 5 3 3" xfId="3538" xr:uid="{00000000-0005-0000-0000-0000955F0000}"/>
    <cellStyle name="Currency 2 6 2 5 3 3 2" xfId="9054" xr:uid="{00000000-0005-0000-0000-0000965F0000}"/>
    <cellStyle name="Currency 2 6 2 5 3 3 3" xfId="14570" xr:uid="{00000000-0005-0000-0000-0000975F0000}"/>
    <cellStyle name="Currency 2 6 2 5 3 3 4" xfId="20086" xr:uid="{00000000-0005-0000-0000-0000985F0000}"/>
    <cellStyle name="Currency 2 6 2 5 3 3 5" xfId="25602" xr:uid="{00000000-0005-0000-0000-0000995F0000}"/>
    <cellStyle name="Currency 2 6 2 5 3 3 6" xfId="31118" xr:uid="{00000000-0005-0000-0000-00009A5F0000}"/>
    <cellStyle name="Currency 2 6 2 5 3 4" xfId="6296" xr:uid="{00000000-0005-0000-0000-00009B5F0000}"/>
    <cellStyle name="Currency 2 6 2 5 3 5" xfId="11812" xr:uid="{00000000-0005-0000-0000-00009C5F0000}"/>
    <cellStyle name="Currency 2 6 2 5 3 6" xfId="17328" xr:uid="{00000000-0005-0000-0000-00009D5F0000}"/>
    <cellStyle name="Currency 2 6 2 5 3 7" xfId="22844" xr:uid="{00000000-0005-0000-0000-00009E5F0000}"/>
    <cellStyle name="Currency 2 6 2 5 3 8" xfId="28360" xr:uid="{00000000-0005-0000-0000-00009F5F0000}"/>
    <cellStyle name="Currency 2 6 2 5 4" xfId="1648" xr:uid="{00000000-0005-0000-0000-0000A05F0000}"/>
    <cellStyle name="Currency 2 6 2 5 4 2" xfId="4406" xr:uid="{00000000-0005-0000-0000-0000A15F0000}"/>
    <cellStyle name="Currency 2 6 2 5 4 2 2" xfId="9922" xr:uid="{00000000-0005-0000-0000-0000A25F0000}"/>
    <cellStyle name="Currency 2 6 2 5 4 2 3" xfId="15438" xr:uid="{00000000-0005-0000-0000-0000A35F0000}"/>
    <cellStyle name="Currency 2 6 2 5 4 2 4" xfId="20954" xr:uid="{00000000-0005-0000-0000-0000A45F0000}"/>
    <cellStyle name="Currency 2 6 2 5 4 2 5" xfId="26470" xr:uid="{00000000-0005-0000-0000-0000A55F0000}"/>
    <cellStyle name="Currency 2 6 2 5 4 2 6" xfId="31986" xr:uid="{00000000-0005-0000-0000-0000A65F0000}"/>
    <cellStyle name="Currency 2 6 2 5 4 3" xfId="7164" xr:uid="{00000000-0005-0000-0000-0000A75F0000}"/>
    <cellStyle name="Currency 2 6 2 5 4 4" xfId="12680" xr:uid="{00000000-0005-0000-0000-0000A85F0000}"/>
    <cellStyle name="Currency 2 6 2 5 4 5" xfId="18196" xr:uid="{00000000-0005-0000-0000-0000A95F0000}"/>
    <cellStyle name="Currency 2 6 2 5 4 6" xfId="23712" xr:uid="{00000000-0005-0000-0000-0000AA5F0000}"/>
    <cellStyle name="Currency 2 6 2 5 4 7" xfId="29228" xr:uid="{00000000-0005-0000-0000-0000AB5F0000}"/>
    <cellStyle name="Currency 2 6 2 5 5" xfId="3027" xr:uid="{00000000-0005-0000-0000-0000AC5F0000}"/>
    <cellStyle name="Currency 2 6 2 5 5 2" xfId="8543" xr:uid="{00000000-0005-0000-0000-0000AD5F0000}"/>
    <cellStyle name="Currency 2 6 2 5 5 3" xfId="14059" xr:uid="{00000000-0005-0000-0000-0000AE5F0000}"/>
    <cellStyle name="Currency 2 6 2 5 5 4" xfId="19575" xr:uid="{00000000-0005-0000-0000-0000AF5F0000}"/>
    <cellStyle name="Currency 2 6 2 5 5 5" xfId="25091" xr:uid="{00000000-0005-0000-0000-0000B05F0000}"/>
    <cellStyle name="Currency 2 6 2 5 5 6" xfId="30607" xr:uid="{00000000-0005-0000-0000-0000B15F0000}"/>
    <cellStyle name="Currency 2 6 2 5 6" xfId="5785" xr:uid="{00000000-0005-0000-0000-0000B25F0000}"/>
    <cellStyle name="Currency 2 6 2 5 7" xfId="11301" xr:uid="{00000000-0005-0000-0000-0000B35F0000}"/>
    <cellStyle name="Currency 2 6 2 5 8" xfId="16817" xr:uid="{00000000-0005-0000-0000-0000B45F0000}"/>
    <cellStyle name="Currency 2 6 2 5 9" xfId="22333" xr:uid="{00000000-0005-0000-0000-0000B55F0000}"/>
    <cellStyle name="Currency 2 6 2 6" xfId="324" xr:uid="{00000000-0005-0000-0000-0000B65F0000}"/>
    <cellStyle name="Currency 2 6 2 6 10" xfId="27904" xr:uid="{00000000-0005-0000-0000-0000B75F0000}"/>
    <cellStyle name="Currency 2 6 2 6 2" xfId="1176" xr:uid="{00000000-0005-0000-0000-0000B85F0000}"/>
    <cellStyle name="Currency 2 6 2 6 2 2" xfId="2555" xr:uid="{00000000-0005-0000-0000-0000B95F0000}"/>
    <cellStyle name="Currency 2 6 2 6 2 2 2" xfId="5313" xr:uid="{00000000-0005-0000-0000-0000BA5F0000}"/>
    <cellStyle name="Currency 2 6 2 6 2 2 2 2" xfId="10829" xr:uid="{00000000-0005-0000-0000-0000BB5F0000}"/>
    <cellStyle name="Currency 2 6 2 6 2 2 2 3" xfId="16345" xr:uid="{00000000-0005-0000-0000-0000BC5F0000}"/>
    <cellStyle name="Currency 2 6 2 6 2 2 2 4" xfId="21861" xr:uid="{00000000-0005-0000-0000-0000BD5F0000}"/>
    <cellStyle name="Currency 2 6 2 6 2 2 2 5" xfId="27377" xr:uid="{00000000-0005-0000-0000-0000BE5F0000}"/>
    <cellStyle name="Currency 2 6 2 6 2 2 2 6" xfId="32893" xr:uid="{00000000-0005-0000-0000-0000BF5F0000}"/>
    <cellStyle name="Currency 2 6 2 6 2 2 3" xfId="8071" xr:uid="{00000000-0005-0000-0000-0000C05F0000}"/>
    <cellStyle name="Currency 2 6 2 6 2 2 4" xfId="13587" xr:uid="{00000000-0005-0000-0000-0000C15F0000}"/>
    <cellStyle name="Currency 2 6 2 6 2 2 5" xfId="19103" xr:uid="{00000000-0005-0000-0000-0000C25F0000}"/>
    <cellStyle name="Currency 2 6 2 6 2 2 6" xfId="24619" xr:uid="{00000000-0005-0000-0000-0000C35F0000}"/>
    <cellStyle name="Currency 2 6 2 6 2 2 7" xfId="30135" xr:uid="{00000000-0005-0000-0000-0000C45F0000}"/>
    <cellStyle name="Currency 2 6 2 6 2 3" xfId="3934" xr:uid="{00000000-0005-0000-0000-0000C55F0000}"/>
    <cellStyle name="Currency 2 6 2 6 2 3 2" xfId="9450" xr:uid="{00000000-0005-0000-0000-0000C65F0000}"/>
    <cellStyle name="Currency 2 6 2 6 2 3 3" xfId="14966" xr:uid="{00000000-0005-0000-0000-0000C75F0000}"/>
    <cellStyle name="Currency 2 6 2 6 2 3 4" xfId="20482" xr:uid="{00000000-0005-0000-0000-0000C85F0000}"/>
    <cellStyle name="Currency 2 6 2 6 2 3 5" xfId="25998" xr:uid="{00000000-0005-0000-0000-0000C95F0000}"/>
    <cellStyle name="Currency 2 6 2 6 2 3 6" xfId="31514" xr:uid="{00000000-0005-0000-0000-0000CA5F0000}"/>
    <cellStyle name="Currency 2 6 2 6 2 4" xfId="6692" xr:uid="{00000000-0005-0000-0000-0000CB5F0000}"/>
    <cellStyle name="Currency 2 6 2 6 2 5" xfId="12208" xr:uid="{00000000-0005-0000-0000-0000CC5F0000}"/>
    <cellStyle name="Currency 2 6 2 6 2 6" xfId="17724" xr:uid="{00000000-0005-0000-0000-0000CD5F0000}"/>
    <cellStyle name="Currency 2 6 2 6 2 7" xfId="23240" xr:uid="{00000000-0005-0000-0000-0000CE5F0000}"/>
    <cellStyle name="Currency 2 6 2 6 2 8" xfId="28756" xr:uid="{00000000-0005-0000-0000-0000CF5F0000}"/>
    <cellStyle name="Currency 2 6 2 6 3" xfId="816" xr:uid="{00000000-0005-0000-0000-0000D05F0000}"/>
    <cellStyle name="Currency 2 6 2 6 3 2" xfId="2195" xr:uid="{00000000-0005-0000-0000-0000D15F0000}"/>
    <cellStyle name="Currency 2 6 2 6 3 2 2" xfId="4953" xr:uid="{00000000-0005-0000-0000-0000D25F0000}"/>
    <cellStyle name="Currency 2 6 2 6 3 2 2 2" xfId="10469" xr:uid="{00000000-0005-0000-0000-0000D35F0000}"/>
    <cellStyle name="Currency 2 6 2 6 3 2 2 3" xfId="15985" xr:uid="{00000000-0005-0000-0000-0000D45F0000}"/>
    <cellStyle name="Currency 2 6 2 6 3 2 2 4" xfId="21501" xr:uid="{00000000-0005-0000-0000-0000D55F0000}"/>
    <cellStyle name="Currency 2 6 2 6 3 2 2 5" xfId="27017" xr:uid="{00000000-0005-0000-0000-0000D65F0000}"/>
    <cellStyle name="Currency 2 6 2 6 3 2 2 6" xfId="32533" xr:uid="{00000000-0005-0000-0000-0000D75F0000}"/>
    <cellStyle name="Currency 2 6 2 6 3 2 3" xfId="7711" xr:uid="{00000000-0005-0000-0000-0000D85F0000}"/>
    <cellStyle name="Currency 2 6 2 6 3 2 4" xfId="13227" xr:uid="{00000000-0005-0000-0000-0000D95F0000}"/>
    <cellStyle name="Currency 2 6 2 6 3 2 5" xfId="18743" xr:uid="{00000000-0005-0000-0000-0000DA5F0000}"/>
    <cellStyle name="Currency 2 6 2 6 3 2 6" xfId="24259" xr:uid="{00000000-0005-0000-0000-0000DB5F0000}"/>
    <cellStyle name="Currency 2 6 2 6 3 2 7" xfId="29775" xr:uid="{00000000-0005-0000-0000-0000DC5F0000}"/>
    <cellStyle name="Currency 2 6 2 6 3 3" xfId="3574" xr:uid="{00000000-0005-0000-0000-0000DD5F0000}"/>
    <cellStyle name="Currency 2 6 2 6 3 3 2" xfId="9090" xr:uid="{00000000-0005-0000-0000-0000DE5F0000}"/>
    <cellStyle name="Currency 2 6 2 6 3 3 3" xfId="14606" xr:uid="{00000000-0005-0000-0000-0000DF5F0000}"/>
    <cellStyle name="Currency 2 6 2 6 3 3 4" xfId="20122" xr:uid="{00000000-0005-0000-0000-0000E05F0000}"/>
    <cellStyle name="Currency 2 6 2 6 3 3 5" xfId="25638" xr:uid="{00000000-0005-0000-0000-0000E15F0000}"/>
    <cellStyle name="Currency 2 6 2 6 3 3 6" xfId="31154" xr:uid="{00000000-0005-0000-0000-0000E25F0000}"/>
    <cellStyle name="Currency 2 6 2 6 3 4" xfId="6332" xr:uid="{00000000-0005-0000-0000-0000E35F0000}"/>
    <cellStyle name="Currency 2 6 2 6 3 5" xfId="11848" xr:uid="{00000000-0005-0000-0000-0000E45F0000}"/>
    <cellStyle name="Currency 2 6 2 6 3 6" xfId="17364" xr:uid="{00000000-0005-0000-0000-0000E55F0000}"/>
    <cellStyle name="Currency 2 6 2 6 3 7" xfId="22880" xr:uid="{00000000-0005-0000-0000-0000E65F0000}"/>
    <cellStyle name="Currency 2 6 2 6 3 8" xfId="28396" xr:uid="{00000000-0005-0000-0000-0000E75F0000}"/>
    <cellStyle name="Currency 2 6 2 6 4" xfId="1703" xr:uid="{00000000-0005-0000-0000-0000E85F0000}"/>
    <cellStyle name="Currency 2 6 2 6 4 2" xfId="4461" xr:uid="{00000000-0005-0000-0000-0000E95F0000}"/>
    <cellStyle name="Currency 2 6 2 6 4 2 2" xfId="9977" xr:uid="{00000000-0005-0000-0000-0000EA5F0000}"/>
    <cellStyle name="Currency 2 6 2 6 4 2 3" xfId="15493" xr:uid="{00000000-0005-0000-0000-0000EB5F0000}"/>
    <cellStyle name="Currency 2 6 2 6 4 2 4" xfId="21009" xr:uid="{00000000-0005-0000-0000-0000EC5F0000}"/>
    <cellStyle name="Currency 2 6 2 6 4 2 5" xfId="26525" xr:uid="{00000000-0005-0000-0000-0000ED5F0000}"/>
    <cellStyle name="Currency 2 6 2 6 4 2 6" xfId="32041" xr:uid="{00000000-0005-0000-0000-0000EE5F0000}"/>
    <cellStyle name="Currency 2 6 2 6 4 3" xfId="7219" xr:uid="{00000000-0005-0000-0000-0000EF5F0000}"/>
    <cellStyle name="Currency 2 6 2 6 4 4" xfId="12735" xr:uid="{00000000-0005-0000-0000-0000F05F0000}"/>
    <cellStyle name="Currency 2 6 2 6 4 5" xfId="18251" xr:uid="{00000000-0005-0000-0000-0000F15F0000}"/>
    <cellStyle name="Currency 2 6 2 6 4 6" xfId="23767" xr:uid="{00000000-0005-0000-0000-0000F25F0000}"/>
    <cellStyle name="Currency 2 6 2 6 4 7" xfId="29283" xr:uid="{00000000-0005-0000-0000-0000F35F0000}"/>
    <cellStyle name="Currency 2 6 2 6 5" xfId="3082" xr:uid="{00000000-0005-0000-0000-0000F45F0000}"/>
    <cellStyle name="Currency 2 6 2 6 5 2" xfId="8598" xr:uid="{00000000-0005-0000-0000-0000F55F0000}"/>
    <cellStyle name="Currency 2 6 2 6 5 3" xfId="14114" xr:uid="{00000000-0005-0000-0000-0000F65F0000}"/>
    <cellStyle name="Currency 2 6 2 6 5 4" xfId="19630" xr:uid="{00000000-0005-0000-0000-0000F75F0000}"/>
    <cellStyle name="Currency 2 6 2 6 5 5" xfId="25146" xr:uid="{00000000-0005-0000-0000-0000F85F0000}"/>
    <cellStyle name="Currency 2 6 2 6 5 6" xfId="30662" xr:uid="{00000000-0005-0000-0000-0000F95F0000}"/>
    <cellStyle name="Currency 2 6 2 6 6" xfId="5840" xr:uid="{00000000-0005-0000-0000-0000FA5F0000}"/>
    <cellStyle name="Currency 2 6 2 6 7" xfId="11356" xr:uid="{00000000-0005-0000-0000-0000FB5F0000}"/>
    <cellStyle name="Currency 2 6 2 6 8" xfId="16872" xr:uid="{00000000-0005-0000-0000-0000FC5F0000}"/>
    <cellStyle name="Currency 2 6 2 6 9" xfId="22388" xr:uid="{00000000-0005-0000-0000-0000FD5F0000}"/>
    <cellStyle name="Currency 2 6 2 7" xfId="380" xr:uid="{00000000-0005-0000-0000-0000FE5F0000}"/>
    <cellStyle name="Currency 2 6 2 7 10" xfId="27960" xr:uid="{00000000-0005-0000-0000-0000FF5F0000}"/>
    <cellStyle name="Currency 2 6 2 7 2" xfId="1212" xr:uid="{00000000-0005-0000-0000-000000600000}"/>
    <cellStyle name="Currency 2 6 2 7 2 2" xfId="2591" xr:uid="{00000000-0005-0000-0000-000001600000}"/>
    <cellStyle name="Currency 2 6 2 7 2 2 2" xfId="5349" xr:uid="{00000000-0005-0000-0000-000002600000}"/>
    <cellStyle name="Currency 2 6 2 7 2 2 2 2" xfId="10865" xr:uid="{00000000-0005-0000-0000-000003600000}"/>
    <cellStyle name="Currency 2 6 2 7 2 2 2 3" xfId="16381" xr:uid="{00000000-0005-0000-0000-000004600000}"/>
    <cellStyle name="Currency 2 6 2 7 2 2 2 4" xfId="21897" xr:uid="{00000000-0005-0000-0000-000005600000}"/>
    <cellStyle name="Currency 2 6 2 7 2 2 2 5" xfId="27413" xr:uid="{00000000-0005-0000-0000-000006600000}"/>
    <cellStyle name="Currency 2 6 2 7 2 2 2 6" xfId="32929" xr:uid="{00000000-0005-0000-0000-000007600000}"/>
    <cellStyle name="Currency 2 6 2 7 2 2 3" xfId="8107" xr:uid="{00000000-0005-0000-0000-000008600000}"/>
    <cellStyle name="Currency 2 6 2 7 2 2 4" xfId="13623" xr:uid="{00000000-0005-0000-0000-000009600000}"/>
    <cellStyle name="Currency 2 6 2 7 2 2 5" xfId="19139" xr:uid="{00000000-0005-0000-0000-00000A600000}"/>
    <cellStyle name="Currency 2 6 2 7 2 2 6" xfId="24655" xr:uid="{00000000-0005-0000-0000-00000B600000}"/>
    <cellStyle name="Currency 2 6 2 7 2 2 7" xfId="30171" xr:uid="{00000000-0005-0000-0000-00000C600000}"/>
    <cellStyle name="Currency 2 6 2 7 2 3" xfId="3970" xr:uid="{00000000-0005-0000-0000-00000D600000}"/>
    <cellStyle name="Currency 2 6 2 7 2 3 2" xfId="9486" xr:uid="{00000000-0005-0000-0000-00000E600000}"/>
    <cellStyle name="Currency 2 6 2 7 2 3 3" xfId="15002" xr:uid="{00000000-0005-0000-0000-00000F600000}"/>
    <cellStyle name="Currency 2 6 2 7 2 3 4" xfId="20518" xr:uid="{00000000-0005-0000-0000-000010600000}"/>
    <cellStyle name="Currency 2 6 2 7 2 3 5" xfId="26034" xr:uid="{00000000-0005-0000-0000-000011600000}"/>
    <cellStyle name="Currency 2 6 2 7 2 3 6" xfId="31550" xr:uid="{00000000-0005-0000-0000-000012600000}"/>
    <cellStyle name="Currency 2 6 2 7 2 4" xfId="6728" xr:uid="{00000000-0005-0000-0000-000013600000}"/>
    <cellStyle name="Currency 2 6 2 7 2 5" xfId="12244" xr:uid="{00000000-0005-0000-0000-000014600000}"/>
    <cellStyle name="Currency 2 6 2 7 2 6" xfId="17760" xr:uid="{00000000-0005-0000-0000-000015600000}"/>
    <cellStyle name="Currency 2 6 2 7 2 7" xfId="23276" xr:uid="{00000000-0005-0000-0000-000016600000}"/>
    <cellStyle name="Currency 2 6 2 7 2 8" xfId="28792" xr:uid="{00000000-0005-0000-0000-000017600000}"/>
    <cellStyle name="Currency 2 6 2 7 3" xfId="852" xr:uid="{00000000-0005-0000-0000-000018600000}"/>
    <cellStyle name="Currency 2 6 2 7 3 2" xfId="2231" xr:uid="{00000000-0005-0000-0000-000019600000}"/>
    <cellStyle name="Currency 2 6 2 7 3 2 2" xfId="4989" xr:uid="{00000000-0005-0000-0000-00001A600000}"/>
    <cellStyle name="Currency 2 6 2 7 3 2 2 2" xfId="10505" xr:uid="{00000000-0005-0000-0000-00001B600000}"/>
    <cellStyle name="Currency 2 6 2 7 3 2 2 3" xfId="16021" xr:uid="{00000000-0005-0000-0000-00001C600000}"/>
    <cellStyle name="Currency 2 6 2 7 3 2 2 4" xfId="21537" xr:uid="{00000000-0005-0000-0000-00001D600000}"/>
    <cellStyle name="Currency 2 6 2 7 3 2 2 5" xfId="27053" xr:uid="{00000000-0005-0000-0000-00001E600000}"/>
    <cellStyle name="Currency 2 6 2 7 3 2 2 6" xfId="32569" xr:uid="{00000000-0005-0000-0000-00001F600000}"/>
    <cellStyle name="Currency 2 6 2 7 3 2 3" xfId="7747" xr:uid="{00000000-0005-0000-0000-000020600000}"/>
    <cellStyle name="Currency 2 6 2 7 3 2 4" xfId="13263" xr:uid="{00000000-0005-0000-0000-000021600000}"/>
    <cellStyle name="Currency 2 6 2 7 3 2 5" xfId="18779" xr:uid="{00000000-0005-0000-0000-000022600000}"/>
    <cellStyle name="Currency 2 6 2 7 3 2 6" xfId="24295" xr:uid="{00000000-0005-0000-0000-000023600000}"/>
    <cellStyle name="Currency 2 6 2 7 3 2 7" xfId="29811" xr:uid="{00000000-0005-0000-0000-000024600000}"/>
    <cellStyle name="Currency 2 6 2 7 3 3" xfId="3610" xr:uid="{00000000-0005-0000-0000-000025600000}"/>
    <cellStyle name="Currency 2 6 2 7 3 3 2" xfId="9126" xr:uid="{00000000-0005-0000-0000-000026600000}"/>
    <cellStyle name="Currency 2 6 2 7 3 3 3" xfId="14642" xr:uid="{00000000-0005-0000-0000-000027600000}"/>
    <cellStyle name="Currency 2 6 2 7 3 3 4" xfId="20158" xr:uid="{00000000-0005-0000-0000-000028600000}"/>
    <cellStyle name="Currency 2 6 2 7 3 3 5" xfId="25674" xr:uid="{00000000-0005-0000-0000-000029600000}"/>
    <cellStyle name="Currency 2 6 2 7 3 3 6" xfId="31190" xr:uid="{00000000-0005-0000-0000-00002A600000}"/>
    <cellStyle name="Currency 2 6 2 7 3 4" xfId="6368" xr:uid="{00000000-0005-0000-0000-00002B600000}"/>
    <cellStyle name="Currency 2 6 2 7 3 5" xfId="11884" xr:uid="{00000000-0005-0000-0000-00002C600000}"/>
    <cellStyle name="Currency 2 6 2 7 3 6" xfId="17400" xr:uid="{00000000-0005-0000-0000-00002D600000}"/>
    <cellStyle name="Currency 2 6 2 7 3 7" xfId="22916" xr:uid="{00000000-0005-0000-0000-00002E600000}"/>
    <cellStyle name="Currency 2 6 2 7 3 8" xfId="28432" xr:uid="{00000000-0005-0000-0000-00002F600000}"/>
    <cellStyle name="Currency 2 6 2 7 4" xfId="1759" xr:uid="{00000000-0005-0000-0000-000030600000}"/>
    <cellStyle name="Currency 2 6 2 7 4 2" xfId="4517" xr:uid="{00000000-0005-0000-0000-000031600000}"/>
    <cellStyle name="Currency 2 6 2 7 4 2 2" xfId="10033" xr:uid="{00000000-0005-0000-0000-000032600000}"/>
    <cellStyle name="Currency 2 6 2 7 4 2 3" xfId="15549" xr:uid="{00000000-0005-0000-0000-000033600000}"/>
    <cellStyle name="Currency 2 6 2 7 4 2 4" xfId="21065" xr:uid="{00000000-0005-0000-0000-000034600000}"/>
    <cellStyle name="Currency 2 6 2 7 4 2 5" xfId="26581" xr:uid="{00000000-0005-0000-0000-000035600000}"/>
    <cellStyle name="Currency 2 6 2 7 4 2 6" xfId="32097" xr:uid="{00000000-0005-0000-0000-000036600000}"/>
    <cellStyle name="Currency 2 6 2 7 4 3" xfId="7275" xr:uid="{00000000-0005-0000-0000-000037600000}"/>
    <cellStyle name="Currency 2 6 2 7 4 4" xfId="12791" xr:uid="{00000000-0005-0000-0000-000038600000}"/>
    <cellStyle name="Currency 2 6 2 7 4 5" xfId="18307" xr:uid="{00000000-0005-0000-0000-000039600000}"/>
    <cellStyle name="Currency 2 6 2 7 4 6" xfId="23823" xr:uid="{00000000-0005-0000-0000-00003A600000}"/>
    <cellStyle name="Currency 2 6 2 7 4 7" xfId="29339" xr:uid="{00000000-0005-0000-0000-00003B600000}"/>
    <cellStyle name="Currency 2 6 2 7 5" xfId="3138" xr:uid="{00000000-0005-0000-0000-00003C600000}"/>
    <cellStyle name="Currency 2 6 2 7 5 2" xfId="8654" xr:uid="{00000000-0005-0000-0000-00003D600000}"/>
    <cellStyle name="Currency 2 6 2 7 5 3" xfId="14170" xr:uid="{00000000-0005-0000-0000-00003E600000}"/>
    <cellStyle name="Currency 2 6 2 7 5 4" xfId="19686" xr:uid="{00000000-0005-0000-0000-00003F600000}"/>
    <cellStyle name="Currency 2 6 2 7 5 5" xfId="25202" xr:uid="{00000000-0005-0000-0000-000040600000}"/>
    <cellStyle name="Currency 2 6 2 7 5 6" xfId="30718" xr:uid="{00000000-0005-0000-0000-000041600000}"/>
    <cellStyle name="Currency 2 6 2 7 6" xfId="5896" xr:uid="{00000000-0005-0000-0000-000042600000}"/>
    <cellStyle name="Currency 2 6 2 7 7" xfId="11412" xr:uid="{00000000-0005-0000-0000-000043600000}"/>
    <cellStyle name="Currency 2 6 2 7 8" xfId="16928" xr:uid="{00000000-0005-0000-0000-000044600000}"/>
    <cellStyle name="Currency 2 6 2 7 9" xfId="22444" xr:uid="{00000000-0005-0000-0000-000045600000}"/>
    <cellStyle name="Currency 2 6 2 8" xfId="435" xr:uid="{00000000-0005-0000-0000-000046600000}"/>
    <cellStyle name="Currency 2 6 2 8 10" xfId="28015" xr:uid="{00000000-0005-0000-0000-000047600000}"/>
    <cellStyle name="Currency 2 6 2 8 2" xfId="1248" xr:uid="{00000000-0005-0000-0000-000048600000}"/>
    <cellStyle name="Currency 2 6 2 8 2 2" xfId="2627" xr:uid="{00000000-0005-0000-0000-000049600000}"/>
    <cellStyle name="Currency 2 6 2 8 2 2 2" xfId="5385" xr:uid="{00000000-0005-0000-0000-00004A600000}"/>
    <cellStyle name="Currency 2 6 2 8 2 2 2 2" xfId="10901" xr:uid="{00000000-0005-0000-0000-00004B600000}"/>
    <cellStyle name="Currency 2 6 2 8 2 2 2 3" xfId="16417" xr:uid="{00000000-0005-0000-0000-00004C600000}"/>
    <cellStyle name="Currency 2 6 2 8 2 2 2 4" xfId="21933" xr:uid="{00000000-0005-0000-0000-00004D600000}"/>
    <cellStyle name="Currency 2 6 2 8 2 2 2 5" xfId="27449" xr:uid="{00000000-0005-0000-0000-00004E600000}"/>
    <cellStyle name="Currency 2 6 2 8 2 2 2 6" xfId="32965" xr:uid="{00000000-0005-0000-0000-00004F600000}"/>
    <cellStyle name="Currency 2 6 2 8 2 2 3" xfId="8143" xr:uid="{00000000-0005-0000-0000-000050600000}"/>
    <cellStyle name="Currency 2 6 2 8 2 2 4" xfId="13659" xr:uid="{00000000-0005-0000-0000-000051600000}"/>
    <cellStyle name="Currency 2 6 2 8 2 2 5" xfId="19175" xr:uid="{00000000-0005-0000-0000-000052600000}"/>
    <cellStyle name="Currency 2 6 2 8 2 2 6" xfId="24691" xr:uid="{00000000-0005-0000-0000-000053600000}"/>
    <cellStyle name="Currency 2 6 2 8 2 2 7" xfId="30207" xr:uid="{00000000-0005-0000-0000-000054600000}"/>
    <cellStyle name="Currency 2 6 2 8 2 3" xfId="4006" xr:uid="{00000000-0005-0000-0000-000055600000}"/>
    <cellStyle name="Currency 2 6 2 8 2 3 2" xfId="9522" xr:uid="{00000000-0005-0000-0000-000056600000}"/>
    <cellStyle name="Currency 2 6 2 8 2 3 3" xfId="15038" xr:uid="{00000000-0005-0000-0000-000057600000}"/>
    <cellStyle name="Currency 2 6 2 8 2 3 4" xfId="20554" xr:uid="{00000000-0005-0000-0000-000058600000}"/>
    <cellStyle name="Currency 2 6 2 8 2 3 5" xfId="26070" xr:uid="{00000000-0005-0000-0000-000059600000}"/>
    <cellStyle name="Currency 2 6 2 8 2 3 6" xfId="31586" xr:uid="{00000000-0005-0000-0000-00005A600000}"/>
    <cellStyle name="Currency 2 6 2 8 2 4" xfId="6764" xr:uid="{00000000-0005-0000-0000-00005B600000}"/>
    <cellStyle name="Currency 2 6 2 8 2 5" xfId="12280" xr:uid="{00000000-0005-0000-0000-00005C600000}"/>
    <cellStyle name="Currency 2 6 2 8 2 6" xfId="17796" xr:uid="{00000000-0005-0000-0000-00005D600000}"/>
    <cellStyle name="Currency 2 6 2 8 2 7" xfId="23312" xr:uid="{00000000-0005-0000-0000-00005E600000}"/>
    <cellStyle name="Currency 2 6 2 8 2 8" xfId="28828" xr:uid="{00000000-0005-0000-0000-00005F600000}"/>
    <cellStyle name="Currency 2 6 2 8 3" xfId="888" xr:uid="{00000000-0005-0000-0000-000060600000}"/>
    <cellStyle name="Currency 2 6 2 8 3 2" xfId="2267" xr:uid="{00000000-0005-0000-0000-000061600000}"/>
    <cellStyle name="Currency 2 6 2 8 3 2 2" xfId="5025" xr:uid="{00000000-0005-0000-0000-000062600000}"/>
    <cellStyle name="Currency 2 6 2 8 3 2 2 2" xfId="10541" xr:uid="{00000000-0005-0000-0000-000063600000}"/>
    <cellStyle name="Currency 2 6 2 8 3 2 2 3" xfId="16057" xr:uid="{00000000-0005-0000-0000-000064600000}"/>
    <cellStyle name="Currency 2 6 2 8 3 2 2 4" xfId="21573" xr:uid="{00000000-0005-0000-0000-000065600000}"/>
    <cellStyle name="Currency 2 6 2 8 3 2 2 5" xfId="27089" xr:uid="{00000000-0005-0000-0000-000066600000}"/>
    <cellStyle name="Currency 2 6 2 8 3 2 2 6" xfId="32605" xr:uid="{00000000-0005-0000-0000-000067600000}"/>
    <cellStyle name="Currency 2 6 2 8 3 2 3" xfId="7783" xr:uid="{00000000-0005-0000-0000-000068600000}"/>
    <cellStyle name="Currency 2 6 2 8 3 2 4" xfId="13299" xr:uid="{00000000-0005-0000-0000-000069600000}"/>
    <cellStyle name="Currency 2 6 2 8 3 2 5" xfId="18815" xr:uid="{00000000-0005-0000-0000-00006A600000}"/>
    <cellStyle name="Currency 2 6 2 8 3 2 6" xfId="24331" xr:uid="{00000000-0005-0000-0000-00006B600000}"/>
    <cellStyle name="Currency 2 6 2 8 3 2 7" xfId="29847" xr:uid="{00000000-0005-0000-0000-00006C600000}"/>
    <cellStyle name="Currency 2 6 2 8 3 3" xfId="3646" xr:uid="{00000000-0005-0000-0000-00006D600000}"/>
    <cellStyle name="Currency 2 6 2 8 3 3 2" xfId="9162" xr:uid="{00000000-0005-0000-0000-00006E600000}"/>
    <cellStyle name="Currency 2 6 2 8 3 3 3" xfId="14678" xr:uid="{00000000-0005-0000-0000-00006F600000}"/>
    <cellStyle name="Currency 2 6 2 8 3 3 4" xfId="20194" xr:uid="{00000000-0005-0000-0000-000070600000}"/>
    <cellStyle name="Currency 2 6 2 8 3 3 5" xfId="25710" xr:uid="{00000000-0005-0000-0000-000071600000}"/>
    <cellStyle name="Currency 2 6 2 8 3 3 6" xfId="31226" xr:uid="{00000000-0005-0000-0000-000072600000}"/>
    <cellStyle name="Currency 2 6 2 8 3 4" xfId="6404" xr:uid="{00000000-0005-0000-0000-000073600000}"/>
    <cellStyle name="Currency 2 6 2 8 3 5" xfId="11920" xr:uid="{00000000-0005-0000-0000-000074600000}"/>
    <cellStyle name="Currency 2 6 2 8 3 6" xfId="17436" xr:uid="{00000000-0005-0000-0000-000075600000}"/>
    <cellStyle name="Currency 2 6 2 8 3 7" xfId="22952" xr:uid="{00000000-0005-0000-0000-000076600000}"/>
    <cellStyle name="Currency 2 6 2 8 3 8" xfId="28468" xr:uid="{00000000-0005-0000-0000-000077600000}"/>
    <cellStyle name="Currency 2 6 2 8 4" xfId="1814" xr:uid="{00000000-0005-0000-0000-000078600000}"/>
    <cellStyle name="Currency 2 6 2 8 4 2" xfId="4572" xr:uid="{00000000-0005-0000-0000-000079600000}"/>
    <cellStyle name="Currency 2 6 2 8 4 2 2" xfId="10088" xr:uid="{00000000-0005-0000-0000-00007A600000}"/>
    <cellStyle name="Currency 2 6 2 8 4 2 3" xfId="15604" xr:uid="{00000000-0005-0000-0000-00007B600000}"/>
    <cellStyle name="Currency 2 6 2 8 4 2 4" xfId="21120" xr:uid="{00000000-0005-0000-0000-00007C600000}"/>
    <cellStyle name="Currency 2 6 2 8 4 2 5" xfId="26636" xr:uid="{00000000-0005-0000-0000-00007D600000}"/>
    <cellStyle name="Currency 2 6 2 8 4 2 6" xfId="32152" xr:uid="{00000000-0005-0000-0000-00007E600000}"/>
    <cellStyle name="Currency 2 6 2 8 4 3" xfId="7330" xr:uid="{00000000-0005-0000-0000-00007F600000}"/>
    <cellStyle name="Currency 2 6 2 8 4 4" xfId="12846" xr:uid="{00000000-0005-0000-0000-000080600000}"/>
    <cellStyle name="Currency 2 6 2 8 4 5" xfId="18362" xr:uid="{00000000-0005-0000-0000-000081600000}"/>
    <cellStyle name="Currency 2 6 2 8 4 6" xfId="23878" xr:uid="{00000000-0005-0000-0000-000082600000}"/>
    <cellStyle name="Currency 2 6 2 8 4 7" xfId="29394" xr:uid="{00000000-0005-0000-0000-000083600000}"/>
    <cellStyle name="Currency 2 6 2 8 5" xfId="3193" xr:uid="{00000000-0005-0000-0000-000084600000}"/>
    <cellStyle name="Currency 2 6 2 8 5 2" xfId="8709" xr:uid="{00000000-0005-0000-0000-000085600000}"/>
    <cellStyle name="Currency 2 6 2 8 5 3" xfId="14225" xr:uid="{00000000-0005-0000-0000-000086600000}"/>
    <cellStyle name="Currency 2 6 2 8 5 4" xfId="19741" xr:uid="{00000000-0005-0000-0000-000087600000}"/>
    <cellStyle name="Currency 2 6 2 8 5 5" xfId="25257" xr:uid="{00000000-0005-0000-0000-000088600000}"/>
    <cellStyle name="Currency 2 6 2 8 5 6" xfId="30773" xr:uid="{00000000-0005-0000-0000-000089600000}"/>
    <cellStyle name="Currency 2 6 2 8 6" xfId="5951" xr:uid="{00000000-0005-0000-0000-00008A600000}"/>
    <cellStyle name="Currency 2 6 2 8 7" xfId="11467" xr:uid="{00000000-0005-0000-0000-00008B600000}"/>
    <cellStyle name="Currency 2 6 2 8 8" xfId="16983" xr:uid="{00000000-0005-0000-0000-00008C600000}"/>
    <cellStyle name="Currency 2 6 2 8 9" xfId="22499" xr:uid="{00000000-0005-0000-0000-00008D600000}"/>
    <cellStyle name="Currency 2 6 2 9" xfId="490" xr:uid="{00000000-0005-0000-0000-00008E600000}"/>
    <cellStyle name="Currency 2 6 2 9 10" xfId="28070" xr:uid="{00000000-0005-0000-0000-00008F600000}"/>
    <cellStyle name="Currency 2 6 2 9 2" xfId="1284" xr:uid="{00000000-0005-0000-0000-000090600000}"/>
    <cellStyle name="Currency 2 6 2 9 2 2" xfId="2663" xr:uid="{00000000-0005-0000-0000-000091600000}"/>
    <cellStyle name="Currency 2 6 2 9 2 2 2" xfId="5421" xr:uid="{00000000-0005-0000-0000-000092600000}"/>
    <cellStyle name="Currency 2 6 2 9 2 2 2 2" xfId="10937" xr:uid="{00000000-0005-0000-0000-000093600000}"/>
    <cellStyle name="Currency 2 6 2 9 2 2 2 3" xfId="16453" xr:uid="{00000000-0005-0000-0000-000094600000}"/>
    <cellStyle name="Currency 2 6 2 9 2 2 2 4" xfId="21969" xr:uid="{00000000-0005-0000-0000-000095600000}"/>
    <cellStyle name="Currency 2 6 2 9 2 2 2 5" xfId="27485" xr:uid="{00000000-0005-0000-0000-000096600000}"/>
    <cellStyle name="Currency 2 6 2 9 2 2 2 6" xfId="33001" xr:uid="{00000000-0005-0000-0000-000097600000}"/>
    <cellStyle name="Currency 2 6 2 9 2 2 3" xfId="8179" xr:uid="{00000000-0005-0000-0000-000098600000}"/>
    <cellStyle name="Currency 2 6 2 9 2 2 4" xfId="13695" xr:uid="{00000000-0005-0000-0000-000099600000}"/>
    <cellStyle name="Currency 2 6 2 9 2 2 5" xfId="19211" xr:uid="{00000000-0005-0000-0000-00009A600000}"/>
    <cellStyle name="Currency 2 6 2 9 2 2 6" xfId="24727" xr:uid="{00000000-0005-0000-0000-00009B600000}"/>
    <cellStyle name="Currency 2 6 2 9 2 2 7" xfId="30243" xr:uid="{00000000-0005-0000-0000-00009C600000}"/>
    <cellStyle name="Currency 2 6 2 9 2 3" xfId="4042" xr:uid="{00000000-0005-0000-0000-00009D600000}"/>
    <cellStyle name="Currency 2 6 2 9 2 3 2" xfId="9558" xr:uid="{00000000-0005-0000-0000-00009E600000}"/>
    <cellStyle name="Currency 2 6 2 9 2 3 3" xfId="15074" xr:uid="{00000000-0005-0000-0000-00009F600000}"/>
    <cellStyle name="Currency 2 6 2 9 2 3 4" xfId="20590" xr:uid="{00000000-0005-0000-0000-0000A0600000}"/>
    <cellStyle name="Currency 2 6 2 9 2 3 5" xfId="26106" xr:uid="{00000000-0005-0000-0000-0000A1600000}"/>
    <cellStyle name="Currency 2 6 2 9 2 3 6" xfId="31622" xr:uid="{00000000-0005-0000-0000-0000A2600000}"/>
    <cellStyle name="Currency 2 6 2 9 2 4" xfId="6800" xr:uid="{00000000-0005-0000-0000-0000A3600000}"/>
    <cellStyle name="Currency 2 6 2 9 2 5" xfId="12316" xr:uid="{00000000-0005-0000-0000-0000A4600000}"/>
    <cellStyle name="Currency 2 6 2 9 2 6" xfId="17832" xr:uid="{00000000-0005-0000-0000-0000A5600000}"/>
    <cellStyle name="Currency 2 6 2 9 2 7" xfId="23348" xr:uid="{00000000-0005-0000-0000-0000A6600000}"/>
    <cellStyle name="Currency 2 6 2 9 2 8" xfId="28864" xr:uid="{00000000-0005-0000-0000-0000A7600000}"/>
    <cellStyle name="Currency 2 6 2 9 3" xfId="924" xr:uid="{00000000-0005-0000-0000-0000A8600000}"/>
    <cellStyle name="Currency 2 6 2 9 3 2" xfId="2303" xr:uid="{00000000-0005-0000-0000-0000A9600000}"/>
    <cellStyle name="Currency 2 6 2 9 3 2 2" xfId="5061" xr:uid="{00000000-0005-0000-0000-0000AA600000}"/>
    <cellStyle name="Currency 2 6 2 9 3 2 2 2" xfId="10577" xr:uid="{00000000-0005-0000-0000-0000AB600000}"/>
    <cellStyle name="Currency 2 6 2 9 3 2 2 3" xfId="16093" xr:uid="{00000000-0005-0000-0000-0000AC600000}"/>
    <cellStyle name="Currency 2 6 2 9 3 2 2 4" xfId="21609" xr:uid="{00000000-0005-0000-0000-0000AD600000}"/>
    <cellStyle name="Currency 2 6 2 9 3 2 2 5" xfId="27125" xr:uid="{00000000-0005-0000-0000-0000AE600000}"/>
    <cellStyle name="Currency 2 6 2 9 3 2 2 6" xfId="32641" xr:uid="{00000000-0005-0000-0000-0000AF600000}"/>
    <cellStyle name="Currency 2 6 2 9 3 2 3" xfId="7819" xr:uid="{00000000-0005-0000-0000-0000B0600000}"/>
    <cellStyle name="Currency 2 6 2 9 3 2 4" xfId="13335" xr:uid="{00000000-0005-0000-0000-0000B1600000}"/>
    <cellStyle name="Currency 2 6 2 9 3 2 5" xfId="18851" xr:uid="{00000000-0005-0000-0000-0000B2600000}"/>
    <cellStyle name="Currency 2 6 2 9 3 2 6" xfId="24367" xr:uid="{00000000-0005-0000-0000-0000B3600000}"/>
    <cellStyle name="Currency 2 6 2 9 3 2 7" xfId="29883" xr:uid="{00000000-0005-0000-0000-0000B4600000}"/>
    <cellStyle name="Currency 2 6 2 9 3 3" xfId="3682" xr:uid="{00000000-0005-0000-0000-0000B5600000}"/>
    <cellStyle name="Currency 2 6 2 9 3 3 2" xfId="9198" xr:uid="{00000000-0005-0000-0000-0000B6600000}"/>
    <cellStyle name="Currency 2 6 2 9 3 3 3" xfId="14714" xr:uid="{00000000-0005-0000-0000-0000B7600000}"/>
    <cellStyle name="Currency 2 6 2 9 3 3 4" xfId="20230" xr:uid="{00000000-0005-0000-0000-0000B8600000}"/>
    <cellStyle name="Currency 2 6 2 9 3 3 5" xfId="25746" xr:uid="{00000000-0005-0000-0000-0000B9600000}"/>
    <cellStyle name="Currency 2 6 2 9 3 3 6" xfId="31262" xr:uid="{00000000-0005-0000-0000-0000BA600000}"/>
    <cellStyle name="Currency 2 6 2 9 3 4" xfId="6440" xr:uid="{00000000-0005-0000-0000-0000BB600000}"/>
    <cellStyle name="Currency 2 6 2 9 3 5" xfId="11956" xr:uid="{00000000-0005-0000-0000-0000BC600000}"/>
    <cellStyle name="Currency 2 6 2 9 3 6" xfId="17472" xr:uid="{00000000-0005-0000-0000-0000BD600000}"/>
    <cellStyle name="Currency 2 6 2 9 3 7" xfId="22988" xr:uid="{00000000-0005-0000-0000-0000BE600000}"/>
    <cellStyle name="Currency 2 6 2 9 3 8" xfId="28504" xr:uid="{00000000-0005-0000-0000-0000BF600000}"/>
    <cellStyle name="Currency 2 6 2 9 4" xfId="1869" xr:uid="{00000000-0005-0000-0000-0000C0600000}"/>
    <cellStyle name="Currency 2 6 2 9 4 2" xfId="4627" xr:uid="{00000000-0005-0000-0000-0000C1600000}"/>
    <cellStyle name="Currency 2 6 2 9 4 2 2" xfId="10143" xr:uid="{00000000-0005-0000-0000-0000C2600000}"/>
    <cellStyle name="Currency 2 6 2 9 4 2 3" xfId="15659" xr:uid="{00000000-0005-0000-0000-0000C3600000}"/>
    <cellStyle name="Currency 2 6 2 9 4 2 4" xfId="21175" xr:uid="{00000000-0005-0000-0000-0000C4600000}"/>
    <cellStyle name="Currency 2 6 2 9 4 2 5" xfId="26691" xr:uid="{00000000-0005-0000-0000-0000C5600000}"/>
    <cellStyle name="Currency 2 6 2 9 4 2 6" xfId="32207" xr:uid="{00000000-0005-0000-0000-0000C6600000}"/>
    <cellStyle name="Currency 2 6 2 9 4 3" xfId="7385" xr:uid="{00000000-0005-0000-0000-0000C7600000}"/>
    <cellStyle name="Currency 2 6 2 9 4 4" xfId="12901" xr:uid="{00000000-0005-0000-0000-0000C8600000}"/>
    <cellStyle name="Currency 2 6 2 9 4 5" xfId="18417" xr:uid="{00000000-0005-0000-0000-0000C9600000}"/>
    <cellStyle name="Currency 2 6 2 9 4 6" xfId="23933" xr:uid="{00000000-0005-0000-0000-0000CA600000}"/>
    <cellStyle name="Currency 2 6 2 9 4 7" xfId="29449" xr:uid="{00000000-0005-0000-0000-0000CB600000}"/>
    <cellStyle name="Currency 2 6 2 9 5" xfId="3248" xr:uid="{00000000-0005-0000-0000-0000CC600000}"/>
    <cellStyle name="Currency 2 6 2 9 5 2" xfId="8764" xr:uid="{00000000-0005-0000-0000-0000CD600000}"/>
    <cellStyle name="Currency 2 6 2 9 5 3" xfId="14280" xr:uid="{00000000-0005-0000-0000-0000CE600000}"/>
    <cellStyle name="Currency 2 6 2 9 5 4" xfId="19796" xr:uid="{00000000-0005-0000-0000-0000CF600000}"/>
    <cellStyle name="Currency 2 6 2 9 5 5" xfId="25312" xr:uid="{00000000-0005-0000-0000-0000D0600000}"/>
    <cellStyle name="Currency 2 6 2 9 5 6" xfId="30828" xr:uid="{00000000-0005-0000-0000-0000D1600000}"/>
    <cellStyle name="Currency 2 6 2 9 6" xfId="6006" xr:uid="{00000000-0005-0000-0000-0000D2600000}"/>
    <cellStyle name="Currency 2 6 2 9 7" xfId="11522" xr:uid="{00000000-0005-0000-0000-0000D3600000}"/>
    <cellStyle name="Currency 2 6 2 9 8" xfId="17038" xr:uid="{00000000-0005-0000-0000-0000D4600000}"/>
    <cellStyle name="Currency 2 6 2 9 9" xfId="22554" xr:uid="{00000000-0005-0000-0000-0000D5600000}"/>
    <cellStyle name="Currency 2 6 20" xfId="11064" xr:uid="{00000000-0005-0000-0000-0000D6600000}"/>
    <cellStyle name="Currency 2 6 21" xfId="16580" xr:uid="{00000000-0005-0000-0000-0000D7600000}"/>
    <cellStyle name="Currency 2 6 22" xfId="22096" xr:uid="{00000000-0005-0000-0000-0000D8600000}"/>
    <cellStyle name="Currency 2 6 23" xfId="27612" xr:uid="{00000000-0005-0000-0000-0000D9600000}"/>
    <cellStyle name="Currency 2 6 3" xfId="51" xr:uid="{00000000-0005-0000-0000-0000DA600000}"/>
    <cellStyle name="Currency 2 6 3 10" xfId="583" xr:uid="{00000000-0005-0000-0000-0000DB600000}"/>
    <cellStyle name="Currency 2 6 3 10 2" xfId="1962" xr:uid="{00000000-0005-0000-0000-0000DC600000}"/>
    <cellStyle name="Currency 2 6 3 10 2 2" xfId="4720" xr:uid="{00000000-0005-0000-0000-0000DD600000}"/>
    <cellStyle name="Currency 2 6 3 10 2 2 2" xfId="10236" xr:uid="{00000000-0005-0000-0000-0000DE600000}"/>
    <cellStyle name="Currency 2 6 3 10 2 2 3" xfId="15752" xr:uid="{00000000-0005-0000-0000-0000DF600000}"/>
    <cellStyle name="Currency 2 6 3 10 2 2 4" xfId="21268" xr:uid="{00000000-0005-0000-0000-0000E0600000}"/>
    <cellStyle name="Currency 2 6 3 10 2 2 5" xfId="26784" xr:uid="{00000000-0005-0000-0000-0000E1600000}"/>
    <cellStyle name="Currency 2 6 3 10 2 2 6" xfId="32300" xr:uid="{00000000-0005-0000-0000-0000E2600000}"/>
    <cellStyle name="Currency 2 6 3 10 2 3" xfId="7478" xr:uid="{00000000-0005-0000-0000-0000E3600000}"/>
    <cellStyle name="Currency 2 6 3 10 2 4" xfId="12994" xr:uid="{00000000-0005-0000-0000-0000E4600000}"/>
    <cellStyle name="Currency 2 6 3 10 2 5" xfId="18510" xr:uid="{00000000-0005-0000-0000-0000E5600000}"/>
    <cellStyle name="Currency 2 6 3 10 2 6" xfId="24026" xr:uid="{00000000-0005-0000-0000-0000E6600000}"/>
    <cellStyle name="Currency 2 6 3 10 2 7" xfId="29542" xr:uid="{00000000-0005-0000-0000-0000E7600000}"/>
    <cellStyle name="Currency 2 6 3 10 3" xfId="3341" xr:uid="{00000000-0005-0000-0000-0000E8600000}"/>
    <cellStyle name="Currency 2 6 3 10 3 2" xfId="8857" xr:uid="{00000000-0005-0000-0000-0000E9600000}"/>
    <cellStyle name="Currency 2 6 3 10 3 3" xfId="14373" xr:uid="{00000000-0005-0000-0000-0000EA600000}"/>
    <cellStyle name="Currency 2 6 3 10 3 4" xfId="19889" xr:uid="{00000000-0005-0000-0000-0000EB600000}"/>
    <cellStyle name="Currency 2 6 3 10 3 5" xfId="25405" xr:uid="{00000000-0005-0000-0000-0000EC600000}"/>
    <cellStyle name="Currency 2 6 3 10 3 6" xfId="30921" xr:uid="{00000000-0005-0000-0000-0000ED600000}"/>
    <cellStyle name="Currency 2 6 3 10 4" xfId="6099" xr:uid="{00000000-0005-0000-0000-0000EE600000}"/>
    <cellStyle name="Currency 2 6 3 10 5" xfId="11615" xr:uid="{00000000-0005-0000-0000-0000EF600000}"/>
    <cellStyle name="Currency 2 6 3 10 6" xfId="17131" xr:uid="{00000000-0005-0000-0000-0000F0600000}"/>
    <cellStyle name="Currency 2 6 3 10 7" xfId="22647" xr:uid="{00000000-0005-0000-0000-0000F1600000}"/>
    <cellStyle name="Currency 2 6 3 10 8" xfId="28163" xr:uid="{00000000-0005-0000-0000-0000F2600000}"/>
    <cellStyle name="Currency 2 6 3 11" xfId="655" xr:uid="{00000000-0005-0000-0000-0000F3600000}"/>
    <cellStyle name="Currency 2 6 3 11 2" xfId="2034" xr:uid="{00000000-0005-0000-0000-0000F4600000}"/>
    <cellStyle name="Currency 2 6 3 11 2 2" xfId="4792" xr:uid="{00000000-0005-0000-0000-0000F5600000}"/>
    <cellStyle name="Currency 2 6 3 11 2 2 2" xfId="10308" xr:uid="{00000000-0005-0000-0000-0000F6600000}"/>
    <cellStyle name="Currency 2 6 3 11 2 2 3" xfId="15824" xr:uid="{00000000-0005-0000-0000-0000F7600000}"/>
    <cellStyle name="Currency 2 6 3 11 2 2 4" xfId="21340" xr:uid="{00000000-0005-0000-0000-0000F8600000}"/>
    <cellStyle name="Currency 2 6 3 11 2 2 5" xfId="26856" xr:uid="{00000000-0005-0000-0000-0000F9600000}"/>
    <cellStyle name="Currency 2 6 3 11 2 2 6" xfId="32372" xr:uid="{00000000-0005-0000-0000-0000FA600000}"/>
    <cellStyle name="Currency 2 6 3 11 2 3" xfId="7550" xr:uid="{00000000-0005-0000-0000-0000FB600000}"/>
    <cellStyle name="Currency 2 6 3 11 2 4" xfId="13066" xr:uid="{00000000-0005-0000-0000-0000FC600000}"/>
    <cellStyle name="Currency 2 6 3 11 2 5" xfId="18582" xr:uid="{00000000-0005-0000-0000-0000FD600000}"/>
    <cellStyle name="Currency 2 6 3 11 2 6" xfId="24098" xr:uid="{00000000-0005-0000-0000-0000FE600000}"/>
    <cellStyle name="Currency 2 6 3 11 2 7" xfId="29614" xr:uid="{00000000-0005-0000-0000-0000FF600000}"/>
    <cellStyle name="Currency 2 6 3 11 3" xfId="3413" xr:uid="{00000000-0005-0000-0000-000000610000}"/>
    <cellStyle name="Currency 2 6 3 11 3 2" xfId="8929" xr:uid="{00000000-0005-0000-0000-000001610000}"/>
    <cellStyle name="Currency 2 6 3 11 3 3" xfId="14445" xr:uid="{00000000-0005-0000-0000-000002610000}"/>
    <cellStyle name="Currency 2 6 3 11 3 4" xfId="19961" xr:uid="{00000000-0005-0000-0000-000003610000}"/>
    <cellStyle name="Currency 2 6 3 11 3 5" xfId="25477" xr:uid="{00000000-0005-0000-0000-000004610000}"/>
    <cellStyle name="Currency 2 6 3 11 3 6" xfId="30993" xr:uid="{00000000-0005-0000-0000-000005610000}"/>
    <cellStyle name="Currency 2 6 3 11 4" xfId="6171" xr:uid="{00000000-0005-0000-0000-000006610000}"/>
    <cellStyle name="Currency 2 6 3 11 5" xfId="11687" xr:uid="{00000000-0005-0000-0000-000007610000}"/>
    <cellStyle name="Currency 2 6 3 11 6" xfId="17203" xr:uid="{00000000-0005-0000-0000-000008610000}"/>
    <cellStyle name="Currency 2 6 3 11 7" xfId="22719" xr:uid="{00000000-0005-0000-0000-000009610000}"/>
    <cellStyle name="Currency 2 6 3 11 8" xfId="28235" xr:uid="{00000000-0005-0000-0000-00000A610000}"/>
    <cellStyle name="Currency 2 6 3 12" xfId="1430" xr:uid="{00000000-0005-0000-0000-00000B610000}"/>
    <cellStyle name="Currency 2 6 3 12 2" xfId="4188" xr:uid="{00000000-0005-0000-0000-00000C610000}"/>
    <cellStyle name="Currency 2 6 3 12 2 2" xfId="9704" xr:uid="{00000000-0005-0000-0000-00000D610000}"/>
    <cellStyle name="Currency 2 6 3 12 2 3" xfId="15220" xr:uid="{00000000-0005-0000-0000-00000E610000}"/>
    <cellStyle name="Currency 2 6 3 12 2 4" xfId="20736" xr:uid="{00000000-0005-0000-0000-00000F610000}"/>
    <cellStyle name="Currency 2 6 3 12 2 5" xfId="26252" xr:uid="{00000000-0005-0000-0000-000010610000}"/>
    <cellStyle name="Currency 2 6 3 12 2 6" xfId="31768" xr:uid="{00000000-0005-0000-0000-000011610000}"/>
    <cellStyle name="Currency 2 6 3 12 3" xfId="6946" xr:uid="{00000000-0005-0000-0000-000012610000}"/>
    <cellStyle name="Currency 2 6 3 12 4" xfId="12462" xr:uid="{00000000-0005-0000-0000-000013610000}"/>
    <cellStyle name="Currency 2 6 3 12 5" xfId="17978" xr:uid="{00000000-0005-0000-0000-000014610000}"/>
    <cellStyle name="Currency 2 6 3 12 6" xfId="23494" xr:uid="{00000000-0005-0000-0000-000015610000}"/>
    <cellStyle name="Currency 2 6 3 12 7" xfId="29010" xr:uid="{00000000-0005-0000-0000-000016610000}"/>
    <cellStyle name="Currency 2 6 3 13" xfId="2809" xr:uid="{00000000-0005-0000-0000-000017610000}"/>
    <cellStyle name="Currency 2 6 3 13 2" xfId="8325" xr:uid="{00000000-0005-0000-0000-000018610000}"/>
    <cellStyle name="Currency 2 6 3 13 3" xfId="13841" xr:uid="{00000000-0005-0000-0000-000019610000}"/>
    <cellStyle name="Currency 2 6 3 13 4" xfId="19357" xr:uid="{00000000-0005-0000-0000-00001A610000}"/>
    <cellStyle name="Currency 2 6 3 13 5" xfId="24873" xr:uid="{00000000-0005-0000-0000-00001B610000}"/>
    <cellStyle name="Currency 2 6 3 13 6" xfId="30389" xr:uid="{00000000-0005-0000-0000-00001C610000}"/>
    <cellStyle name="Currency 2 6 3 14" xfId="5567" xr:uid="{00000000-0005-0000-0000-00001D610000}"/>
    <cellStyle name="Currency 2 6 3 15" xfId="11083" xr:uid="{00000000-0005-0000-0000-00001E610000}"/>
    <cellStyle name="Currency 2 6 3 16" xfId="16599" xr:uid="{00000000-0005-0000-0000-00001F610000}"/>
    <cellStyle name="Currency 2 6 3 17" xfId="22115" xr:uid="{00000000-0005-0000-0000-000020610000}"/>
    <cellStyle name="Currency 2 6 3 18" xfId="27631" xr:uid="{00000000-0005-0000-0000-000021610000}"/>
    <cellStyle name="Currency 2 6 3 2" xfId="106" xr:uid="{00000000-0005-0000-0000-000022610000}"/>
    <cellStyle name="Currency 2 6 3 2 2" xfId="1015" xr:uid="{00000000-0005-0000-0000-000023610000}"/>
    <cellStyle name="Currency 2 6 3 2 2 2" xfId="2394" xr:uid="{00000000-0005-0000-0000-000024610000}"/>
    <cellStyle name="Currency 2 6 3 2 2 2 2" xfId="5152" xr:uid="{00000000-0005-0000-0000-000025610000}"/>
    <cellStyle name="Currency 2 6 3 2 2 2 2 2" xfId="10668" xr:uid="{00000000-0005-0000-0000-000026610000}"/>
    <cellStyle name="Currency 2 6 3 2 2 2 2 3" xfId="16184" xr:uid="{00000000-0005-0000-0000-000027610000}"/>
    <cellStyle name="Currency 2 6 3 2 2 2 2 4" xfId="21700" xr:uid="{00000000-0005-0000-0000-000028610000}"/>
    <cellStyle name="Currency 2 6 3 2 2 2 2 5" xfId="27216" xr:uid="{00000000-0005-0000-0000-000029610000}"/>
    <cellStyle name="Currency 2 6 3 2 2 2 2 6" xfId="32732" xr:uid="{00000000-0005-0000-0000-00002A610000}"/>
    <cellStyle name="Currency 2 6 3 2 2 2 3" xfId="7910" xr:uid="{00000000-0005-0000-0000-00002B610000}"/>
    <cellStyle name="Currency 2 6 3 2 2 2 4" xfId="13426" xr:uid="{00000000-0005-0000-0000-00002C610000}"/>
    <cellStyle name="Currency 2 6 3 2 2 2 5" xfId="18942" xr:uid="{00000000-0005-0000-0000-00002D610000}"/>
    <cellStyle name="Currency 2 6 3 2 2 2 6" xfId="24458" xr:uid="{00000000-0005-0000-0000-00002E610000}"/>
    <cellStyle name="Currency 2 6 3 2 2 2 7" xfId="29974" xr:uid="{00000000-0005-0000-0000-00002F610000}"/>
    <cellStyle name="Currency 2 6 3 2 2 3" xfId="3773" xr:uid="{00000000-0005-0000-0000-000030610000}"/>
    <cellStyle name="Currency 2 6 3 2 2 3 2" xfId="9289" xr:uid="{00000000-0005-0000-0000-000031610000}"/>
    <cellStyle name="Currency 2 6 3 2 2 3 3" xfId="14805" xr:uid="{00000000-0005-0000-0000-000032610000}"/>
    <cellStyle name="Currency 2 6 3 2 2 3 4" xfId="20321" xr:uid="{00000000-0005-0000-0000-000033610000}"/>
    <cellStyle name="Currency 2 6 3 2 2 3 5" xfId="25837" xr:uid="{00000000-0005-0000-0000-000034610000}"/>
    <cellStyle name="Currency 2 6 3 2 2 3 6" xfId="31353" xr:uid="{00000000-0005-0000-0000-000035610000}"/>
    <cellStyle name="Currency 2 6 3 2 2 4" xfId="6531" xr:uid="{00000000-0005-0000-0000-000036610000}"/>
    <cellStyle name="Currency 2 6 3 2 2 5" xfId="12047" xr:uid="{00000000-0005-0000-0000-000037610000}"/>
    <cellStyle name="Currency 2 6 3 2 2 6" xfId="17563" xr:uid="{00000000-0005-0000-0000-000038610000}"/>
    <cellStyle name="Currency 2 6 3 2 2 7" xfId="23079" xr:uid="{00000000-0005-0000-0000-000039610000}"/>
    <cellStyle name="Currency 2 6 3 2 2 8" xfId="28595" xr:uid="{00000000-0005-0000-0000-00003A610000}"/>
    <cellStyle name="Currency 2 6 3 2 3" xfId="1485" xr:uid="{00000000-0005-0000-0000-00003B610000}"/>
    <cellStyle name="Currency 2 6 3 2 3 2" xfId="4243" xr:uid="{00000000-0005-0000-0000-00003C610000}"/>
    <cellStyle name="Currency 2 6 3 2 3 2 2" xfId="9759" xr:uid="{00000000-0005-0000-0000-00003D610000}"/>
    <cellStyle name="Currency 2 6 3 2 3 2 3" xfId="15275" xr:uid="{00000000-0005-0000-0000-00003E610000}"/>
    <cellStyle name="Currency 2 6 3 2 3 2 4" xfId="20791" xr:uid="{00000000-0005-0000-0000-00003F610000}"/>
    <cellStyle name="Currency 2 6 3 2 3 2 5" xfId="26307" xr:uid="{00000000-0005-0000-0000-000040610000}"/>
    <cellStyle name="Currency 2 6 3 2 3 2 6" xfId="31823" xr:uid="{00000000-0005-0000-0000-000041610000}"/>
    <cellStyle name="Currency 2 6 3 2 3 3" xfId="7001" xr:uid="{00000000-0005-0000-0000-000042610000}"/>
    <cellStyle name="Currency 2 6 3 2 3 4" xfId="12517" xr:uid="{00000000-0005-0000-0000-000043610000}"/>
    <cellStyle name="Currency 2 6 3 2 3 5" xfId="18033" xr:uid="{00000000-0005-0000-0000-000044610000}"/>
    <cellStyle name="Currency 2 6 3 2 3 6" xfId="23549" xr:uid="{00000000-0005-0000-0000-000045610000}"/>
    <cellStyle name="Currency 2 6 3 2 3 7" xfId="29065" xr:uid="{00000000-0005-0000-0000-000046610000}"/>
    <cellStyle name="Currency 2 6 3 2 4" xfId="2864" xr:uid="{00000000-0005-0000-0000-000047610000}"/>
    <cellStyle name="Currency 2 6 3 2 4 2" xfId="8380" xr:uid="{00000000-0005-0000-0000-000048610000}"/>
    <cellStyle name="Currency 2 6 3 2 4 3" xfId="13896" xr:uid="{00000000-0005-0000-0000-000049610000}"/>
    <cellStyle name="Currency 2 6 3 2 4 4" xfId="19412" xr:uid="{00000000-0005-0000-0000-00004A610000}"/>
    <cellStyle name="Currency 2 6 3 2 4 5" xfId="24928" xr:uid="{00000000-0005-0000-0000-00004B610000}"/>
    <cellStyle name="Currency 2 6 3 2 4 6" xfId="30444" xr:uid="{00000000-0005-0000-0000-00004C610000}"/>
    <cellStyle name="Currency 2 6 3 2 5" xfId="5622" xr:uid="{00000000-0005-0000-0000-00004D610000}"/>
    <cellStyle name="Currency 2 6 3 2 6" xfId="11138" xr:uid="{00000000-0005-0000-0000-00004E610000}"/>
    <cellStyle name="Currency 2 6 3 2 7" xfId="16654" xr:uid="{00000000-0005-0000-0000-00004F610000}"/>
    <cellStyle name="Currency 2 6 3 2 8" xfId="22170" xr:uid="{00000000-0005-0000-0000-000050610000}"/>
    <cellStyle name="Currency 2 6 3 2 9" xfId="27686" xr:uid="{00000000-0005-0000-0000-000051610000}"/>
    <cellStyle name="Currency 2 6 3 3" xfId="161" xr:uid="{00000000-0005-0000-0000-000052610000}"/>
    <cellStyle name="Currency 2 6 3 3 2" xfId="1540" xr:uid="{00000000-0005-0000-0000-000053610000}"/>
    <cellStyle name="Currency 2 6 3 3 2 2" xfId="4298" xr:uid="{00000000-0005-0000-0000-000054610000}"/>
    <cellStyle name="Currency 2 6 3 3 2 2 2" xfId="9814" xr:uid="{00000000-0005-0000-0000-000055610000}"/>
    <cellStyle name="Currency 2 6 3 3 2 2 3" xfId="15330" xr:uid="{00000000-0005-0000-0000-000056610000}"/>
    <cellStyle name="Currency 2 6 3 3 2 2 4" xfId="20846" xr:uid="{00000000-0005-0000-0000-000057610000}"/>
    <cellStyle name="Currency 2 6 3 3 2 2 5" xfId="26362" xr:uid="{00000000-0005-0000-0000-000058610000}"/>
    <cellStyle name="Currency 2 6 3 3 2 2 6" xfId="31878" xr:uid="{00000000-0005-0000-0000-000059610000}"/>
    <cellStyle name="Currency 2 6 3 3 2 3" xfId="7056" xr:uid="{00000000-0005-0000-0000-00005A610000}"/>
    <cellStyle name="Currency 2 6 3 3 2 4" xfId="12572" xr:uid="{00000000-0005-0000-0000-00005B610000}"/>
    <cellStyle name="Currency 2 6 3 3 2 5" xfId="18088" xr:uid="{00000000-0005-0000-0000-00005C610000}"/>
    <cellStyle name="Currency 2 6 3 3 2 6" xfId="23604" xr:uid="{00000000-0005-0000-0000-00005D610000}"/>
    <cellStyle name="Currency 2 6 3 3 2 7" xfId="29120" xr:uid="{00000000-0005-0000-0000-00005E610000}"/>
    <cellStyle name="Currency 2 6 3 3 3" xfId="2919" xr:uid="{00000000-0005-0000-0000-00005F610000}"/>
    <cellStyle name="Currency 2 6 3 3 3 2" xfId="8435" xr:uid="{00000000-0005-0000-0000-000060610000}"/>
    <cellStyle name="Currency 2 6 3 3 3 3" xfId="13951" xr:uid="{00000000-0005-0000-0000-000061610000}"/>
    <cellStyle name="Currency 2 6 3 3 3 4" xfId="19467" xr:uid="{00000000-0005-0000-0000-000062610000}"/>
    <cellStyle name="Currency 2 6 3 3 3 5" xfId="24983" xr:uid="{00000000-0005-0000-0000-000063610000}"/>
    <cellStyle name="Currency 2 6 3 3 3 6" xfId="30499" xr:uid="{00000000-0005-0000-0000-000064610000}"/>
    <cellStyle name="Currency 2 6 3 3 4" xfId="5677" xr:uid="{00000000-0005-0000-0000-000065610000}"/>
    <cellStyle name="Currency 2 6 3 3 5" xfId="11193" xr:uid="{00000000-0005-0000-0000-000066610000}"/>
    <cellStyle name="Currency 2 6 3 3 6" xfId="16709" xr:uid="{00000000-0005-0000-0000-000067610000}"/>
    <cellStyle name="Currency 2 6 3 3 7" xfId="22225" xr:uid="{00000000-0005-0000-0000-000068610000}"/>
    <cellStyle name="Currency 2 6 3 3 8" xfId="27741" xr:uid="{00000000-0005-0000-0000-000069610000}"/>
    <cellStyle name="Currency 2 6 3 4" xfId="252" xr:uid="{00000000-0005-0000-0000-00006A610000}"/>
    <cellStyle name="Currency 2 6 3 4 2" xfId="1631" xr:uid="{00000000-0005-0000-0000-00006B610000}"/>
    <cellStyle name="Currency 2 6 3 4 2 2" xfId="4389" xr:uid="{00000000-0005-0000-0000-00006C610000}"/>
    <cellStyle name="Currency 2 6 3 4 2 2 2" xfId="9905" xr:uid="{00000000-0005-0000-0000-00006D610000}"/>
    <cellStyle name="Currency 2 6 3 4 2 2 3" xfId="15421" xr:uid="{00000000-0005-0000-0000-00006E610000}"/>
    <cellStyle name="Currency 2 6 3 4 2 2 4" xfId="20937" xr:uid="{00000000-0005-0000-0000-00006F610000}"/>
    <cellStyle name="Currency 2 6 3 4 2 2 5" xfId="26453" xr:uid="{00000000-0005-0000-0000-000070610000}"/>
    <cellStyle name="Currency 2 6 3 4 2 2 6" xfId="31969" xr:uid="{00000000-0005-0000-0000-000071610000}"/>
    <cellStyle name="Currency 2 6 3 4 2 3" xfId="7147" xr:uid="{00000000-0005-0000-0000-000072610000}"/>
    <cellStyle name="Currency 2 6 3 4 2 4" xfId="12663" xr:uid="{00000000-0005-0000-0000-000073610000}"/>
    <cellStyle name="Currency 2 6 3 4 2 5" xfId="18179" xr:uid="{00000000-0005-0000-0000-000074610000}"/>
    <cellStyle name="Currency 2 6 3 4 2 6" xfId="23695" xr:uid="{00000000-0005-0000-0000-000075610000}"/>
    <cellStyle name="Currency 2 6 3 4 2 7" xfId="29211" xr:uid="{00000000-0005-0000-0000-000076610000}"/>
    <cellStyle name="Currency 2 6 3 4 3" xfId="3010" xr:uid="{00000000-0005-0000-0000-000077610000}"/>
    <cellStyle name="Currency 2 6 3 4 3 2" xfId="8526" xr:uid="{00000000-0005-0000-0000-000078610000}"/>
    <cellStyle name="Currency 2 6 3 4 3 3" xfId="14042" xr:uid="{00000000-0005-0000-0000-000079610000}"/>
    <cellStyle name="Currency 2 6 3 4 3 4" xfId="19558" xr:uid="{00000000-0005-0000-0000-00007A610000}"/>
    <cellStyle name="Currency 2 6 3 4 3 5" xfId="25074" xr:uid="{00000000-0005-0000-0000-00007B610000}"/>
    <cellStyle name="Currency 2 6 3 4 3 6" xfId="30590" xr:uid="{00000000-0005-0000-0000-00007C610000}"/>
    <cellStyle name="Currency 2 6 3 4 4" xfId="5768" xr:uid="{00000000-0005-0000-0000-00007D610000}"/>
    <cellStyle name="Currency 2 6 3 4 5" xfId="11284" xr:uid="{00000000-0005-0000-0000-00007E610000}"/>
    <cellStyle name="Currency 2 6 3 4 6" xfId="16800" xr:uid="{00000000-0005-0000-0000-00007F610000}"/>
    <cellStyle name="Currency 2 6 3 4 7" xfId="22316" xr:uid="{00000000-0005-0000-0000-000080610000}"/>
    <cellStyle name="Currency 2 6 3 4 8" xfId="27832" xr:uid="{00000000-0005-0000-0000-000081610000}"/>
    <cellStyle name="Currency 2 6 3 5" xfId="307" xr:uid="{00000000-0005-0000-0000-000082610000}"/>
    <cellStyle name="Currency 2 6 3 5 2" xfId="1686" xr:uid="{00000000-0005-0000-0000-000083610000}"/>
    <cellStyle name="Currency 2 6 3 5 2 2" xfId="4444" xr:uid="{00000000-0005-0000-0000-000084610000}"/>
    <cellStyle name="Currency 2 6 3 5 2 2 2" xfId="9960" xr:uid="{00000000-0005-0000-0000-000085610000}"/>
    <cellStyle name="Currency 2 6 3 5 2 2 3" xfId="15476" xr:uid="{00000000-0005-0000-0000-000086610000}"/>
    <cellStyle name="Currency 2 6 3 5 2 2 4" xfId="20992" xr:uid="{00000000-0005-0000-0000-000087610000}"/>
    <cellStyle name="Currency 2 6 3 5 2 2 5" xfId="26508" xr:uid="{00000000-0005-0000-0000-000088610000}"/>
    <cellStyle name="Currency 2 6 3 5 2 2 6" xfId="32024" xr:uid="{00000000-0005-0000-0000-000089610000}"/>
    <cellStyle name="Currency 2 6 3 5 2 3" xfId="7202" xr:uid="{00000000-0005-0000-0000-00008A610000}"/>
    <cellStyle name="Currency 2 6 3 5 2 4" xfId="12718" xr:uid="{00000000-0005-0000-0000-00008B610000}"/>
    <cellStyle name="Currency 2 6 3 5 2 5" xfId="18234" xr:uid="{00000000-0005-0000-0000-00008C610000}"/>
    <cellStyle name="Currency 2 6 3 5 2 6" xfId="23750" xr:uid="{00000000-0005-0000-0000-00008D610000}"/>
    <cellStyle name="Currency 2 6 3 5 2 7" xfId="29266" xr:uid="{00000000-0005-0000-0000-00008E610000}"/>
    <cellStyle name="Currency 2 6 3 5 3" xfId="3065" xr:uid="{00000000-0005-0000-0000-00008F610000}"/>
    <cellStyle name="Currency 2 6 3 5 3 2" xfId="8581" xr:uid="{00000000-0005-0000-0000-000090610000}"/>
    <cellStyle name="Currency 2 6 3 5 3 3" xfId="14097" xr:uid="{00000000-0005-0000-0000-000091610000}"/>
    <cellStyle name="Currency 2 6 3 5 3 4" xfId="19613" xr:uid="{00000000-0005-0000-0000-000092610000}"/>
    <cellStyle name="Currency 2 6 3 5 3 5" xfId="25129" xr:uid="{00000000-0005-0000-0000-000093610000}"/>
    <cellStyle name="Currency 2 6 3 5 3 6" xfId="30645" xr:uid="{00000000-0005-0000-0000-000094610000}"/>
    <cellStyle name="Currency 2 6 3 5 4" xfId="5823" xr:uid="{00000000-0005-0000-0000-000095610000}"/>
    <cellStyle name="Currency 2 6 3 5 5" xfId="11339" xr:uid="{00000000-0005-0000-0000-000096610000}"/>
    <cellStyle name="Currency 2 6 3 5 6" xfId="16855" xr:uid="{00000000-0005-0000-0000-000097610000}"/>
    <cellStyle name="Currency 2 6 3 5 7" xfId="22371" xr:uid="{00000000-0005-0000-0000-000098610000}"/>
    <cellStyle name="Currency 2 6 3 5 8" xfId="27887" xr:uid="{00000000-0005-0000-0000-000099610000}"/>
    <cellStyle name="Currency 2 6 3 6" xfId="363" xr:uid="{00000000-0005-0000-0000-00009A610000}"/>
    <cellStyle name="Currency 2 6 3 6 2" xfId="1742" xr:uid="{00000000-0005-0000-0000-00009B610000}"/>
    <cellStyle name="Currency 2 6 3 6 2 2" xfId="4500" xr:uid="{00000000-0005-0000-0000-00009C610000}"/>
    <cellStyle name="Currency 2 6 3 6 2 2 2" xfId="10016" xr:uid="{00000000-0005-0000-0000-00009D610000}"/>
    <cellStyle name="Currency 2 6 3 6 2 2 3" xfId="15532" xr:uid="{00000000-0005-0000-0000-00009E610000}"/>
    <cellStyle name="Currency 2 6 3 6 2 2 4" xfId="21048" xr:uid="{00000000-0005-0000-0000-00009F610000}"/>
    <cellStyle name="Currency 2 6 3 6 2 2 5" xfId="26564" xr:uid="{00000000-0005-0000-0000-0000A0610000}"/>
    <cellStyle name="Currency 2 6 3 6 2 2 6" xfId="32080" xr:uid="{00000000-0005-0000-0000-0000A1610000}"/>
    <cellStyle name="Currency 2 6 3 6 2 3" xfId="7258" xr:uid="{00000000-0005-0000-0000-0000A2610000}"/>
    <cellStyle name="Currency 2 6 3 6 2 4" xfId="12774" xr:uid="{00000000-0005-0000-0000-0000A3610000}"/>
    <cellStyle name="Currency 2 6 3 6 2 5" xfId="18290" xr:uid="{00000000-0005-0000-0000-0000A4610000}"/>
    <cellStyle name="Currency 2 6 3 6 2 6" xfId="23806" xr:uid="{00000000-0005-0000-0000-0000A5610000}"/>
    <cellStyle name="Currency 2 6 3 6 2 7" xfId="29322" xr:uid="{00000000-0005-0000-0000-0000A6610000}"/>
    <cellStyle name="Currency 2 6 3 6 3" xfId="3121" xr:uid="{00000000-0005-0000-0000-0000A7610000}"/>
    <cellStyle name="Currency 2 6 3 6 3 2" xfId="8637" xr:uid="{00000000-0005-0000-0000-0000A8610000}"/>
    <cellStyle name="Currency 2 6 3 6 3 3" xfId="14153" xr:uid="{00000000-0005-0000-0000-0000A9610000}"/>
    <cellStyle name="Currency 2 6 3 6 3 4" xfId="19669" xr:uid="{00000000-0005-0000-0000-0000AA610000}"/>
    <cellStyle name="Currency 2 6 3 6 3 5" xfId="25185" xr:uid="{00000000-0005-0000-0000-0000AB610000}"/>
    <cellStyle name="Currency 2 6 3 6 3 6" xfId="30701" xr:uid="{00000000-0005-0000-0000-0000AC610000}"/>
    <cellStyle name="Currency 2 6 3 6 4" xfId="5879" xr:uid="{00000000-0005-0000-0000-0000AD610000}"/>
    <cellStyle name="Currency 2 6 3 6 5" xfId="11395" xr:uid="{00000000-0005-0000-0000-0000AE610000}"/>
    <cellStyle name="Currency 2 6 3 6 6" xfId="16911" xr:uid="{00000000-0005-0000-0000-0000AF610000}"/>
    <cellStyle name="Currency 2 6 3 6 7" xfId="22427" xr:uid="{00000000-0005-0000-0000-0000B0610000}"/>
    <cellStyle name="Currency 2 6 3 6 8" xfId="27943" xr:uid="{00000000-0005-0000-0000-0000B1610000}"/>
    <cellStyle name="Currency 2 6 3 7" xfId="418" xr:uid="{00000000-0005-0000-0000-0000B2610000}"/>
    <cellStyle name="Currency 2 6 3 7 2" xfId="1797" xr:uid="{00000000-0005-0000-0000-0000B3610000}"/>
    <cellStyle name="Currency 2 6 3 7 2 2" xfId="4555" xr:uid="{00000000-0005-0000-0000-0000B4610000}"/>
    <cellStyle name="Currency 2 6 3 7 2 2 2" xfId="10071" xr:uid="{00000000-0005-0000-0000-0000B5610000}"/>
    <cellStyle name="Currency 2 6 3 7 2 2 3" xfId="15587" xr:uid="{00000000-0005-0000-0000-0000B6610000}"/>
    <cellStyle name="Currency 2 6 3 7 2 2 4" xfId="21103" xr:uid="{00000000-0005-0000-0000-0000B7610000}"/>
    <cellStyle name="Currency 2 6 3 7 2 2 5" xfId="26619" xr:uid="{00000000-0005-0000-0000-0000B8610000}"/>
    <cellStyle name="Currency 2 6 3 7 2 2 6" xfId="32135" xr:uid="{00000000-0005-0000-0000-0000B9610000}"/>
    <cellStyle name="Currency 2 6 3 7 2 3" xfId="7313" xr:uid="{00000000-0005-0000-0000-0000BA610000}"/>
    <cellStyle name="Currency 2 6 3 7 2 4" xfId="12829" xr:uid="{00000000-0005-0000-0000-0000BB610000}"/>
    <cellStyle name="Currency 2 6 3 7 2 5" xfId="18345" xr:uid="{00000000-0005-0000-0000-0000BC610000}"/>
    <cellStyle name="Currency 2 6 3 7 2 6" xfId="23861" xr:uid="{00000000-0005-0000-0000-0000BD610000}"/>
    <cellStyle name="Currency 2 6 3 7 2 7" xfId="29377" xr:uid="{00000000-0005-0000-0000-0000BE610000}"/>
    <cellStyle name="Currency 2 6 3 7 3" xfId="3176" xr:uid="{00000000-0005-0000-0000-0000BF610000}"/>
    <cellStyle name="Currency 2 6 3 7 3 2" xfId="8692" xr:uid="{00000000-0005-0000-0000-0000C0610000}"/>
    <cellStyle name="Currency 2 6 3 7 3 3" xfId="14208" xr:uid="{00000000-0005-0000-0000-0000C1610000}"/>
    <cellStyle name="Currency 2 6 3 7 3 4" xfId="19724" xr:uid="{00000000-0005-0000-0000-0000C2610000}"/>
    <cellStyle name="Currency 2 6 3 7 3 5" xfId="25240" xr:uid="{00000000-0005-0000-0000-0000C3610000}"/>
    <cellStyle name="Currency 2 6 3 7 3 6" xfId="30756" xr:uid="{00000000-0005-0000-0000-0000C4610000}"/>
    <cellStyle name="Currency 2 6 3 7 4" xfId="5934" xr:uid="{00000000-0005-0000-0000-0000C5610000}"/>
    <cellStyle name="Currency 2 6 3 7 5" xfId="11450" xr:uid="{00000000-0005-0000-0000-0000C6610000}"/>
    <cellStyle name="Currency 2 6 3 7 6" xfId="16966" xr:uid="{00000000-0005-0000-0000-0000C7610000}"/>
    <cellStyle name="Currency 2 6 3 7 7" xfId="22482" xr:uid="{00000000-0005-0000-0000-0000C8610000}"/>
    <cellStyle name="Currency 2 6 3 7 8" xfId="27998" xr:uid="{00000000-0005-0000-0000-0000C9610000}"/>
    <cellStyle name="Currency 2 6 3 8" xfId="473" xr:uid="{00000000-0005-0000-0000-0000CA610000}"/>
    <cellStyle name="Currency 2 6 3 8 2" xfId="1852" xr:uid="{00000000-0005-0000-0000-0000CB610000}"/>
    <cellStyle name="Currency 2 6 3 8 2 2" xfId="4610" xr:uid="{00000000-0005-0000-0000-0000CC610000}"/>
    <cellStyle name="Currency 2 6 3 8 2 2 2" xfId="10126" xr:uid="{00000000-0005-0000-0000-0000CD610000}"/>
    <cellStyle name="Currency 2 6 3 8 2 2 3" xfId="15642" xr:uid="{00000000-0005-0000-0000-0000CE610000}"/>
    <cellStyle name="Currency 2 6 3 8 2 2 4" xfId="21158" xr:uid="{00000000-0005-0000-0000-0000CF610000}"/>
    <cellStyle name="Currency 2 6 3 8 2 2 5" xfId="26674" xr:uid="{00000000-0005-0000-0000-0000D0610000}"/>
    <cellStyle name="Currency 2 6 3 8 2 2 6" xfId="32190" xr:uid="{00000000-0005-0000-0000-0000D1610000}"/>
    <cellStyle name="Currency 2 6 3 8 2 3" xfId="7368" xr:uid="{00000000-0005-0000-0000-0000D2610000}"/>
    <cellStyle name="Currency 2 6 3 8 2 4" xfId="12884" xr:uid="{00000000-0005-0000-0000-0000D3610000}"/>
    <cellStyle name="Currency 2 6 3 8 2 5" xfId="18400" xr:uid="{00000000-0005-0000-0000-0000D4610000}"/>
    <cellStyle name="Currency 2 6 3 8 2 6" xfId="23916" xr:uid="{00000000-0005-0000-0000-0000D5610000}"/>
    <cellStyle name="Currency 2 6 3 8 2 7" xfId="29432" xr:uid="{00000000-0005-0000-0000-0000D6610000}"/>
    <cellStyle name="Currency 2 6 3 8 3" xfId="3231" xr:uid="{00000000-0005-0000-0000-0000D7610000}"/>
    <cellStyle name="Currency 2 6 3 8 3 2" xfId="8747" xr:uid="{00000000-0005-0000-0000-0000D8610000}"/>
    <cellStyle name="Currency 2 6 3 8 3 3" xfId="14263" xr:uid="{00000000-0005-0000-0000-0000D9610000}"/>
    <cellStyle name="Currency 2 6 3 8 3 4" xfId="19779" xr:uid="{00000000-0005-0000-0000-0000DA610000}"/>
    <cellStyle name="Currency 2 6 3 8 3 5" xfId="25295" xr:uid="{00000000-0005-0000-0000-0000DB610000}"/>
    <cellStyle name="Currency 2 6 3 8 3 6" xfId="30811" xr:uid="{00000000-0005-0000-0000-0000DC610000}"/>
    <cellStyle name="Currency 2 6 3 8 4" xfId="5989" xr:uid="{00000000-0005-0000-0000-0000DD610000}"/>
    <cellStyle name="Currency 2 6 3 8 5" xfId="11505" xr:uid="{00000000-0005-0000-0000-0000DE610000}"/>
    <cellStyle name="Currency 2 6 3 8 6" xfId="17021" xr:uid="{00000000-0005-0000-0000-0000DF610000}"/>
    <cellStyle name="Currency 2 6 3 8 7" xfId="22537" xr:uid="{00000000-0005-0000-0000-0000E0610000}"/>
    <cellStyle name="Currency 2 6 3 8 8" xfId="28053" xr:uid="{00000000-0005-0000-0000-0000E1610000}"/>
    <cellStyle name="Currency 2 6 3 9" xfId="528" xr:uid="{00000000-0005-0000-0000-0000E2610000}"/>
    <cellStyle name="Currency 2 6 3 9 2" xfId="1907" xr:uid="{00000000-0005-0000-0000-0000E3610000}"/>
    <cellStyle name="Currency 2 6 3 9 2 2" xfId="4665" xr:uid="{00000000-0005-0000-0000-0000E4610000}"/>
    <cellStyle name="Currency 2 6 3 9 2 2 2" xfId="10181" xr:uid="{00000000-0005-0000-0000-0000E5610000}"/>
    <cellStyle name="Currency 2 6 3 9 2 2 3" xfId="15697" xr:uid="{00000000-0005-0000-0000-0000E6610000}"/>
    <cellStyle name="Currency 2 6 3 9 2 2 4" xfId="21213" xr:uid="{00000000-0005-0000-0000-0000E7610000}"/>
    <cellStyle name="Currency 2 6 3 9 2 2 5" xfId="26729" xr:uid="{00000000-0005-0000-0000-0000E8610000}"/>
    <cellStyle name="Currency 2 6 3 9 2 2 6" xfId="32245" xr:uid="{00000000-0005-0000-0000-0000E9610000}"/>
    <cellStyle name="Currency 2 6 3 9 2 3" xfId="7423" xr:uid="{00000000-0005-0000-0000-0000EA610000}"/>
    <cellStyle name="Currency 2 6 3 9 2 4" xfId="12939" xr:uid="{00000000-0005-0000-0000-0000EB610000}"/>
    <cellStyle name="Currency 2 6 3 9 2 5" xfId="18455" xr:uid="{00000000-0005-0000-0000-0000EC610000}"/>
    <cellStyle name="Currency 2 6 3 9 2 6" xfId="23971" xr:uid="{00000000-0005-0000-0000-0000ED610000}"/>
    <cellStyle name="Currency 2 6 3 9 2 7" xfId="29487" xr:uid="{00000000-0005-0000-0000-0000EE610000}"/>
    <cellStyle name="Currency 2 6 3 9 3" xfId="3286" xr:uid="{00000000-0005-0000-0000-0000EF610000}"/>
    <cellStyle name="Currency 2 6 3 9 3 2" xfId="8802" xr:uid="{00000000-0005-0000-0000-0000F0610000}"/>
    <cellStyle name="Currency 2 6 3 9 3 3" xfId="14318" xr:uid="{00000000-0005-0000-0000-0000F1610000}"/>
    <cellStyle name="Currency 2 6 3 9 3 4" xfId="19834" xr:uid="{00000000-0005-0000-0000-0000F2610000}"/>
    <cellStyle name="Currency 2 6 3 9 3 5" xfId="25350" xr:uid="{00000000-0005-0000-0000-0000F3610000}"/>
    <cellStyle name="Currency 2 6 3 9 3 6" xfId="30866" xr:uid="{00000000-0005-0000-0000-0000F4610000}"/>
    <cellStyle name="Currency 2 6 3 9 4" xfId="6044" xr:uid="{00000000-0005-0000-0000-0000F5610000}"/>
    <cellStyle name="Currency 2 6 3 9 5" xfId="11560" xr:uid="{00000000-0005-0000-0000-0000F6610000}"/>
    <cellStyle name="Currency 2 6 3 9 6" xfId="17076" xr:uid="{00000000-0005-0000-0000-0000F7610000}"/>
    <cellStyle name="Currency 2 6 3 9 7" xfId="22592" xr:uid="{00000000-0005-0000-0000-0000F8610000}"/>
    <cellStyle name="Currency 2 6 3 9 8" xfId="28108" xr:uid="{00000000-0005-0000-0000-0000F9610000}"/>
    <cellStyle name="Currency 2 6 4" xfId="87" xr:uid="{00000000-0005-0000-0000-0000FA610000}"/>
    <cellStyle name="Currency 2 6 4 10" xfId="27667" xr:uid="{00000000-0005-0000-0000-0000FB610000}"/>
    <cellStyle name="Currency 2 6 4 2" xfId="1051" xr:uid="{00000000-0005-0000-0000-0000FC610000}"/>
    <cellStyle name="Currency 2 6 4 2 2" xfId="2430" xr:uid="{00000000-0005-0000-0000-0000FD610000}"/>
    <cellStyle name="Currency 2 6 4 2 2 2" xfId="5188" xr:uid="{00000000-0005-0000-0000-0000FE610000}"/>
    <cellStyle name="Currency 2 6 4 2 2 2 2" xfId="10704" xr:uid="{00000000-0005-0000-0000-0000FF610000}"/>
    <cellStyle name="Currency 2 6 4 2 2 2 3" xfId="16220" xr:uid="{00000000-0005-0000-0000-000000620000}"/>
    <cellStyle name="Currency 2 6 4 2 2 2 4" xfId="21736" xr:uid="{00000000-0005-0000-0000-000001620000}"/>
    <cellStyle name="Currency 2 6 4 2 2 2 5" xfId="27252" xr:uid="{00000000-0005-0000-0000-000002620000}"/>
    <cellStyle name="Currency 2 6 4 2 2 2 6" xfId="32768" xr:uid="{00000000-0005-0000-0000-000003620000}"/>
    <cellStyle name="Currency 2 6 4 2 2 3" xfId="7946" xr:uid="{00000000-0005-0000-0000-000004620000}"/>
    <cellStyle name="Currency 2 6 4 2 2 4" xfId="13462" xr:uid="{00000000-0005-0000-0000-000005620000}"/>
    <cellStyle name="Currency 2 6 4 2 2 5" xfId="18978" xr:uid="{00000000-0005-0000-0000-000006620000}"/>
    <cellStyle name="Currency 2 6 4 2 2 6" xfId="24494" xr:uid="{00000000-0005-0000-0000-000007620000}"/>
    <cellStyle name="Currency 2 6 4 2 2 7" xfId="30010" xr:uid="{00000000-0005-0000-0000-000008620000}"/>
    <cellStyle name="Currency 2 6 4 2 3" xfId="3809" xr:uid="{00000000-0005-0000-0000-000009620000}"/>
    <cellStyle name="Currency 2 6 4 2 3 2" xfId="9325" xr:uid="{00000000-0005-0000-0000-00000A620000}"/>
    <cellStyle name="Currency 2 6 4 2 3 3" xfId="14841" xr:uid="{00000000-0005-0000-0000-00000B620000}"/>
    <cellStyle name="Currency 2 6 4 2 3 4" xfId="20357" xr:uid="{00000000-0005-0000-0000-00000C620000}"/>
    <cellStyle name="Currency 2 6 4 2 3 5" xfId="25873" xr:uid="{00000000-0005-0000-0000-00000D620000}"/>
    <cellStyle name="Currency 2 6 4 2 3 6" xfId="31389" xr:uid="{00000000-0005-0000-0000-00000E620000}"/>
    <cellStyle name="Currency 2 6 4 2 4" xfId="6567" xr:uid="{00000000-0005-0000-0000-00000F620000}"/>
    <cellStyle name="Currency 2 6 4 2 5" xfId="12083" xr:uid="{00000000-0005-0000-0000-000010620000}"/>
    <cellStyle name="Currency 2 6 4 2 6" xfId="17599" xr:uid="{00000000-0005-0000-0000-000011620000}"/>
    <cellStyle name="Currency 2 6 4 2 7" xfId="23115" xr:uid="{00000000-0005-0000-0000-000012620000}"/>
    <cellStyle name="Currency 2 6 4 2 8" xfId="28631" xr:uid="{00000000-0005-0000-0000-000013620000}"/>
    <cellStyle name="Currency 2 6 4 3" xfId="691" xr:uid="{00000000-0005-0000-0000-000014620000}"/>
    <cellStyle name="Currency 2 6 4 3 2" xfId="2070" xr:uid="{00000000-0005-0000-0000-000015620000}"/>
    <cellStyle name="Currency 2 6 4 3 2 2" xfId="4828" xr:uid="{00000000-0005-0000-0000-000016620000}"/>
    <cellStyle name="Currency 2 6 4 3 2 2 2" xfId="10344" xr:uid="{00000000-0005-0000-0000-000017620000}"/>
    <cellStyle name="Currency 2 6 4 3 2 2 3" xfId="15860" xr:uid="{00000000-0005-0000-0000-000018620000}"/>
    <cellStyle name="Currency 2 6 4 3 2 2 4" xfId="21376" xr:uid="{00000000-0005-0000-0000-000019620000}"/>
    <cellStyle name="Currency 2 6 4 3 2 2 5" xfId="26892" xr:uid="{00000000-0005-0000-0000-00001A620000}"/>
    <cellStyle name="Currency 2 6 4 3 2 2 6" xfId="32408" xr:uid="{00000000-0005-0000-0000-00001B620000}"/>
    <cellStyle name="Currency 2 6 4 3 2 3" xfId="7586" xr:uid="{00000000-0005-0000-0000-00001C620000}"/>
    <cellStyle name="Currency 2 6 4 3 2 4" xfId="13102" xr:uid="{00000000-0005-0000-0000-00001D620000}"/>
    <cellStyle name="Currency 2 6 4 3 2 5" xfId="18618" xr:uid="{00000000-0005-0000-0000-00001E620000}"/>
    <cellStyle name="Currency 2 6 4 3 2 6" xfId="24134" xr:uid="{00000000-0005-0000-0000-00001F620000}"/>
    <cellStyle name="Currency 2 6 4 3 2 7" xfId="29650" xr:uid="{00000000-0005-0000-0000-000020620000}"/>
    <cellStyle name="Currency 2 6 4 3 3" xfId="3449" xr:uid="{00000000-0005-0000-0000-000021620000}"/>
    <cellStyle name="Currency 2 6 4 3 3 2" xfId="8965" xr:uid="{00000000-0005-0000-0000-000022620000}"/>
    <cellStyle name="Currency 2 6 4 3 3 3" xfId="14481" xr:uid="{00000000-0005-0000-0000-000023620000}"/>
    <cellStyle name="Currency 2 6 4 3 3 4" xfId="19997" xr:uid="{00000000-0005-0000-0000-000024620000}"/>
    <cellStyle name="Currency 2 6 4 3 3 5" xfId="25513" xr:uid="{00000000-0005-0000-0000-000025620000}"/>
    <cellStyle name="Currency 2 6 4 3 3 6" xfId="31029" xr:uid="{00000000-0005-0000-0000-000026620000}"/>
    <cellStyle name="Currency 2 6 4 3 4" xfId="6207" xr:uid="{00000000-0005-0000-0000-000027620000}"/>
    <cellStyle name="Currency 2 6 4 3 5" xfId="11723" xr:uid="{00000000-0005-0000-0000-000028620000}"/>
    <cellStyle name="Currency 2 6 4 3 6" xfId="17239" xr:uid="{00000000-0005-0000-0000-000029620000}"/>
    <cellStyle name="Currency 2 6 4 3 7" xfId="22755" xr:uid="{00000000-0005-0000-0000-00002A620000}"/>
    <cellStyle name="Currency 2 6 4 3 8" xfId="28271" xr:uid="{00000000-0005-0000-0000-00002B620000}"/>
    <cellStyle name="Currency 2 6 4 4" xfId="1466" xr:uid="{00000000-0005-0000-0000-00002C620000}"/>
    <cellStyle name="Currency 2 6 4 4 2" xfId="4224" xr:uid="{00000000-0005-0000-0000-00002D620000}"/>
    <cellStyle name="Currency 2 6 4 4 2 2" xfId="9740" xr:uid="{00000000-0005-0000-0000-00002E620000}"/>
    <cellStyle name="Currency 2 6 4 4 2 3" xfId="15256" xr:uid="{00000000-0005-0000-0000-00002F620000}"/>
    <cellStyle name="Currency 2 6 4 4 2 4" xfId="20772" xr:uid="{00000000-0005-0000-0000-000030620000}"/>
    <cellStyle name="Currency 2 6 4 4 2 5" xfId="26288" xr:uid="{00000000-0005-0000-0000-000031620000}"/>
    <cellStyle name="Currency 2 6 4 4 2 6" xfId="31804" xr:uid="{00000000-0005-0000-0000-000032620000}"/>
    <cellStyle name="Currency 2 6 4 4 3" xfId="6982" xr:uid="{00000000-0005-0000-0000-000033620000}"/>
    <cellStyle name="Currency 2 6 4 4 4" xfId="12498" xr:uid="{00000000-0005-0000-0000-000034620000}"/>
    <cellStyle name="Currency 2 6 4 4 5" xfId="18014" xr:uid="{00000000-0005-0000-0000-000035620000}"/>
    <cellStyle name="Currency 2 6 4 4 6" xfId="23530" xr:uid="{00000000-0005-0000-0000-000036620000}"/>
    <cellStyle name="Currency 2 6 4 4 7" xfId="29046" xr:uid="{00000000-0005-0000-0000-000037620000}"/>
    <cellStyle name="Currency 2 6 4 5" xfId="2845" xr:uid="{00000000-0005-0000-0000-000038620000}"/>
    <cellStyle name="Currency 2 6 4 5 2" xfId="8361" xr:uid="{00000000-0005-0000-0000-000039620000}"/>
    <cellStyle name="Currency 2 6 4 5 3" xfId="13877" xr:uid="{00000000-0005-0000-0000-00003A620000}"/>
    <cellStyle name="Currency 2 6 4 5 4" xfId="19393" xr:uid="{00000000-0005-0000-0000-00003B620000}"/>
    <cellStyle name="Currency 2 6 4 5 5" xfId="24909" xr:uid="{00000000-0005-0000-0000-00003C620000}"/>
    <cellStyle name="Currency 2 6 4 5 6" xfId="30425" xr:uid="{00000000-0005-0000-0000-00003D620000}"/>
    <cellStyle name="Currency 2 6 4 6" xfId="5603" xr:uid="{00000000-0005-0000-0000-00003E620000}"/>
    <cellStyle name="Currency 2 6 4 7" xfId="11119" xr:uid="{00000000-0005-0000-0000-00003F620000}"/>
    <cellStyle name="Currency 2 6 4 8" xfId="16635" xr:uid="{00000000-0005-0000-0000-000040620000}"/>
    <cellStyle name="Currency 2 6 4 9" xfId="22151" xr:uid="{00000000-0005-0000-0000-000041620000}"/>
    <cellStyle name="Currency 2 6 5" xfId="142" xr:uid="{00000000-0005-0000-0000-000042620000}"/>
    <cellStyle name="Currency 2 6 5 10" xfId="27722" xr:uid="{00000000-0005-0000-0000-000043620000}"/>
    <cellStyle name="Currency 2 6 5 2" xfId="1087" xr:uid="{00000000-0005-0000-0000-000044620000}"/>
    <cellStyle name="Currency 2 6 5 2 2" xfId="2466" xr:uid="{00000000-0005-0000-0000-000045620000}"/>
    <cellStyle name="Currency 2 6 5 2 2 2" xfId="5224" xr:uid="{00000000-0005-0000-0000-000046620000}"/>
    <cellStyle name="Currency 2 6 5 2 2 2 2" xfId="10740" xr:uid="{00000000-0005-0000-0000-000047620000}"/>
    <cellStyle name="Currency 2 6 5 2 2 2 3" xfId="16256" xr:uid="{00000000-0005-0000-0000-000048620000}"/>
    <cellStyle name="Currency 2 6 5 2 2 2 4" xfId="21772" xr:uid="{00000000-0005-0000-0000-000049620000}"/>
    <cellStyle name="Currency 2 6 5 2 2 2 5" xfId="27288" xr:uid="{00000000-0005-0000-0000-00004A620000}"/>
    <cellStyle name="Currency 2 6 5 2 2 2 6" xfId="32804" xr:uid="{00000000-0005-0000-0000-00004B620000}"/>
    <cellStyle name="Currency 2 6 5 2 2 3" xfId="7982" xr:uid="{00000000-0005-0000-0000-00004C620000}"/>
    <cellStyle name="Currency 2 6 5 2 2 4" xfId="13498" xr:uid="{00000000-0005-0000-0000-00004D620000}"/>
    <cellStyle name="Currency 2 6 5 2 2 5" xfId="19014" xr:uid="{00000000-0005-0000-0000-00004E620000}"/>
    <cellStyle name="Currency 2 6 5 2 2 6" xfId="24530" xr:uid="{00000000-0005-0000-0000-00004F620000}"/>
    <cellStyle name="Currency 2 6 5 2 2 7" xfId="30046" xr:uid="{00000000-0005-0000-0000-000050620000}"/>
    <cellStyle name="Currency 2 6 5 2 3" xfId="3845" xr:uid="{00000000-0005-0000-0000-000051620000}"/>
    <cellStyle name="Currency 2 6 5 2 3 2" xfId="9361" xr:uid="{00000000-0005-0000-0000-000052620000}"/>
    <cellStyle name="Currency 2 6 5 2 3 3" xfId="14877" xr:uid="{00000000-0005-0000-0000-000053620000}"/>
    <cellStyle name="Currency 2 6 5 2 3 4" xfId="20393" xr:uid="{00000000-0005-0000-0000-000054620000}"/>
    <cellStyle name="Currency 2 6 5 2 3 5" xfId="25909" xr:uid="{00000000-0005-0000-0000-000055620000}"/>
    <cellStyle name="Currency 2 6 5 2 3 6" xfId="31425" xr:uid="{00000000-0005-0000-0000-000056620000}"/>
    <cellStyle name="Currency 2 6 5 2 4" xfId="6603" xr:uid="{00000000-0005-0000-0000-000057620000}"/>
    <cellStyle name="Currency 2 6 5 2 5" xfId="12119" xr:uid="{00000000-0005-0000-0000-000058620000}"/>
    <cellStyle name="Currency 2 6 5 2 6" xfId="17635" xr:uid="{00000000-0005-0000-0000-000059620000}"/>
    <cellStyle name="Currency 2 6 5 2 7" xfId="23151" xr:uid="{00000000-0005-0000-0000-00005A620000}"/>
    <cellStyle name="Currency 2 6 5 2 8" xfId="28667" xr:uid="{00000000-0005-0000-0000-00005B620000}"/>
    <cellStyle name="Currency 2 6 5 3" xfId="727" xr:uid="{00000000-0005-0000-0000-00005C620000}"/>
    <cellStyle name="Currency 2 6 5 3 2" xfId="2106" xr:uid="{00000000-0005-0000-0000-00005D620000}"/>
    <cellStyle name="Currency 2 6 5 3 2 2" xfId="4864" xr:uid="{00000000-0005-0000-0000-00005E620000}"/>
    <cellStyle name="Currency 2 6 5 3 2 2 2" xfId="10380" xr:uid="{00000000-0005-0000-0000-00005F620000}"/>
    <cellStyle name="Currency 2 6 5 3 2 2 3" xfId="15896" xr:uid="{00000000-0005-0000-0000-000060620000}"/>
    <cellStyle name="Currency 2 6 5 3 2 2 4" xfId="21412" xr:uid="{00000000-0005-0000-0000-000061620000}"/>
    <cellStyle name="Currency 2 6 5 3 2 2 5" xfId="26928" xr:uid="{00000000-0005-0000-0000-000062620000}"/>
    <cellStyle name="Currency 2 6 5 3 2 2 6" xfId="32444" xr:uid="{00000000-0005-0000-0000-000063620000}"/>
    <cellStyle name="Currency 2 6 5 3 2 3" xfId="7622" xr:uid="{00000000-0005-0000-0000-000064620000}"/>
    <cellStyle name="Currency 2 6 5 3 2 4" xfId="13138" xr:uid="{00000000-0005-0000-0000-000065620000}"/>
    <cellStyle name="Currency 2 6 5 3 2 5" xfId="18654" xr:uid="{00000000-0005-0000-0000-000066620000}"/>
    <cellStyle name="Currency 2 6 5 3 2 6" xfId="24170" xr:uid="{00000000-0005-0000-0000-000067620000}"/>
    <cellStyle name="Currency 2 6 5 3 2 7" xfId="29686" xr:uid="{00000000-0005-0000-0000-000068620000}"/>
    <cellStyle name="Currency 2 6 5 3 3" xfId="3485" xr:uid="{00000000-0005-0000-0000-000069620000}"/>
    <cellStyle name="Currency 2 6 5 3 3 2" xfId="9001" xr:uid="{00000000-0005-0000-0000-00006A620000}"/>
    <cellStyle name="Currency 2 6 5 3 3 3" xfId="14517" xr:uid="{00000000-0005-0000-0000-00006B620000}"/>
    <cellStyle name="Currency 2 6 5 3 3 4" xfId="20033" xr:uid="{00000000-0005-0000-0000-00006C620000}"/>
    <cellStyle name="Currency 2 6 5 3 3 5" xfId="25549" xr:uid="{00000000-0005-0000-0000-00006D620000}"/>
    <cellStyle name="Currency 2 6 5 3 3 6" xfId="31065" xr:uid="{00000000-0005-0000-0000-00006E620000}"/>
    <cellStyle name="Currency 2 6 5 3 4" xfId="6243" xr:uid="{00000000-0005-0000-0000-00006F620000}"/>
    <cellStyle name="Currency 2 6 5 3 5" xfId="11759" xr:uid="{00000000-0005-0000-0000-000070620000}"/>
    <cellStyle name="Currency 2 6 5 3 6" xfId="17275" xr:uid="{00000000-0005-0000-0000-000071620000}"/>
    <cellStyle name="Currency 2 6 5 3 7" xfId="22791" xr:uid="{00000000-0005-0000-0000-000072620000}"/>
    <cellStyle name="Currency 2 6 5 3 8" xfId="28307" xr:uid="{00000000-0005-0000-0000-000073620000}"/>
    <cellStyle name="Currency 2 6 5 4" xfId="1521" xr:uid="{00000000-0005-0000-0000-000074620000}"/>
    <cellStyle name="Currency 2 6 5 4 2" xfId="4279" xr:uid="{00000000-0005-0000-0000-000075620000}"/>
    <cellStyle name="Currency 2 6 5 4 2 2" xfId="9795" xr:uid="{00000000-0005-0000-0000-000076620000}"/>
    <cellStyle name="Currency 2 6 5 4 2 3" xfId="15311" xr:uid="{00000000-0005-0000-0000-000077620000}"/>
    <cellStyle name="Currency 2 6 5 4 2 4" xfId="20827" xr:uid="{00000000-0005-0000-0000-000078620000}"/>
    <cellStyle name="Currency 2 6 5 4 2 5" xfId="26343" xr:uid="{00000000-0005-0000-0000-000079620000}"/>
    <cellStyle name="Currency 2 6 5 4 2 6" xfId="31859" xr:uid="{00000000-0005-0000-0000-00007A620000}"/>
    <cellStyle name="Currency 2 6 5 4 3" xfId="7037" xr:uid="{00000000-0005-0000-0000-00007B620000}"/>
    <cellStyle name="Currency 2 6 5 4 4" xfId="12553" xr:uid="{00000000-0005-0000-0000-00007C620000}"/>
    <cellStyle name="Currency 2 6 5 4 5" xfId="18069" xr:uid="{00000000-0005-0000-0000-00007D620000}"/>
    <cellStyle name="Currency 2 6 5 4 6" xfId="23585" xr:uid="{00000000-0005-0000-0000-00007E620000}"/>
    <cellStyle name="Currency 2 6 5 4 7" xfId="29101" xr:uid="{00000000-0005-0000-0000-00007F620000}"/>
    <cellStyle name="Currency 2 6 5 5" xfId="2900" xr:uid="{00000000-0005-0000-0000-000080620000}"/>
    <cellStyle name="Currency 2 6 5 5 2" xfId="8416" xr:uid="{00000000-0005-0000-0000-000081620000}"/>
    <cellStyle name="Currency 2 6 5 5 3" xfId="13932" xr:uid="{00000000-0005-0000-0000-000082620000}"/>
    <cellStyle name="Currency 2 6 5 5 4" xfId="19448" xr:uid="{00000000-0005-0000-0000-000083620000}"/>
    <cellStyle name="Currency 2 6 5 5 5" xfId="24964" xr:uid="{00000000-0005-0000-0000-000084620000}"/>
    <cellStyle name="Currency 2 6 5 5 6" xfId="30480" xr:uid="{00000000-0005-0000-0000-000085620000}"/>
    <cellStyle name="Currency 2 6 5 6" xfId="5658" xr:uid="{00000000-0005-0000-0000-000086620000}"/>
    <cellStyle name="Currency 2 6 5 7" xfId="11174" xr:uid="{00000000-0005-0000-0000-000087620000}"/>
    <cellStyle name="Currency 2 6 5 8" xfId="16690" xr:uid="{00000000-0005-0000-0000-000088620000}"/>
    <cellStyle name="Currency 2 6 5 9" xfId="22206" xr:uid="{00000000-0005-0000-0000-000089620000}"/>
    <cellStyle name="Currency 2 6 6" xfId="197" xr:uid="{00000000-0005-0000-0000-00008A620000}"/>
    <cellStyle name="Currency 2 6 6 10" xfId="27777" xr:uid="{00000000-0005-0000-0000-00008B620000}"/>
    <cellStyle name="Currency 2 6 6 2" xfId="1123" xr:uid="{00000000-0005-0000-0000-00008C620000}"/>
    <cellStyle name="Currency 2 6 6 2 2" xfId="2502" xr:uid="{00000000-0005-0000-0000-00008D620000}"/>
    <cellStyle name="Currency 2 6 6 2 2 2" xfId="5260" xr:uid="{00000000-0005-0000-0000-00008E620000}"/>
    <cellStyle name="Currency 2 6 6 2 2 2 2" xfId="10776" xr:uid="{00000000-0005-0000-0000-00008F620000}"/>
    <cellStyle name="Currency 2 6 6 2 2 2 3" xfId="16292" xr:uid="{00000000-0005-0000-0000-000090620000}"/>
    <cellStyle name="Currency 2 6 6 2 2 2 4" xfId="21808" xr:uid="{00000000-0005-0000-0000-000091620000}"/>
    <cellStyle name="Currency 2 6 6 2 2 2 5" xfId="27324" xr:uid="{00000000-0005-0000-0000-000092620000}"/>
    <cellStyle name="Currency 2 6 6 2 2 2 6" xfId="32840" xr:uid="{00000000-0005-0000-0000-000093620000}"/>
    <cellStyle name="Currency 2 6 6 2 2 3" xfId="8018" xr:uid="{00000000-0005-0000-0000-000094620000}"/>
    <cellStyle name="Currency 2 6 6 2 2 4" xfId="13534" xr:uid="{00000000-0005-0000-0000-000095620000}"/>
    <cellStyle name="Currency 2 6 6 2 2 5" xfId="19050" xr:uid="{00000000-0005-0000-0000-000096620000}"/>
    <cellStyle name="Currency 2 6 6 2 2 6" xfId="24566" xr:uid="{00000000-0005-0000-0000-000097620000}"/>
    <cellStyle name="Currency 2 6 6 2 2 7" xfId="30082" xr:uid="{00000000-0005-0000-0000-000098620000}"/>
    <cellStyle name="Currency 2 6 6 2 3" xfId="3881" xr:uid="{00000000-0005-0000-0000-000099620000}"/>
    <cellStyle name="Currency 2 6 6 2 3 2" xfId="9397" xr:uid="{00000000-0005-0000-0000-00009A620000}"/>
    <cellStyle name="Currency 2 6 6 2 3 3" xfId="14913" xr:uid="{00000000-0005-0000-0000-00009B620000}"/>
    <cellStyle name="Currency 2 6 6 2 3 4" xfId="20429" xr:uid="{00000000-0005-0000-0000-00009C620000}"/>
    <cellStyle name="Currency 2 6 6 2 3 5" xfId="25945" xr:uid="{00000000-0005-0000-0000-00009D620000}"/>
    <cellStyle name="Currency 2 6 6 2 3 6" xfId="31461" xr:uid="{00000000-0005-0000-0000-00009E620000}"/>
    <cellStyle name="Currency 2 6 6 2 4" xfId="6639" xr:uid="{00000000-0005-0000-0000-00009F620000}"/>
    <cellStyle name="Currency 2 6 6 2 5" xfId="12155" xr:uid="{00000000-0005-0000-0000-0000A0620000}"/>
    <cellStyle name="Currency 2 6 6 2 6" xfId="17671" xr:uid="{00000000-0005-0000-0000-0000A1620000}"/>
    <cellStyle name="Currency 2 6 6 2 7" xfId="23187" xr:uid="{00000000-0005-0000-0000-0000A2620000}"/>
    <cellStyle name="Currency 2 6 6 2 8" xfId="28703" xr:uid="{00000000-0005-0000-0000-0000A3620000}"/>
    <cellStyle name="Currency 2 6 6 3" xfId="763" xr:uid="{00000000-0005-0000-0000-0000A4620000}"/>
    <cellStyle name="Currency 2 6 6 3 2" xfId="2142" xr:uid="{00000000-0005-0000-0000-0000A5620000}"/>
    <cellStyle name="Currency 2 6 6 3 2 2" xfId="4900" xr:uid="{00000000-0005-0000-0000-0000A6620000}"/>
    <cellStyle name="Currency 2 6 6 3 2 2 2" xfId="10416" xr:uid="{00000000-0005-0000-0000-0000A7620000}"/>
    <cellStyle name="Currency 2 6 6 3 2 2 3" xfId="15932" xr:uid="{00000000-0005-0000-0000-0000A8620000}"/>
    <cellStyle name="Currency 2 6 6 3 2 2 4" xfId="21448" xr:uid="{00000000-0005-0000-0000-0000A9620000}"/>
    <cellStyle name="Currency 2 6 6 3 2 2 5" xfId="26964" xr:uid="{00000000-0005-0000-0000-0000AA620000}"/>
    <cellStyle name="Currency 2 6 6 3 2 2 6" xfId="32480" xr:uid="{00000000-0005-0000-0000-0000AB620000}"/>
    <cellStyle name="Currency 2 6 6 3 2 3" xfId="7658" xr:uid="{00000000-0005-0000-0000-0000AC620000}"/>
    <cellStyle name="Currency 2 6 6 3 2 4" xfId="13174" xr:uid="{00000000-0005-0000-0000-0000AD620000}"/>
    <cellStyle name="Currency 2 6 6 3 2 5" xfId="18690" xr:uid="{00000000-0005-0000-0000-0000AE620000}"/>
    <cellStyle name="Currency 2 6 6 3 2 6" xfId="24206" xr:uid="{00000000-0005-0000-0000-0000AF620000}"/>
    <cellStyle name="Currency 2 6 6 3 2 7" xfId="29722" xr:uid="{00000000-0005-0000-0000-0000B0620000}"/>
    <cellStyle name="Currency 2 6 6 3 3" xfId="3521" xr:uid="{00000000-0005-0000-0000-0000B1620000}"/>
    <cellStyle name="Currency 2 6 6 3 3 2" xfId="9037" xr:uid="{00000000-0005-0000-0000-0000B2620000}"/>
    <cellStyle name="Currency 2 6 6 3 3 3" xfId="14553" xr:uid="{00000000-0005-0000-0000-0000B3620000}"/>
    <cellStyle name="Currency 2 6 6 3 3 4" xfId="20069" xr:uid="{00000000-0005-0000-0000-0000B4620000}"/>
    <cellStyle name="Currency 2 6 6 3 3 5" xfId="25585" xr:uid="{00000000-0005-0000-0000-0000B5620000}"/>
    <cellStyle name="Currency 2 6 6 3 3 6" xfId="31101" xr:uid="{00000000-0005-0000-0000-0000B6620000}"/>
    <cellStyle name="Currency 2 6 6 3 4" xfId="6279" xr:uid="{00000000-0005-0000-0000-0000B7620000}"/>
    <cellStyle name="Currency 2 6 6 3 5" xfId="11795" xr:uid="{00000000-0005-0000-0000-0000B8620000}"/>
    <cellStyle name="Currency 2 6 6 3 6" xfId="17311" xr:uid="{00000000-0005-0000-0000-0000B9620000}"/>
    <cellStyle name="Currency 2 6 6 3 7" xfId="22827" xr:uid="{00000000-0005-0000-0000-0000BA620000}"/>
    <cellStyle name="Currency 2 6 6 3 8" xfId="28343" xr:uid="{00000000-0005-0000-0000-0000BB620000}"/>
    <cellStyle name="Currency 2 6 6 4" xfId="1576" xr:uid="{00000000-0005-0000-0000-0000BC620000}"/>
    <cellStyle name="Currency 2 6 6 4 2" xfId="4334" xr:uid="{00000000-0005-0000-0000-0000BD620000}"/>
    <cellStyle name="Currency 2 6 6 4 2 2" xfId="9850" xr:uid="{00000000-0005-0000-0000-0000BE620000}"/>
    <cellStyle name="Currency 2 6 6 4 2 3" xfId="15366" xr:uid="{00000000-0005-0000-0000-0000BF620000}"/>
    <cellStyle name="Currency 2 6 6 4 2 4" xfId="20882" xr:uid="{00000000-0005-0000-0000-0000C0620000}"/>
    <cellStyle name="Currency 2 6 6 4 2 5" xfId="26398" xr:uid="{00000000-0005-0000-0000-0000C1620000}"/>
    <cellStyle name="Currency 2 6 6 4 2 6" xfId="31914" xr:uid="{00000000-0005-0000-0000-0000C2620000}"/>
    <cellStyle name="Currency 2 6 6 4 3" xfId="7092" xr:uid="{00000000-0005-0000-0000-0000C3620000}"/>
    <cellStyle name="Currency 2 6 6 4 4" xfId="12608" xr:uid="{00000000-0005-0000-0000-0000C4620000}"/>
    <cellStyle name="Currency 2 6 6 4 5" xfId="18124" xr:uid="{00000000-0005-0000-0000-0000C5620000}"/>
    <cellStyle name="Currency 2 6 6 4 6" xfId="23640" xr:uid="{00000000-0005-0000-0000-0000C6620000}"/>
    <cellStyle name="Currency 2 6 6 4 7" xfId="29156" xr:uid="{00000000-0005-0000-0000-0000C7620000}"/>
    <cellStyle name="Currency 2 6 6 5" xfId="2955" xr:uid="{00000000-0005-0000-0000-0000C8620000}"/>
    <cellStyle name="Currency 2 6 6 5 2" xfId="8471" xr:uid="{00000000-0005-0000-0000-0000C9620000}"/>
    <cellStyle name="Currency 2 6 6 5 3" xfId="13987" xr:uid="{00000000-0005-0000-0000-0000CA620000}"/>
    <cellStyle name="Currency 2 6 6 5 4" xfId="19503" xr:uid="{00000000-0005-0000-0000-0000CB620000}"/>
    <cellStyle name="Currency 2 6 6 5 5" xfId="25019" xr:uid="{00000000-0005-0000-0000-0000CC620000}"/>
    <cellStyle name="Currency 2 6 6 5 6" xfId="30535" xr:uid="{00000000-0005-0000-0000-0000CD620000}"/>
    <cellStyle name="Currency 2 6 6 6" xfId="5713" xr:uid="{00000000-0005-0000-0000-0000CE620000}"/>
    <cellStyle name="Currency 2 6 6 7" xfId="11229" xr:uid="{00000000-0005-0000-0000-0000CF620000}"/>
    <cellStyle name="Currency 2 6 6 8" xfId="16745" xr:uid="{00000000-0005-0000-0000-0000D0620000}"/>
    <cellStyle name="Currency 2 6 6 9" xfId="22261" xr:uid="{00000000-0005-0000-0000-0000D1620000}"/>
    <cellStyle name="Currency 2 6 7" xfId="233" xr:uid="{00000000-0005-0000-0000-0000D2620000}"/>
    <cellStyle name="Currency 2 6 7 10" xfId="27813" xr:uid="{00000000-0005-0000-0000-0000D3620000}"/>
    <cellStyle name="Currency 2 6 7 2" xfId="1159" xr:uid="{00000000-0005-0000-0000-0000D4620000}"/>
    <cellStyle name="Currency 2 6 7 2 2" xfId="2538" xr:uid="{00000000-0005-0000-0000-0000D5620000}"/>
    <cellStyle name="Currency 2 6 7 2 2 2" xfId="5296" xr:uid="{00000000-0005-0000-0000-0000D6620000}"/>
    <cellStyle name="Currency 2 6 7 2 2 2 2" xfId="10812" xr:uid="{00000000-0005-0000-0000-0000D7620000}"/>
    <cellStyle name="Currency 2 6 7 2 2 2 3" xfId="16328" xr:uid="{00000000-0005-0000-0000-0000D8620000}"/>
    <cellStyle name="Currency 2 6 7 2 2 2 4" xfId="21844" xr:uid="{00000000-0005-0000-0000-0000D9620000}"/>
    <cellStyle name="Currency 2 6 7 2 2 2 5" xfId="27360" xr:uid="{00000000-0005-0000-0000-0000DA620000}"/>
    <cellStyle name="Currency 2 6 7 2 2 2 6" xfId="32876" xr:uid="{00000000-0005-0000-0000-0000DB620000}"/>
    <cellStyle name="Currency 2 6 7 2 2 3" xfId="8054" xr:uid="{00000000-0005-0000-0000-0000DC620000}"/>
    <cellStyle name="Currency 2 6 7 2 2 4" xfId="13570" xr:uid="{00000000-0005-0000-0000-0000DD620000}"/>
    <cellStyle name="Currency 2 6 7 2 2 5" xfId="19086" xr:uid="{00000000-0005-0000-0000-0000DE620000}"/>
    <cellStyle name="Currency 2 6 7 2 2 6" xfId="24602" xr:uid="{00000000-0005-0000-0000-0000DF620000}"/>
    <cellStyle name="Currency 2 6 7 2 2 7" xfId="30118" xr:uid="{00000000-0005-0000-0000-0000E0620000}"/>
    <cellStyle name="Currency 2 6 7 2 3" xfId="3917" xr:uid="{00000000-0005-0000-0000-0000E1620000}"/>
    <cellStyle name="Currency 2 6 7 2 3 2" xfId="9433" xr:uid="{00000000-0005-0000-0000-0000E2620000}"/>
    <cellStyle name="Currency 2 6 7 2 3 3" xfId="14949" xr:uid="{00000000-0005-0000-0000-0000E3620000}"/>
    <cellStyle name="Currency 2 6 7 2 3 4" xfId="20465" xr:uid="{00000000-0005-0000-0000-0000E4620000}"/>
    <cellStyle name="Currency 2 6 7 2 3 5" xfId="25981" xr:uid="{00000000-0005-0000-0000-0000E5620000}"/>
    <cellStyle name="Currency 2 6 7 2 3 6" xfId="31497" xr:uid="{00000000-0005-0000-0000-0000E6620000}"/>
    <cellStyle name="Currency 2 6 7 2 4" xfId="6675" xr:uid="{00000000-0005-0000-0000-0000E7620000}"/>
    <cellStyle name="Currency 2 6 7 2 5" xfId="12191" xr:uid="{00000000-0005-0000-0000-0000E8620000}"/>
    <cellStyle name="Currency 2 6 7 2 6" xfId="17707" xr:uid="{00000000-0005-0000-0000-0000E9620000}"/>
    <cellStyle name="Currency 2 6 7 2 7" xfId="23223" xr:uid="{00000000-0005-0000-0000-0000EA620000}"/>
    <cellStyle name="Currency 2 6 7 2 8" xfId="28739" xr:uid="{00000000-0005-0000-0000-0000EB620000}"/>
    <cellStyle name="Currency 2 6 7 3" xfId="799" xr:uid="{00000000-0005-0000-0000-0000EC620000}"/>
    <cellStyle name="Currency 2 6 7 3 2" xfId="2178" xr:uid="{00000000-0005-0000-0000-0000ED620000}"/>
    <cellStyle name="Currency 2 6 7 3 2 2" xfId="4936" xr:uid="{00000000-0005-0000-0000-0000EE620000}"/>
    <cellStyle name="Currency 2 6 7 3 2 2 2" xfId="10452" xr:uid="{00000000-0005-0000-0000-0000EF620000}"/>
    <cellStyle name="Currency 2 6 7 3 2 2 3" xfId="15968" xr:uid="{00000000-0005-0000-0000-0000F0620000}"/>
    <cellStyle name="Currency 2 6 7 3 2 2 4" xfId="21484" xr:uid="{00000000-0005-0000-0000-0000F1620000}"/>
    <cellStyle name="Currency 2 6 7 3 2 2 5" xfId="27000" xr:uid="{00000000-0005-0000-0000-0000F2620000}"/>
    <cellStyle name="Currency 2 6 7 3 2 2 6" xfId="32516" xr:uid="{00000000-0005-0000-0000-0000F3620000}"/>
    <cellStyle name="Currency 2 6 7 3 2 3" xfId="7694" xr:uid="{00000000-0005-0000-0000-0000F4620000}"/>
    <cellStyle name="Currency 2 6 7 3 2 4" xfId="13210" xr:uid="{00000000-0005-0000-0000-0000F5620000}"/>
    <cellStyle name="Currency 2 6 7 3 2 5" xfId="18726" xr:uid="{00000000-0005-0000-0000-0000F6620000}"/>
    <cellStyle name="Currency 2 6 7 3 2 6" xfId="24242" xr:uid="{00000000-0005-0000-0000-0000F7620000}"/>
    <cellStyle name="Currency 2 6 7 3 2 7" xfId="29758" xr:uid="{00000000-0005-0000-0000-0000F8620000}"/>
    <cellStyle name="Currency 2 6 7 3 3" xfId="3557" xr:uid="{00000000-0005-0000-0000-0000F9620000}"/>
    <cellStyle name="Currency 2 6 7 3 3 2" xfId="9073" xr:uid="{00000000-0005-0000-0000-0000FA620000}"/>
    <cellStyle name="Currency 2 6 7 3 3 3" xfId="14589" xr:uid="{00000000-0005-0000-0000-0000FB620000}"/>
    <cellStyle name="Currency 2 6 7 3 3 4" xfId="20105" xr:uid="{00000000-0005-0000-0000-0000FC620000}"/>
    <cellStyle name="Currency 2 6 7 3 3 5" xfId="25621" xr:uid="{00000000-0005-0000-0000-0000FD620000}"/>
    <cellStyle name="Currency 2 6 7 3 3 6" xfId="31137" xr:uid="{00000000-0005-0000-0000-0000FE620000}"/>
    <cellStyle name="Currency 2 6 7 3 4" xfId="6315" xr:uid="{00000000-0005-0000-0000-0000FF620000}"/>
    <cellStyle name="Currency 2 6 7 3 5" xfId="11831" xr:uid="{00000000-0005-0000-0000-000000630000}"/>
    <cellStyle name="Currency 2 6 7 3 6" xfId="17347" xr:uid="{00000000-0005-0000-0000-000001630000}"/>
    <cellStyle name="Currency 2 6 7 3 7" xfId="22863" xr:uid="{00000000-0005-0000-0000-000002630000}"/>
    <cellStyle name="Currency 2 6 7 3 8" xfId="28379" xr:uid="{00000000-0005-0000-0000-000003630000}"/>
    <cellStyle name="Currency 2 6 7 4" xfId="1612" xr:uid="{00000000-0005-0000-0000-000004630000}"/>
    <cellStyle name="Currency 2 6 7 4 2" xfId="4370" xr:uid="{00000000-0005-0000-0000-000005630000}"/>
    <cellStyle name="Currency 2 6 7 4 2 2" xfId="9886" xr:uid="{00000000-0005-0000-0000-000006630000}"/>
    <cellStyle name="Currency 2 6 7 4 2 3" xfId="15402" xr:uid="{00000000-0005-0000-0000-000007630000}"/>
    <cellStyle name="Currency 2 6 7 4 2 4" xfId="20918" xr:uid="{00000000-0005-0000-0000-000008630000}"/>
    <cellStyle name="Currency 2 6 7 4 2 5" xfId="26434" xr:uid="{00000000-0005-0000-0000-000009630000}"/>
    <cellStyle name="Currency 2 6 7 4 2 6" xfId="31950" xr:uid="{00000000-0005-0000-0000-00000A630000}"/>
    <cellStyle name="Currency 2 6 7 4 3" xfId="7128" xr:uid="{00000000-0005-0000-0000-00000B630000}"/>
    <cellStyle name="Currency 2 6 7 4 4" xfId="12644" xr:uid="{00000000-0005-0000-0000-00000C630000}"/>
    <cellStyle name="Currency 2 6 7 4 5" xfId="18160" xr:uid="{00000000-0005-0000-0000-00000D630000}"/>
    <cellStyle name="Currency 2 6 7 4 6" xfId="23676" xr:uid="{00000000-0005-0000-0000-00000E630000}"/>
    <cellStyle name="Currency 2 6 7 4 7" xfId="29192" xr:uid="{00000000-0005-0000-0000-00000F630000}"/>
    <cellStyle name="Currency 2 6 7 5" xfId="2991" xr:uid="{00000000-0005-0000-0000-000010630000}"/>
    <cellStyle name="Currency 2 6 7 5 2" xfId="8507" xr:uid="{00000000-0005-0000-0000-000011630000}"/>
    <cellStyle name="Currency 2 6 7 5 3" xfId="14023" xr:uid="{00000000-0005-0000-0000-000012630000}"/>
    <cellStyle name="Currency 2 6 7 5 4" xfId="19539" xr:uid="{00000000-0005-0000-0000-000013630000}"/>
    <cellStyle name="Currency 2 6 7 5 5" xfId="25055" xr:uid="{00000000-0005-0000-0000-000014630000}"/>
    <cellStyle name="Currency 2 6 7 5 6" xfId="30571" xr:uid="{00000000-0005-0000-0000-000015630000}"/>
    <cellStyle name="Currency 2 6 7 6" xfId="5749" xr:uid="{00000000-0005-0000-0000-000016630000}"/>
    <cellStyle name="Currency 2 6 7 7" xfId="11265" xr:uid="{00000000-0005-0000-0000-000017630000}"/>
    <cellStyle name="Currency 2 6 7 8" xfId="16781" xr:uid="{00000000-0005-0000-0000-000018630000}"/>
    <cellStyle name="Currency 2 6 7 9" xfId="22297" xr:uid="{00000000-0005-0000-0000-000019630000}"/>
    <cellStyle name="Currency 2 6 8" xfId="288" xr:uid="{00000000-0005-0000-0000-00001A630000}"/>
    <cellStyle name="Currency 2 6 8 10" xfId="27868" xr:uid="{00000000-0005-0000-0000-00001B630000}"/>
    <cellStyle name="Currency 2 6 8 2" xfId="1195" xr:uid="{00000000-0005-0000-0000-00001C630000}"/>
    <cellStyle name="Currency 2 6 8 2 2" xfId="2574" xr:uid="{00000000-0005-0000-0000-00001D630000}"/>
    <cellStyle name="Currency 2 6 8 2 2 2" xfId="5332" xr:uid="{00000000-0005-0000-0000-00001E630000}"/>
    <cellStyle name="Currency 2 6 8 2 2 2 2" xfId="10848" xr:uid="{00000000-0005-0000-0000-00001F630000}"/>
    <cellStyle name="Currency 2 6 8 2 2 2 3" xfId="16364" xr:uid="{00000000-0005-0000-0000-000020630000}"/>
    <cellStyle name="Currency 2 6 8 2 2 2 4" xfId="21880" xr:uid="{00000000-0005-0000-0000-000021630000}"/>
    <cellStyle name="Currency 2 6 8 2 2 2 5" xfId="27396" xr:uid="{00000000-0005-0000-0000-000022630000}"/>
    <cellStyle name="Currency 2 6 8 2 2 2 6" xfId="32912" xr:uid="{00000000-0005-0000-0000-000023630000}"/>
    <cellStyle name="Currency 2 6 8 2 2 3" xfId="8090" xr:uid="{00000000-0005-0000-0000-000024630000}"/>
    <cellStyle name="Currency 2 6 8 2 2 4" xfId="13606" xr:uid="{00000000-0005-0000-0000-000025630000}"/>
    <cellStyle name="Currency 2 6 8 2 2 5" xfId="19122" xr:uid="{00000000-0005-0000-0000-000026630000}"/>
    <cellStyle name="Currency 2 6 8 2 2 6" xfId="24638" xr:uid="{00000000-0005-0000-0000-000027630000}"/>
    <cellStyle name="Currency 2 6 8 2 2 7" xfId="30154" xr:uid="{00000000-0005-0000-0000-000028630000}"/>
    <cellStyle name="Currency 2 6 8 2 3" xfId="3953" xr:uid="{00000000-0005-0000-0000-000029630000}"/>
    <cellStyle name="Currency 2 6 8 2 3 2" xfId="9469" xr:uid="{00000000-0005-0000-0000-00002A630000}"/>
    <cellStyle name="Currency 2 6 8 2 3 3" xfId="14985" xr:uid="{00000000-0005-0000-0000-00002B630000}"/>
    <cellStyle name="Currency 2 6 8 2 3 4" xfId="20501" xr:uid="{00000000-0005-0000-0000-00002C630000}"/>
    <cellStyle name="Currency 2 6 8 2 3 5" xfId="26017" xr:uid="{00000000-0005-0000-0000-00002D630000}"/>
    <cellStyle name="Currency 2 6 8 2 3 6" xfId="31533" xr:uid="{00000000-0005-0000-0000-00002E630000}"/>
    <cellStyle name="Currency 2 6 8 2 4" xfId="6711" xr:uid="{00000000-0005-0000-0000-00002F630000}"/>
    <cellStyle name="Currency 2 6 8 2 5" xfId="12227" xr:uid="{00000000-0005-0000-0000-000030630000}"/>
    <cellStyle name="Currency 2 6 8 2 6" xfId="17743" xr:uid="{00000000-0005-0000-0000-000031630000}"/>
    <cellStyle name="Currency 2 6 8 2 7" xfId="23259" xr:uid="{00000000-0005-0000-0000-000032630000}"/>
    <cellStyle name="Currency 2 6 8 2 8" xfId="28775" xr:uid="{00000000-0005-0000-0000-000033630000}"/>
    <cellStyle name="Currency 2 6 8 3" xfId="835" xr:uid="{00000000-0005-0000-0000-000034630000}"/>
    <cellStyle name="Currency 2 6 8 3 2" xfId="2214" xr:uid="{00000000-0005-0000-0000-000035630000}"/>
    <cellStyle name="Currency 2 6 8 3 2 2" xfId="4972" xr:uid="{00000000-0005-0000-0000-000036630000}"/>
    <cellStyle name="Currency 2 6 8 3 2 2 2" xfId="10488" xr:uid="{00000000-0005-0000-0000-000037630000}"/>
    <cellStyle name="Currency 2 6 8 3 2 2 3" xfId="16004" xr:uid="{00000000-0005-0000-0000-000038630000}"/>
    <cellStyle name="Currency 2 6 8 3 2 2 4" xfId="21520" xr:uid="{00000000-0005-0000-0000-000039630000}"/>
    <cellStyle name="Currency 2 6 8 3 2 2 5" xfId="27036" xr:uid="{00000000-0005-0000-0000-00003A630000}"/>
    <cellStyle name="Currency 2 6 8 3 2 2 6" xfId="32552" xr:uid="{00000000-0005-0000-0000-00003B630000}"/>
    <cellStyle name="Currency 2 6 8 3 2 3" xfId="7730" xr:uid="{00000000-0005-0000-0000-00003C630000}"/>
    <cellStyle name="Currency 2 6 8 3 2 4" xfId="13246" xr:uid="{00000000-0005-0000-0000-00003D630000}"/>
    <cellStyle name="Currency 2 6 8 3 2 5" xfId="18762" xr:uid="{00000000-0005-0000-0000-00003E630000}"/>
    <cellStyle name="Currency 2 6 8 3 2 6" xfId="24278" xr:uid="{00000000-0005-0000-0000-00003F630000}"/>
    <cellStyle name="Currency 2 6 8 3 2 7" xfId="29794" xr:uid="{00000000-0005-0000-0000-000040630000}"/>
    <cellStyle name="Currency 2 6 8 3 3" xfId="3593" xr:uid="{00000000-0005-0000-0000-000041630000}"/>
    <cellStyle name="Currency 2 6 8 3 3 2" xfId="9109" xr:uid="{00000000-0005-0000-0000-000042630000}"/>
    <cellStyle name="Currency 2 6 8 3 3 3" xfId="14625" xr:uid="{00000000-0005-0000-0000-000043630000}"/>
    <cellStyle name="Currency 2 6 8 3 3 4" xfId="20141" xr:uid="{00000000-0005-0000-0000-000044630000}"/>
    <cellStyle name="Currency 2 6 8 3 3 5" xfId="25657" xr:uid="{00000000-0005-0000-0000-000045630000}"/>
    <cellStyle name="Currency 2 6 8 3 3 6" xfId="31173" xr:uid="{00000000-0005-0000-0000-000046630000}"/>
    <cellStyle name="Currency 2 6 8 3 4" xfId="6351" xr:uid="{00000000-0005-0000-0000-000047630000}"/>
    <cellStyle name="Currency 2 6 8 3 5" xfId="11867" xr:uid="{00000000-0005-0000-0000-000048630000}"/>
    <cellStyle name="Currency 2 6 8 3 6" xfId="17383" xr:uid="{00000000-0005-0000-0000-000049630000}"/>
    <cellStyle name="Currency 2 6 8 3 7" xfId="22899" xr:uid="{00000000-0005-0000-0000-00004A630000}"/>
    <cellStyle name="Currency 2 6 8 3 8" xfId="28415" xr:uid="{00000000-0005-0000-0000-00004B630000}"/>
    <cellStyle name="Currency 2 6 8 4" xfId="1667" xr:uid="{00000000-0005-0000-0000-00004C630000}"/>
    <cellStyle name="Currency 2 6 8 4 2" xfId="4425" xr:uid="{00000000-0005-0000-0000-00004D630000}"/>
    <cellStyle name="Currency 2 6 8 4 2 2" xfId="9941" xr:uid="{00000000-0005-0000-0000-00004E630000}"/>
    <cellStyle name="Currency 2 6 8 4 2 3" xfId="15457" xr:uid="{00000000-0005-0000-0000-00004F630000}"/>
    <cellStyle name="Currency 2 6 8 4 2 4" xfId="20973" xr:uid="{00000000-0005-0000-0000-000050630000}"/>
    <cellStyle name="Currency 2 6 8 4 2 5" xfId="26489" xr:uid="{00000000-0005-0000-0000-000051630000}"/>
    <cellStyle name="Currency 2 6 8 4 2 6" xfId="32005" xr:uid="{00000000-0005-0000-0000-000052630000}"/>
    <cellStyle name="Currency 2 6 8 4 3" xfId="7183" xr:uid="{00000000-0005-0000-0000-000053630000}"/>
    <cellStyle name="Currency 2 6 8 4 4" xfId="12699" xr:uid="{00000000-0005-0000-0000-000054630000}"/>
    <cellStyle name="Currency 2 6 8 4 5" xfId="18215" xr:uid="{00000000-0005-0000-0000-000055630000}"/>
    <cellStyle name="Currency 2 6 8 4 6" xfId="23731" xr:uid="{00000000-0005-0000-0000-000056630000}"/>
    <cellStyle name="Currency 2 6 8 4 7" xfId="29247" xr:uid="{00000000-0005-0000-0000-000057630000}"/>
    <cellStyle name="Currency 2 6 8 5" xfId="3046" xr:uid="{00000000-0005-0000-0000-000058630000}"/>
    <cellStyle name="Currency 2 6 8 5 2" xfId="8562" xr:uid="{00000000-0005-0000-0000-000059630000}"/>
    <cellStyle name="Currency 2 6 8 5 3" xfId="14078" xr:uid="{00000000-0005-0000-0000-00005A630000}"/>
    <cellStyle name="Currency 2 6 8 5 4" xfId="19594" xr:uid="{00000000-0005-0000-0000-00005B630000}"/>
    <cellStyle name="Currency 2 6 8 5 5" xfId="25110" xr:uid="{00000000-0005-0000-0000-00005C630000}"/>
    <cellStyle name="Currency 2 6 8 5 6" xfId="30626" xr:uid="{00000000-0005-0000-0000-00005D630000}"/>
    <cellStyle name="Currency 2 6 8 6" xfId="5804" xr:uid="{00000000-0005-0000-0000-00005E630000}"/>
    <cellStyle name="Currency 2 6 8 7" xfId="11320" xr:uid="{00000000-0005-0000-0000-00005F630000}"/>
    <cellStyle name="Currency 2 6 8 8" xfId="16836" xr:uid="{00000000-0005-0000-0000-000060630000}"/>
    <cellStyle name="Currency 2 6 8 9" xfId="22352" xr:uid="{00000000-0005-0000-0000-000061630000}"/>
    <cellStyle name="Currency 2 6 9" xfId="344" xr:uid="{00000000-0005-0000-0000-000062630000}"/>
    <cellStyle name="Currency 2 6 9 10" xfId="27924" xr:uid="{00000000-0005-0000-0000-000063630000}"/>
    <cellStyle name="Currency 2 6 9 2" xfId="1231" xr:uid="{00000000-0005-0000-0000-000064630000}"/>
    <cellStyle name="Currency 2 6 9 2 2" xfId="2610" xr:uid="{00000000-0005-0000-0000-000065630000}"/>
    <cellStyle name="Currency 2 6 9 2 2 2" xfId="5368" xr:uid="{00000000-0005-0000-0000-000066630000}"/>
    <cellStyle name="Currency 2 6 9 2 2 2 2" xfId="10884" xr:uid="{00000000-0005-0000-0000-000067630000}"/>
    <cellStyle name="Currency 2 6 9 2 2 2 3" xfId="16400" xr:uid="{00000000-0005-0000-0000-000068630000}"/>
    <cellStyle name="Currency 2 6 9 2 2 2 4" xfId="21916" xr:uid="{00000000-0005-0000-0000-000069630000}"/>
    <cellStyle name="Currency 2 6 9 2 2 2 5" xfId="27432" xr:uid="{00000000-0005-0000-0000-00006A630000}"/>
    <cellStyle name="Currency 2 6 9 2 2 2 6" xfId="32948" xr:uid="{00000000-0005-0000-0000-00006B630000}"/>
    <cellStyle name="Currency 2 6 9 2 2 3" xfId="8126" xr:uid="{00000000-0005-0000-0000-00006C630000}"/>
    <cellStyle name="Currency 2 6 9 2 2 4" xfId="13642" xr:uid="{00000000-0005-0000-0000-00006D630000}"/>
    <cellStyle name="Currency 2 6 9 2 2 5" xfId="19158" xr:uid="{00000000-0005-0000-0000-00006E630000}"/>
    <cellStyle name="Currency 2 6 9 2 2 6" xfId="24674" xr:uid="{00000000-0005-0000-0000-00006F630000}"/>
    <cellStyle name="Currency 2 6 9 2 2 7" xfId="30190" xr:uid="{00000000-0005-0000-0000-000070630000}"/>
    <cellStyle name="Currency 2 6 9 2 3" xfId="3989" xr:uid="{00000000-0005-0000-0000-000071630000}"/>
    <cellStyle name="Currency 2 6 9 2 3 2" xfId="9505" xr:uid="{00000000-0005-0000-0000-000072630000}"/>
    <cellStyle name="Currency 2 6 9 2 3 3" xfId="15021" xr:uid="{00000000-0005-0000-0000-000073630000}"/>
    <cellStyle name="Currency 2 6 9 2 3 4" xfId="20537" xr:uid="{00000000-0005-0000-0000-000074630000}"/>
    <cellStyle name="Currency 2 6 9 2 3 5" xfId="26053" xr:uid="{00000000-0005-0000-0000-000075630000}"/>
    <cellStyle name="Currency 2 6 9 2 3 6" xfId="31569" xr:uid="{00000000-0005-0000-0000-000076630000}"/>
    <cellStyle name="Currency 2 6 9 2 4" xfId="6747" xr:uid="{00000000-0005-0000-0000-000077630000}"/>
    <cellStyle name="Currency 2 6 9 2 5" xfId="12263" xr:uid="{00000000-0005-0000-0000-000078630000}"/>
    <cellStyle name="Currency 2 6 9 2 6" xfId="17779" xr:uid="{00000000-0005-0000-0000-000079630000}"/>
    <cellStyle name="Currency 2 6 9 2 7" xfId="23295" xr:uid="{00000000-0005-0000-0000-00007A630000}"/>
    <cellStyle name="Currency 2 6 9 2 8" xfId="28811" xr:uid="{00000000-0005-0000-0000-00007B630000}"/>
    <cellStyle name="Currency 2 6 9 3" xfId="871" xr:uid="{00000000-0005-0000-0000-00007C630000}"/>
    <cellStyle name="Currency 2 6 9 3 2" xfId="2250" xr:uid="{00000000-0005-0000-0000-00007D630000}"/>
    <cellStyle name="Currency 2 6 9 3 2 2" xfId="5008" xr:uid="{00000000-0005-0000-0000-00007E630000}"/>
    <cellStyle name="Currency 2 6 9 3 2 2 2" xfId="10524" xr:uid="{00000000-0005-0000-0000-00007F630000}"/>
    <cellStyle name="Currency 2 6 9 3 2 2 3" xfId="16040" xr:uid="{00000000-0005-0000-0000-000080630000}"/>
    <cellStyle name="Currency 2 6 9 3 2 2 4" xfId="21556" xr:uid="{00000000-0005-0000-0000-000081630000}"/>
    <cellStyle name="Currency 2 6 9 3 2 2 5" xfId="27072" xr:uid="{00000000-0005-0000-0000-000082630000}"/>
    <cellStyle name="Currency 2 6 9 3 2 2 6" xfId="32588" xr:uid="{00000000-0005-0000-0000-000083630000}"/>
    <cellStyle name="Currency 2 6 9 3 2 3" xfId="7766" xr:uid="{00000000-0005-0000-0000-000084630000}"/>
    <cellStyle name="Currency 2 6 9 3 2 4" xfId="13282" xr:uid="{00000000-0005-0000-0000-000085630000}"/>
    <cellStyle name="Currency 2 6 9 3 2 5" xfId="18798" xr:uid="{00000000-0005-0000-0000-000086630000}"/>
    <cellStyle name="Currency 2 6 9 3 2 6" xfId="24314" xr:uid="{00000000-0005-0000-0000-000087630000}"/>
    <cellStyle name="Currency 2 6 9 3 2 7" xfId="29830" xr:uid="{00000000-0005-0000-0000-000088630000}"/>
    <cellStyle name="Currency 2 6 9 3 3" xfId="3629" xr:uid="{00000000-0005-0000-0000-000089630000}"/>
    <cellStyle name="Currency 2 6 9 3 3 2" xfId="9145" xr:uid="{00000000-0005-0000-0000-00008A630000}"/>
    <cellStyle name="Currency 2 6 9 3 3 3" xfId="14661" xr:uid="{00000000-0005-0000-0000-00008B630000}"/>
    <cellStyle name="Currency 2 6 9 3 3 4" xfId="20177" xr:uid="{00000000-0005-0000-0000-00008C630000}"/>
    <cellStyle name="Currency 2 6 9 3 3 5" xfId="25693" xr:uid="{00000000-0005-0000-0000-00008D630000}"/>
    <cellStyle name="Currency 2 6 9 3 3 6" xfId="31209" xr:uid="{00000000-0005-0000-0000-00008E630000}"/>
    <cellStyle name="Currency 2 6 9 3 4" xfId="6387" xr:uid="{00000000-0005-0000-0000-00008F630000}"/>
    <cellStyle name="Currency 2 6 9 3 5" xfId="11903" xr:uid="{00000000-0005-0000-0000-000090630000}"/>
    <cellStyle name="Currency 2 6 9 3 6" xfId="17419" xr:uid="{00000000-0005-0000-0000-000091630000}"/>
    <cellStyle name="Currency 2 6 9 3 7" xfId="22935" xr:uid="{00000000-0005-0000-0000-000092630000}"/>
    <cellStyle name="Currency 2 6 9 3 8" xfId="28451" xr:uid="{00000000-0005-0000-0000-000093630000}"/>
    <cellStyle name="Currency 2 6 9 4" xfId="1723" xr:uid="{00000000-0005-0000-0000-000094630000}"/>
    <cellStyle name="Currency 2 6 9 4 2" xfId="4481" xr:uid="{00000000-0005-0000-0000-000095630000}"/>
    <cellStyle name="Currency 2 6 9 4 2 2" xfId="9997" xr:uid="{00000000-0005-0000-0000-000096630000}"/>
    <cellStyle name="Currency 2 6 9 4 2 3" xfId="15513" xr:uid="{00000000-0005-0000-0000-000097630000}"/>
    <cellStyle name="Currency 2 6 9 4 2 4" xfId="21029" xr:uid="{00000000-0005-0000-0000-000098630000}"/>
    <cellStyle name="Currency 2 6 9 4 2 5" xfId="26545" xr:uid="{00000000-0005-0000-0000-000099630000}"/>
    <cellStyle name="Currency 2 6 9 4 2 6" xfId="32061" xr:uid="{00000000-0005-0000-0000-00009A630000}"/>
    <cellStyle name="Currency 2 6 9 4 3" xfId="7239" xr:uid="{00000000-0005-0000-0000-00009B630000}"/>
    <cellStyle name="Currency 2 6 9 4 4" xfId="12755" xr:uid="{00000000-0005-0000-0000-00009C630000}"/>
    <cellStyle name="Currency 2 6 9 4 5" xfId="18271" xr:uid="{00000000-0005-0000-0000-00009D630000}"/>
    <cellStyle name="Currency 2 6 9 4 6" xfId="23787" xr:uid="{00000000-0005-0000-0000-00009E630000}"/>
    <cellStyle name="Currency 2 6 9 4 7" xfId="29303" xr:uid="{00000000-0005-0000-0000-00009F630000}"/>
    <cellStyle name="Currency 2 6 9 5" xfId="3102" xr:uid="{00000000-0005-0000-0000-0000A0630000}"/>
    <cellStyle name="Currency 2 6 9 5 2" xfId="8618" xr:uid="{00000000-0005-0000-0000-0000A1630000}"/>
    <cellStyle name="Currency 2 6 9 5 3" xfId="14134" xr:uid="{00000000-0005-0000-0000-0000A2630000}"/>
    <cellStyle name="Currency 2 6 9 5 4" xfId="19650" xr:uid="{00000000-0005-0000-0000-0000A3630000}"/>
    <cellStyle name="Currency 2 6 9 5 5" xfId="25166" xr:uid="{00000000-0005-0000-0000-0000A4630000}"/>
    <cellStyle name="Currency 2 6 9 5 6" xfId="30682" xr:uid="{00000000-0005-0000-0000-0000A5630000}"/>
    <cellStyle name="Currency 2 6 9 6" xfId="5860" xr:uid="{00000000-0005-0000-0000-0000A6630000}"/>
    <cellStyle name="Currency 2 6 9 7" xfId="11376" xr:uid="{00000000-0005-0000-0000-0000A7630000}"/>
    <cellStyle name="Currency 2 6 9 8" xfId="16892" xr:uid="{00000000-0005-0000-0000-0000A8630000}"/>
    <cellStyle name="Currency 2 6 9 9" xfId="22408" xr:uid="{00000000-0005-0000-0000-0000A9630000}"/>
    <cellStyle name="Currency 2 7" xfId="34" xr:uid="{00000000-0005-0000-0000-0000AA630000}"/>
    <cellStyle name="Currency 2 7 10" xfId="456" xr:uid="{00000000-0005-0000-0000-0000AB630000}"/>
    <cellStyle name="Currency 2 7 10 2" xfId="945" xr:uid="{00000000-0005-0000-0000-0000AC630000}"/>
    <cellStyle name="Currency 2 7 10 2 2" xfId="2324" xr:uid="{00000000-0005-0000-0000-0000AD630000}"/>
    <cellStyle name="Currency 2 7 10 2 2 2" xfId="5082" xr:uid="{00000000-0005-0000-0000-0000AE630000}"/>
    <cellStyle name="Currency 2 7 10 2 2 2 2" xfId="10598" xr:uid="{00000000-0005-0000-0000-0000AF630000}"/>
    <cellStyle name="Currency 2 7 10 2 2 2 3" xfId="16114" xr:uid="{00000000-0005-0000-0000-0000B0630000}"/>
    <cellStyle name="Currency 2 7 10 2 2 2 4" xfId="21630" xr:uid="{00000000-0005-0000-0000-0000B1630000}"/>
    <cellStyle name="Currency 2 7 10 2 2 2 5" xfId="27146" xr:uid="{00000000-0005-0000-0000-0000B2630000}"/>
    <cellStyle name="Currency 2 7 10 2 2 2 6" xfId="32662" xr:uid="{00000000-0005-0000-0000-0000B3630000}"/>
    <cellStyle name="Currency 2 7 10 2 2 3" xfId="7840" xr:uid="{00000000-0005-0000-0000-0000B4630000}"/>
    <cellStyle name="Currency 2 7 10 2 2 4" xfId="13356" xr:uid="{00000000-0005-0000-0000-0000B5630000}"/>
    <cellStyle name="Currency 2 7 10 2 2 5" xfId="18872" xr:uid="{00000000-0005-0000-0000-0000B6630000}"/>
    <cellStyle name="Currency 2 7 10 2 2 6" xfId="24388" xr:uid="{00000000-0005-0000-0000-0000B7630000}"/>
    <cellStyle name="Currency 2 7 10 2 2 7" xfId="29904" xr:uid="{00000000-0005-0000-0000-0000B8630000}"/>
    <cellStyle name="Currency 2 7 10 2 3" xfId="3703" xr:uid="{00000000-0005-0000-0000-0000B9630000}"/>
    <cellStyle name="Currency 2 7 10 2 3 2" xfId="9219" xr:uid="{00000000-0005-0000-0000-0000BA630000}"/>
    <cellStyle name="Currency 2 7 10 2 3 3" xfId="14735" xr:uid="{00000000-0005-0000-0000-0000BB630000}"/>
    <cellStyle name="Currency 2 7 10 2 3 4" xfId="20251" xr:uid="{00000000-0005-0000-0000-0000BC630000}"/>
    <cellStyle name="Currency 2 7 10 2 3 5" xfId="25767" xr:uid="{00000000-0005-0000-0000-0000BD630000}"/>
    <cellStyle name="Currency 2 7 10 2 3 6" xfId="31283" xr:uid="{00000000-0005-0000-0000-0000BE630000}"/>
    <cellStyle name="Currency 2 7 10 2 4" xfId="6461" xr:uid="{00000000-0005-0000-0000-0000BF630000}"/>
    <cellStyle name="Currency 2 7 10 2 5" xfId="11977" xr:uid="{00000000-0005-0000-0000-0000C0630000}"/>
    <cellStyle name="Currency 2 7 10 2 6" xfId="17493" xr:uid="{00000000-0005-0000-0000-0000C1630000}"/>
    <cellStyle name="Currency 2 7 10 2 7" xfId="23009" xr:uid="{00000000-0005-0000-0000-0000C2630000}"/>
    <cellStyle name="Currency 2 7 10 2 8" xfId="28525" xr:uid="{00000000-0005-0000-0000-0000C3630000}"/>
    <cellStyle name="Currency 2 7 10 3" xfId="1835" xr:uid="{00000000-0005-0000-0000-0000C4630000}"/>
    <cellStyle name="Currency 2 7 10 3 2" xfId="4593" xr:uid="{00000000-0005-0000-0000-0000C5630000}"/>
    <cellStyle name="Currency 2 7 10 3 2 2" xfId="10109" xr:uid="{00000000-0005-0000-0000-0000C6630000}"/>
    <cellStyle name="Currency 2 7 10 3 2 3" xfId="15625" xr:uid="{00000000-0005-0000-0000-0000C7630000}"/>
    <cellStyle name="Currency 2 7 10 3 2 4" xfId="21141" xr:uid="{00000000-0005-0000-0000-0000C8630000}"/>
    <cellStyle name="Currency 2 7 10 3 2 5" xfId="26657" xr:uid="{00000000-0005-0000-0000-0000C9630000}"/>
    <cellStyle name="Currency 2 7 10 3 2 6" xfId="32173" xr:uid="{00000000-0005-0000-0000-0000CA630000}"/>
    <cellStyle name="Currency 2 7 10 3 3" xfId="7351" xr:uid="{00000000-0005-0000-0000-0000CB630000}"/>
    <cellStyle name="Currency 2 7 10 3 4" xfId="12867" xr:uid="{00000000-0005-0000-0000-0000CC630000}"/>
    <cellStyle name="Currency 2 7 10 3 5" xfId="18383" xr:uid="{00000000-0005-0000-0000-0000CD630000}"/>
    <cellStyle name="Currency 2 7 10 3 6" xfId="23899" xr:uid="{00000000-0005-0000-0000-0000CE630000}"/>
    <cellStyle name="Currency 2 7 10 3 7" xfId="29415" xr:uid="{00000000-0005-0000-0000-0000CF630000}"/>
    <cellStyle name="Currency 2 7 10 4" xfId="3214" xr:uid="{00000000-0005-0000-0000-0000D0630000}"/>
    <cellStyle name="Currency 2 7 10 4 2" xfId="8730" xr:uid="{00000000-0005-0000-0000-0000D1630000}"/>
    <cellStyle name="Currency 2 7 10 4 3" xfId="14246" xr:uid="{00000000-0005-0000-0000-0000D2630000}"/>
    <cellStyle name="Currency 2 7 10 4 4" xfId="19762" xr:uid="{00000000-0005-0000-0000-0000D3630000}"/>
    <cellStyle name="Currency 2 7 10 4 5" xfId="25278" xr:uid="{00000000-0005-0000-0000-0000D4630000}"/>
    <cellStyle name="Currency 2 7 10 4 6" xfId="30794" xr:uid="{00000000-0005-0000-0000-0000D5630000}"/>
    <cellStyle name="Currency 2 7 10 5" xfId="5972" xr:uid="{00000000-0005-0000-0000-0000D6630000}"/>
    <cellStyle name="Currency 2 7 10 6" xfId="11488" xr:uid="{00000000-0005-0000-0000-0000D7630000}"/>
    <cellStyle name="Currency 2 7 10 7" xfId="17004" xr:uid="{00000000-0005-0000-0000-0000D8630000}"/>
    <cellStyle name="Currency 2 7 10 8" xfId="22520" xr:uid="{00000000-0005-0000-0000-0000D9630000}"/>
    <cellStyle name="Currency 2 7 10 9" xfId="28036" xr:uid="{00000000-0005-0000-0000-0000DA630000}"/>
    <cellStyle name="Currency 2 7 11" xfId="511" xr:uid="{00000000-0005-0000-0000-0000DB630000}"/>
    <cellStyle name="Currency 2 7 11 2" xfId="981" xr:uid="{00000000-0005-0000-0000-0000DC630000}"/>
    <cellStyle name="Currency 2 7 11 2 2" xfId="2360" xr:uid="{00000000-0005-0000-0000-0000DD630000}"/>
    <cellStyle name="Currency 2 7 11 2 2 2" xfId="5118" xr:uid="{00000000-0005-0000-0000-0000DE630000}"/>
    <cellStyle name="Currency 2 7 11 2 2 2 2" xfId="10634" xr:uid="{00000000-0005-0000-0000-0000DF630000}"/>
    <cellStyle name="Currency 2 7 11 2 2 2 3" xfId="16150" xr:uid="{00000000-0005-0000-0000-0000E0630000}"/>
    <cellStyle name="Currency 2 7 11 2 2 2 4" xfId="21666" xr:uid="{00000000-0005-0000-0000-0000E1630000}"/>
    <cellStyle name="Currency 2 7 11 2 2 2 5" xfId="27182" xr:uid="{00000000-0005-0000-0000-0000E2630000}"/>
    <cellStyle name="Currency 2 7 11 2 2 2 6" xfId="32698" xr:uid="{00000000-0005-0000-0000-0000E3630000}"/>
    <cellStyle name="Currency 2 7 11 2 2 3" xfId="7876" xr:uid="{00000000-0005-0000-0000-0000E4630000}"/>
    <cellStyle name="Currency 2 7 11 2 2 4" xfId="13392" xr:uid="{00000000-0005-0000-0000-0000E5630000}"/>
    <cellStyle name="Currency 2 7 11 2 2 5" xfId="18908" xr:uid="{00000000-0005-0000-0000-0000E6630000}"/>
    <cellStyle name="Currency 2 7 11 2 2 6" xfId="24424" xr:uid="{00000000-0005-0000-0000-0000E7630000}"/>
    <cellStyle name="Currency 2 7 11 2 2 7" xfId="29940" xr:uid="{00000000-0005-0000-0000-0000E8630000}"/>
    <cellStyle name="Currency 2 7 11 2 3" xfId="3739" xr:uid="{00000000-0005-0000-0000-0000E9630000}"/>
    <cellStyle name="Currency 2 7 11 2 3 2" xfId="9255" xr:uid="{00000000-0005-0000-0000-0000EA630000}"/>
    <cellStyle name="Currency 2 7 11 2 3 3" xfId="14771" xr:uid="{00000000-0005-0000-0000-0000EB630000}"/>
    <cellStyle name="Currency 2 7 11 2 3 4" xfId="20287" xr:uid="{00000000-0005-0000-0000-0000EC630000}"/>
    <cellStyle name="Currency 2 7 11 2 3 5" xfId="25803" xr:uid="{00000000-0005-0000-0000-0000ED630000}"/>
    <cellStyle name="Currency 2 7 11 2 3 6" xfId="31319" xr:uid="{00000000-0005-0000-0000-0000EE630000}"/>
    <cellStyle name="Currency 2 7 11 2 4" xfId="6497" xr:uid="{00000000-0005-0000-0000-0000EF630000}"/>
    <cellStyle name="Currency 2 7 11 2 5" xfId="12013" xr:uid="{00000000-0005-0000-0000-0000F0630000}"/>
    <cellStyle name="Currency 2 7 11 2 6" xfId="17529" xr:uid="{00000000-0005-0000-0000-0000F1630000}"/>
    <cellStyle name="Currency 2 7 11 2 7" xfId="23045" xr:uid="{00000000-0005-0000-0000-0000F2630000}"/>
    <cellStyle name="Currency 2 7 11 2 8" xfId="28561" xr:uid="{00000000-0005-0000-0000-0000F3630000}"/>
    <cellStyle name="Currency 2 7 11 3" xfId="1890" xr:uid="{00000000-0005-0000-0000-0000F4630000}"/>
    <cellStyle name="Currency 2 7 11 3 2" xfId="4648" xr:uid="{00000000-0005-0000-0000-0000F5630000}"/>
    <cellStyle name="Currency 2 7 11 3 2 2" xfId="10164" xr:uid="{00000000-0005-0000-0000-0000F6630000}"/>
    <cellStyle name="Currency 2 7 11 3 2 3" xfId="15680" xr:uid="{00000000-0005-0000-0000-0000F7630000}"/>
    <cellStyle name="Currency 2 7 11 3 2 4" xfId="21196" xr:uid="{00000000-0005-0000-0000-0000F8630000}"/>
    <cellStyle name="Currency 2 7 11 3 2 5" xfId="26712" xr:uid="{00000000-0005-0000-0000-0000F9630000}"/>
    <cellStyle name="Currency 2 7 11 3 2 6" xfId="32228" xr:uid="{00000000-0005-0000-0000-0000FA630000}"/>
    <cellStyle name="Currency 2 7 11 3 3" xfId="7406" xr:uid="{00000000-0005-0000-0000-0000FB630000}"/>
    <cellStyle name="Currency 2 7 11 3 4" xfId="12922" xr:uid="{00000000-0005-0000-0000-0000FC630000}"/>
    <cellStyle name="Currency 2 7 11 3 5" xfId="18438" xr:uid="{00000000-0005-0000-0000-0000FD630000}"/>
    <cellStyle name="Currency 2 7 11 3 6" xfId="23954" xr:uid="{00000000-0005-0000-0000-0000FE630000}"/>
    <cellStyle name="Currency 2 7 11 3 7" xfId="29470" xr:uid="{00000000-0005-0000-0000-0000FF630000}"/>
    <cellStyle name="Currency 2 7 11 4" xfId="3269" xr:uid="{00000000-0005-0000-0000-000000640000}"/>
    <cellStyle name="Currency 2 7 11 4 2" xfId="8785" xr:uid="{00000000-0005-0000-0000-000001640000}"/>
    <cellStyle name="Currency 2 7 11 4 3" xfId="14301" xr:uid="{00000000-0005-0000-0000-000002640000}"/>
    <cellStyle name="Currency 2 7 11 4 4" xfId="19817" xr:uid="{00000000-0005-0000-0000-000003640000}"/>
    <cellStyle name="Currency 2 7 11 4 5" xfId="25333" xr:uid="{00000000-0005-0000-0000-000004640000}"/>
    <cellStyle name="Currency 2 7 11 4 6" xfId="30849" xr:uid="{00000000-0005-0000-0000-000005640000}"/>
    <cellStyle name="Currency 2 7 11 5" xfId="6027" xr:uid="{00000000-0005-0000-0000-000006640000}"/>
    <cellStyle name="Currency 2 7 11 6" xfId="11543" xr:uid="{00000000-0005-0000-0000-000007640000}"/>
    <cellStyle name="Currency 2 7 11 7" xfId="17059" xr:uid="{00000000-0005-0000-0000-000008640000}"/>
    <cellStyle name="Currency 2 7 11 8" xfId="22575" xr:uid="{00000000-0005-0000-0000-000009640000}"/>
    <cellStyle name="Currency 2 7 11 9" xfId="28091" xr:uid="{00000000-0005-0000-0000-00000A640000}"/>
    <cellStyle name="Currency 2 7 12" xfId="566" xr:uid="{00000000-0005-0000-0000-00000B640000}"/>
    <cellStyle name="Currency 2 7 12 2" xfId="1305" xr:uid="{00000000-0005-0000-0000-00000C640000}"/>
    <cellStyle name="Currency 2 7 12 2 2" xfId="2684" xr:uid="{00000000-0005-0000-0000-00000D640000}"/>
    <cellStyle name="Currency 2 7 12 2 2 2" xfId="5442" xr:uid="{00000000-0005-0000-0000-00000E640000}"/>
    <cellStyle name="Currency 2 7 12 2 2 2 2" xfId="10958" xr:uid="{00000000-0005-0000-0000-00000F640000}"/>
    <cellStyle name="Currency 2 7 12 2 2 2 3" xfId="16474" xr:uid="{00000000-0005-0000-0000-000010640000}"/>
    <cellStyle name="Currency 2 7 12 2 2 2 4" xfId="21990" xr:uid="{00000000-0005-0000-0000-000011640000}"/>
    <cellStyle name="Currency 2 7 12 2 2 2 5" xfId="27506" xr:uid="{00000000-0005-0000-0000-000012640000}"/>
    <cellStyle name="Currency 2 7 12 2 2 2 6" xfId="33022" xr:uid="{00000000-0005-0000-0000-000013640000}"/>
    <cellStyle name="Currency 2 7 12 2 2 3" xfId="8200" xr:uid="{00000000-0005-0000-0000-000014640000}"/>
    <cellStyle name="Currency 2 7 12 2 2 4" xfId="13716" xr:uid="{00000000-0005-0000-0000-000015640000}"/>
    <cellStyle name="Currency 2 7 12 2 2 5" xfId="19232" xr:uid="{00000000-0005-0000-0000-000016640000}"/>
    <cellStyle name="Currency 2 7 12 2 2 6" xfId="24748" xr:uid="{00000000-0005-0000-0000-000017640000}"/>
    <cellStyle name="Currency 2 7 12 2 2 7" xfId="30264" xr:uid="{00000000-0005-0000-0000-000018640000}"/>
    <cellStyle name="Currency 2 7 12 2 3" xfId="4063" xr:uid="{00000000-0005-0000-0000-000019640000}"/>
    <cellStyle name="Currency 2 7 12 2 3 2" xfId="9579" xr:uid="{00000000-0005-0000-0000-00001A640000}"/>
    <cellStyle name="Currency 2 7 12 2 3 3" xfId="15095" xr:uid="{00000000-0005-0000-0000-00001B640000}"/>
    <cellStyle name="Currency 2 7 12 2 3 4" xfId="20611" xr:uid="{00000000-0005-0000-0000-00001C640000}"/>
    <cellStyle name="Currency 2 7 12 2 3 5" xfId="26127" xr:uid="{00000000-0005-0000-0000-00001D640000}"/>
    <cellStyle name="Currency 2 7 12 2 3 6" xfId="31643" xr:uid="{00000000-0005-0000-0000-00001E640000}"/>
    <cellStyle name="Currency 2 7 12 2 4" xfId="6821" xr:uid="{00000000-0005-0000-0000-00001F640000}"/>
    <cellStyle name="Currency 2 7 12 2 5" xfId="12337" xr:uid="{00000000-0005-0000-0000-000020640000}"/>
    <cellStyle name="Currency 2 7 12 2 6" xfId="17853" xr:uid="{00000000-0005-0000-0000-000021640000}"/>
    <cellStyle name="Currency 2 7 12 2 7" xfId="23369" xr:uid="{00000000-0005-0000-0000-000022640000}"/>
    <cellStyle name="Currency 2 7 12 2 8" xfId="28885" xr:uid="{00000000-0005-0000-0000-000023640000}"/>
    <cellStyle name="Currency 2 7 12 3" xfId="1945" xr:uid="{00000000-0005-0000-0000-000024640000}"/>
    <cellStyle name="Currency 2 7 12 3 2" xfId="4703" xr:uid="{00000000-0005-0000-0000-000025640000}"/>
    <cellStyle name="Currency 2 7 12 3 2 2" xfId="10219" xr:uid="{00000000-0005-0000-0000-000026640000}"/>
    <cellStyle name="Currency 2 7 12 3 2 3" xfId="15735" xr:uid="{00000000-0005-0000-0000-000027640000}"/>
    <cellStyle name="Currency 2 7 12 3 2 4" xfId="21251" xr:uid="{00000000-0005-0000-0000-000028640000}"/>
    <cellStyle name="Currency 2 7 12 3 2 5" xfId="26767" xr:uid="{00000000-0005-0000-0000-000029640000}"/>
    <cellStyle name="Currency 2 7 12 3 2 6" xfId="32283" xr:uid="{00000000-0005-0000-0000-00002A640000}"/>
    <cellStyle name="Currency 2 7 12 3 3" xfId="7461" xr:uid="{00000000-0005-0000-0000-00002B640000}"/>
    <cellStyle name="Currency 2 7 12 3 4" xfId="12977" xr:uid="{00000000-0005-0000-0000-00002C640000}"/>
    <cellStyle name="Currency 2 7 12 3 5" xfId="18493" xr:uid="{00000000-0005-0000-0000-00002D640000}"/>
    <cellStyle name="Currency 2 7 12 3 6" xfId="24009" xr:uid="{00000000-0005-0000-0000-00002E640000}"/>
    <cellStyle name="Currency 2 7 12 3 7" xfId="29525" xr:uid="{00000000-0005-0000-0000-00002F640000}"/>
    <cellStyle name="Currency 2 7 12 4" xfId="3324" xr:uid="{00000000-0005-0000-0000-000030640000}"/>
    <cellStyle name="Currency 2 7 12 4 2" xfId="8840" xr:uid="{00000000-0005-0000-0000-000031640000}"/>
    <cellStyle name="Currency 2 7 12 4 3" xfId="14356" xr:uid="{00000000-0005-0000-0000-000032640000}"/>
    <cellStyle name="Currency 2 7 12 4 4" xfId="19872" xr:uid="{00000000-0005-0000-0000-000033640000}"/>
    <cellStyle name="Currency 2 7 12 4 5" xfId="25388" xr:uid="{00000000-0005-0000-0000-000034640000}"/>
    <cellStyle name="Currency 2 7 12 4 6" xfId="30904" xr:uid="{00000000-0005-0000-0000-000035640000}"/>
    <cellStyle name="Currency 2 7 12 5" xfId="6082" xr:uid="{00000000-0005-0000-0000-000036640000}"/>
    <cellStyle name="Currency 2 7 12 6" xfId="11598" xr:uid="{00000000-0005-0000-0000-000037640000}"/>
    <cellStyle name="Currency 2 7 12 7" xfId="17114" xr:uid="{00000000-0005-0000-0000-000038640000}"/>
    <cellStyle name="Currency 2 7 12 8" xfId="22630" xr:uid="{00000000-0005-0000-0000-000039640000}"/>
    <cellStyle name="Currency 2 7 12 9" xfId="28146" xr:uid="{00000000-0005-0000-0000-00003A640000}"/>
    <cellStyle name="Currency 2 7 13" xfId="1341" xr:uid="{00000000-0005-0000-0000-00003B640000}"/>
    <cellStyle name="Currency 2 7 13 2" xfId="2720" xr:uid="{00000000-0005-0000-0000-00003C640000}"/>
    <cellStyle name="Currency 2 7 13 2 2" xfId="5478" xr:uid="{00000000-0005-0000-0000-00003D640000}"/>
    <cellStyle name="Currency 2 7 13 2 2 2" xfId="10994" xr:uid="{00000000-0005-0000-0000-00003E640000}"/>
    <cellStyle name="Currency 2 7 13 2 2 3" xfId="16510" xr:uid="{00000000-0005-0000-0000-00003F640000}"/>
    <cellStyle name="Currency 2 7 13 2 2 4" xfId="22026" xr:uid="{00000000-0005-0000-0000-000040640000}"/>
    <cellStyle name="Currency 2 7 13 2 2 5" xfId="27542" xr:uid="{00000000-0005-0000-0000-000041640000}"/>
    <cellStyle name="Currency 2 7 13 2 2 6" xfId="33058" xr:uid="{00000000-0005-0000-0000-000042640000}"/>
    <cellStyle name="Currency 2 7 13 2 3" xfId="8236" xr:uid="{00000000-0005-0000-0000-000043640000}"/>
    <cellStyle name="Currency 2 7 13 2 4" xfId="13752" xr:uid="{00000000-0005-0000-0000-000044640000}"/>
    <cellStyle name="Currency 2 7 13 2 5" xfId="19268" xr:uid="{00000000-0005-0000-0000-000045640000}"/>
    <cellStyle name="Currency 2 7 13 2 6" xfId="24784" xr:uid="{00000000-0005-0000-0000-000046640000}"/>
    <cellStyle name="Currency 2 7 13 2 7" xfId="30300" xr:uid="{00000000-0005-0000-0000-000047640000}"/>
    <cellStyle name="Currency 2 7 13 3" xfId="4099" xr:uid="{00000000-0005-0000-0000-000048640000}"/>
    <cellStyle name="Currency 2 7 13 3 2" xfId="9615" xr:uid="{00000000-0005-0000-0000-000049640000}"/>
    <cellStyle name="Currency 2 7 13 3 3" xfId="15131" xr:uid="{00000000-0005-0000-0000-00004A640000}"/>
    <cellStyle name="Currency 2 7 13 3 4" xfId="20647" xr:uid="{00000000-0005-0000-0000-00004B640000}"/>
    <cellStyle name="Currency 2 7 13 3 5" xfId="26163" xr:uid="{00000000-0005-0000-0000-00004C640000}"/>
    <cellStyle name="Currency 2 7 13 3 6" xfId="31679" xr:uid="{00000000-0005-0000-0000-00004D640000}"/>
    <cellStyle name="Currency 2 7 13 4" xfId="6857" xr:uid="{00000000-0005-0000-0000-00004E640000}"/>
    <cellStyle name="Currency 2 7 13 5" xfId="12373" xr:uid="{00000000-0005-0000-0000-00004F640000}"/>
    <cellStyle name="Currency 2 7 13 6" xfId="17889" xr:uid="{00000000-0005-0000-0000-000050640000}"/>
    <cellStyle name="Currency 2 7 13 7" xfId="23405" xr:uid="{00000000-0005-0000-0000-000051640000}"/>
    <cellStyle name="Currency 2 7 13 8" xfId="28921" xr:uid="{00000000-0005-0000-0000-000052640000}"/>
    <cellStyle name="Currency 2 7 14" xfId="1377" xr:uid="{00000000-0005-0000-0000-000053640000}"/>
    <cellStyle name="Currency 2 7 14 2" xfId="2756" xr:uid="{00000000-0005-0000-0000-000054640000}"/>
    <cellStyle name="Currency 2 7 14 2 2" xfId="5514" xr:uid="{00000000-0005-0000-0000-000055640000}"/>
    <cellStyle name="Currency 2 7 14 2 2 2" xfId="11030" xr:uid="{00000000-0005-0000-0000-000056640000}"/>
    <cellStyle name="Currency 2 7 14 2 2 3" xfId="16546" xr:uid="{00000000-0005-0000-0000-000057640000}"/>
    <cellStyle name="Currency 2 7 14 2 2 4" xfId="22062" xr:uid="{00000000-0005-0000-0000-000058640000}"/>
    <cellStyle name="Currency 2 7 14 2 2 5" xfId="27578" xr:uid="{00000000-0005-0000-0000-000059640000}"/>
    <cellStyle name="Currency 2 7 14 2 2 6" xfId="33094" xr:uid="{00000000-0005-0000-0000-00005A640000}"/>
    <cellStyle name="Currency 2 7 14 2 3" xfId="8272" xr:uid="{00000000-0005-0000-0000-00005B640000}"/>
    <cellStyle name="Currency 2 7 14 2 4" xfId="13788" xr:uid="{00000000-0005-0000-0000-00005C640000}"/>
    <cellStyle name="Currency 2 7 14 2 5" xfId="19304" xr:uid="{00000000-0005-0000-0000-00005D640000}"/>
    <cellStyle name="Currency 2 7 14 2 6" xfId="24820" xr:uid="{00000000-0005-0000-0000-00005E640000}"/>
    <cellStyle name="Currency 2 7 14 2 7" xfId="30336" xr:uid="{00000000-0005-0000-0000-00005F640000}"/>
    <cellStyle name="Currency 2 7 14 3" xfId="4135" xr:uid="{00000000-0005-0000-0000-000060640000}"/>
    <cellStyle name="Currency 2 7 14 3 2" xfId="9651" xr:uid="{00000000-0005-0000-0000-000061640000}"/>
    <cellStyle name="Currency 2 7 14 3 3" xfId="15167" xr:uid="{00000000-0005-0000-0000-000062640000}"/>
    <cellStyle name="Currency 2 7 14 3 4" xfId="20683" xr:uid="{00000000-0005-0000-0000-000063640000}"/>
    <cellStyle name="Currency 2 7 14 3 5" xfId="26199" xr:uid="{00000000-0005-0000-0000-000064640000}"/>
    <cellStyle name="Currency 2 7 14 3 6" xfId="31715" xr:uid="{00000000-0005-0000-0000-000065640000}"/>
    <cellStyle name="Currency 2 7 14 4" xfId="6893" xr:uid="{00000000-0005-0000-0000-000066640000}"/>
    <cellStyle name="Currency 2 7 14 5" xfId="12409" xr:uid="{00000000-0005-0000-0000-000067640000}"/>
    <cellStyle name="Currency 2 7 14 6" xfId="17925" xr:uid="{00000000-0005-0000-0000-000068640000}"/>
    <cellStyle name="Currency 2 7 14 7" xfId="23441" xr:uid="{00000000-0005-0000-0000-000069640000}"/>
    <cellStyle name="Currency 2 7 14 8" xfId="28957" xr:uid="{00000000-0005-0000-0000-00006A640000}"/>
    <cellStyle name="Currency 2 7 15" xfId="621" xr:uid="{00000000-0005-0000-0000-00006B640000}"/>
    <cellStyle name="Currency 2 7 15 2" xfId="2000" xr:uid="{00000000-0005-0000-0000-00006C640000}"/>
    <cellStyle name="Currency 2 7 15 2 2" xfId="4758" xr:uid="{00000000-0005-0000-0000-00006D640000}"/>
    <cellStyle name="Currency 2 7 15 2 2 2" xfId="10274" xr:uid="{00000000-0005-0000-0000-00006E640000}"/>
    <cellStyle name="Currency 2 7 15 2 2 3" xfId="15790" xr:uid="{00000000-0005-0000-0000-00006F640000}"/>
    <cellStyle name="Currency 2 7 15 2 2 4" xfId="21306" xr:uid="{00000000-0005-0000-0000-000070640000}"/>
    <cellStyle name="Currency 2 7 15 2 2 5" xfId="26822" xr:uid="{00000000-0005-0000-0000-000071640000}"/>
    <cellStyle name="Currency 2 7 15 2 2 6" xfId="32338" xr:uid="{00000000-0005-0000-0000-000072640000}"/>
    <cellStyle name="Currency 2 7 15 2 3" xfId="7516" xr:uid="{00000000-0005-0000-0000-000073640000}"/>
    <cellStyle name="Currency 2 7 15 2 4" xfId="13032" xr:uid="{00000000-0005-0000-0000-000074640000}"/>
    <cellStyle name="Currency 2 7 15 2 5" xfId="18548" xr:uid="{00000000-0005-0000-0000-000075640000}"/>
    <cellStyle name="Currency 2 7 15 2 6" xfId="24064" xr:uid="{00000000-0005-0000-0000-000076640000}"/>
    <cellStyle name="Currency 2 7 15 2 7" xfId="29580" xr:uid="{00000000-0005-0000-0000-000077640000}"/>
    <cellStyle name="Currency 2 7 15 3" xfId="3379" xr:uid="{00000000-0005-0000-0000-000078640000}"/>
    <cellStyle name="Currency 2 7 15 3 2" xfId="8895" xr:uid="{00000000-0005-0000-0000-000079640000}"/>
    <cellStyle name="Currency 2 7 15 3 3" xfId="14411" xr:uid="{00000000-0005-0000-0000-00007A640000}"/>
    <cellStyle name="Currency 2 7 15 3 4" xfId="19927" xr:uid="{00000000-0005-0000-0000-00007B640000}"/>
    <cellStyle name="Currency 2 7 15 3 5" xfId="25443" xr:uid="{00000000-0005-0000-0000-00007C640000}"/>
    <cellStyle name="Currency 2 7 15 3 6" xfId="30959" xr:uid="{00000000-0005-0000-0000-00007D640000}"/>
    <cellStyle name="Currency 2 7 15 4" xfId="6137" xr:uid="{00000000-0005-0000-0000-00007E640000}"/>
    <cellStyle name="Currency 2 7 15 5" xfId="11653" xr:uid="{00000000-0005-0000-0000-00007F640000}"/>
    <cellStyle name="Currency 2 7 15 6" xfId="17169" xr:uid="{00000000-0005-0000-0000-000080640000}"/>
    <cellStyle name="Currency 2 7 15 7" xfId="22685" xr:uid="{00000000-0005-0000-0000-000081640000}"/>
    <cellStyle name="Currency 2 7 15 8" xfId="28201" xr:uid="{00000000-0005-0000-0000-000082640000}"/>
    <cellStyle name="Currency 2 7 16" xfId="1413" xr:uid="{00000000-0005-0000-0000-000083640000}"/>
    <cellStyle name="Currency 2 7 16 2" xfId="4171" xr:uid="{00000000-0005-0000-0000-000084640000}"/>
    <cellStyle name="Currency 2 7 16 2 2" xfId="9687" xr:uid="{00000000-0005-0000-0000-000085640000}"/>
    <cellStyle name="Currency 2 7 16 2 3" xfId="15203" xr:uid="{00000000-0005-0000-0000-000086640000}"/>
    <cellStyle name="Currency 2 7 16 2 4" xfId="20719" xr:uid="{00000000-0005-0000-0000-000087640000}"/>
    <cellStyle name="Currency 2 7 16 2 5" xfId="26235" xr:uid="{00000000-0005-0000-0000-000088640000}"/>
    <cellStyle name="Currency 2 7 16 2 6" xfId="31751" xr:uid="{00000000-0005-0000-0000-000089640000}"/>
    <cellStyle name="Currency 2 7 16 3" xfId="6929" xr:uid="{00000000-0005-0000-0000-00008A640000}"/>
    <cellStyle name="Currency 2 7 16 4" xfId="12445" xr:uid="{00000000-0005-0000-0000-00008B640000}"/>
    <cellStyle name="Currency 2 7 16 5" xfId="17961" xr:uid="{00000000-0005-0000-0000-00008C640000}"/>
    <cellStyle name="Currency 2 7 16 6" xfId="23477" xr:uid="{00000000-0005-0000-0000-00008D640000}"/>
    <cellStyle name="Currency 2 7 16 7" xfId="28993" xr:uid="{00000000-0005-0000-0000-00008E640000}"/>
    <cellStyle name="Currency 2 7 17" xfId="2792" xr:uid="{00000000-0005-0000-0000-00008F640000}"/>
    <cellStyle name="Currency 2 7 17 2" xfId="8308" xr:uid="{00000000-0005-0000-0000-000090640000}"/>
    <cellStyle name="Currency 2 7 17 3" xfId="13824" xr:uid="{00000000-0005-0000-0000-000091640000}"/>
    <cellStyle name="Currency 2 7 17 4" xfId="19340" xr:uid="{00000000-0005-0000-0000-000092640000}"/>
    <cellStyle name="Currency 2 7 17 5" xfId="24856" xr:uid="{00000000-0005-0000-0000-000093640000}"/>
    <cellStyle name="Currency 2 7 17 6" xfId="30372" xr:uid="{00000000-0005-0000-0000-000094640000}"/>
    <cellStyle name="Currency 2 7 18" xfId="5550" xr:uid="{00000000-0005-0000-0000-000095640000}"/>
    <cellStyle name="Currency 2 7 19" xfId="11066" xr:uid="{00000000-0005-0000-0000-000096640000}"/>
    <cellStyle name="Currency 2 7 2" xfId="53" xr:uid="{00000000-0005-0000-0000-000097640000}"/>
    <cellStyle name="Currency 2 7 2 10" xfId="585" xr:uid="{00000000-0005-0000-0000-000098640000}"/>
    <cellStyle name="Currency 2 7 2 10 2" xfId="1964" xr:uid="{00000000-0005-0000-0000-000099640000}"/>
    <cellStyle name="Currency 2 7 2 10 2 2" xfId="4722" xr:uid="{00000000-0005-0000-0000-00009A640000}"/>
    <cellStyle name="Currency 2 7 2 10 2 2 2" xfId="10238" xr:uid="{00000000-0005-0000-0000-00009B640000}"/>
    <cellStyle name="Currency 2 7 2 10 2 2 3" xfId="15754" xr:uid="{00000000-0005-0000-0000-00009C640000}"/>
    <cellStyle name="Currency 2 7 2 10 2 2 4" xfId="21270" xr:uid="{00000000-0005-0000-0000-00009D640000}"/>
    <cellStyle name="Currency 2 7 2 10 2 2 5" xfId="26786" xr:uid="{00000000-0005-0000-0000-00009E640000}"/>
    <cellStyle name="Currency 2 7 2 10 2 2 6" xfId="32302" xr:uid="{00000000-0005-0000-0000-00009F640000}"/>
    <cellStyle name="Currency 2 7 2 10 2 3" xfId="7480" xr:uid="{00000000-0005-0000-0000-0000A0640000}"/>
    <cellStyle name="Currency 2 7 2 10 2 4" xfId="12996" xr:uid="{00000000-0005-0000-0000-0000A1640000}"/>
    <cellStyle name="Currency 2 7 2 10 2 5" xfId="18512" xr:uid="{00000000-0005-0000-0000-0000A2640000}"/>
    <cellStyle name="Currency 2 7 2 10 2 6" xfId="24028" xr:uid="{00000000-0005-0000-0000-0000A3640000}"/>
    <cellStyle name="Currency 2 7 2 10 2 7" xfId="29544" xr:uid="{00000000-0005-0000-0000-0000A4640000}"/>
    <cellStyle name="Currency 2 7 2 10 3" xfId="3343" xr:uid="{00000000-0005-0000-0000-0000A5640000}"/>
    <cellStyle name="Currency 2 7 2 10 3 2" xfId="8859" xr:uid="{00000000-0005-0000-0000-0000A6640000}"/>
    <cellStyle name="Currency 2 7 2 10 3 3" xfId="14375" xr:uid="{00000000-0005-0000-0000-0000A7640000}"/>
    <cellStyle name="Currency 2 7 2 10 3 4" xfId="19891" xr:uid="{00000000-0005-0000-0000-0000A8640000}"/>
    <cellStyle name="Currency 2 7 2 10 3 5" xfId="25407" xr:uid="{00000000-0005-0000-0000-0000A9640000}"/>
    <cellStyle name="Currency 2 7 2 10 3 6" xfId="30923" xr:uid="{00000000-0005-0000-0000-0000AA640000}"/>
    <cellStyle name="Currency 2 7 2 10 4" xfId="6101" xr:uid="{00000000-0005-0000-0000-0000AB640000}"/>
    <cellStyle name="Currency 2 7 2 10 5" xfId="11617" xr:uid="{00000000-0005-0000-0000-0000AC640000}"/>
    <cellStyle name="Currency 2 7 2 10 6" xfId="17133" xr:uid="{00000000-0005-0000-0000-0000AD640000}"/>
    <cellStyle name="Currency 2 7 2 10 7" xfId="22649" xr:uid="{00000000-0005-0000-0000-0000AE640000}"/>
    <cellStyle name="Currency 2 7 2 10 8" xfId="28165" xr:uid="{00000000-0005-0000-0000-0000AF640000}"/>
    <cellStyle name="Currency 2 7 2 11" xfId="657" xr:uid="{00000000-0005-0000-0000-0000B0640000}"/>
    <cellStyle name="Currency 2 7 2 11 2" xfId="2036" xr:uid="{00000000-0005-0000-0000-0000B1640000}"/>
    <cellStyle name="Currency 2 7 2 11 2 2" xfId="4794" xr:uid="{00000000-0005-0000-0000-0000B2640000}"/>
    <cellStyle name="Currency 2 7 2 11 2 2 2" xfId="10310" xr:uid="{00000000-0005-0000-0000-0000B3640000}"/>
    <cellStyle name="Currency 2 7 2 11 2 2 3" xfId="15826" xr:uid="{00000000-0005-0000-0000-0000B4640000}"/>
    <cellStyle name="Currency 2 7 2 11 2 2 4" xfId="21342" xr:uid="{00000000-0005-0000-0000-0000B5640000}"/>
    <cellStyle name="Currency 2 7 2 11 2 2 5" xfId="26858" xr:uid="{00000000-0005-0000-0000-0000B6640000}"/>
    <cellStyle name="Currency 2 7 2 11 2 2 6" xfId="32374" xr:uid="{00000000-0005-0000-0000-0000B7640000}"/>
    <cellStyle name="Currency 2 7 2 11 2 3" xfId="7552" xr:uid="{00000000-0005-0000-0000-0000B8640000}"/>
    <cellStyle name="Currency 2 7 2 11 2 4" xfId="13068" xr:uid="{00000000-0005-0000-0000-0000B9640000}"/>
    <cellStyle name="Currency 2 7 2 11 2 5" xfId="18584" xr:uid="{00000000-0005-0000-0000-0000BA640000}"/>
    <cellStyle name="Currency 2 7 2 11 2 6" xfId="24100" xr:uid="{00000000-0005-0000-0000-0000BB640000}"/>
    <cellStyle name="Currency 2 7 2 11 2 7" xfId="29616" xr:uid="{00000000-0005-0000-0000-0000BC640000}"/>
    <cellStyle name="Currency 2 7 2 11 3" xfId="3415" xr:uid="{00000000-0005-0000-0000-0000BD640000}"/>
    <cellStyle name="Currency 2 7 2 11 3 2" xfId="8931" xr:uid="{00000000-0005-0000-0000-0000BE640000}"/>
    <cellStyle name="Currency 2 7 2 11 3 3" xfId="14447" xr:uid="{00000000-0005-0000-0000-0000BF640000}"/>
    <cellStyle name="Currency 2 7 2 11 3 4" xfId="19963" xr:uid="{00000000-0005-0000-0000-0000C0640000}"/>
    <cellStyle name="Currency 2 7 2 11 3 5" xfId="25479" xr:uid="{00000000-0005-0000-0000-0000C1640000}"/>
    <cellStyle name="Currency 2 7 2 11 3 6" xfId="30995" xr:uid="{00000000-0005-0000-0000-0000C2640000}"/>
    <cellStyle name="Currency 2 7 2 11 4" xfId="6173" xr:uid="{00000000-0005-0000-0000-0000C3640000}"/>
    <cellStyle name="Currency 2 7 2 11 5" xfId="11689" xr:uid="{00000000-0005-0000-0000-0000C4640000}"/>
    <cellStyle name="Currency 2 7 2 11 6" xfId="17205" xr:uid="{00000000-0005-0000-0000-0000C5640000}"/>
    <cellStyle name="Currency 2 7 2 11 7" xfId="22721" xr:uid="{00000000-0005-0000-0000-0000C6640000}"/>
    <cellStyle name="Currency 2 7 2 11 8" xfId="28237" xr:uid="{00000000-0005-0000-0000-0000C7640000}"/>
    <cellStyle name="Currency 2 7 2 12" xfId="1432" xr:uid="{00000000-0005-0000-0000-0000C8640000}"/>
    <cellStyle name="Currency 2 7 2 12 2" xfId="4190" xr:uid="{00000000-0005-0000-0000-0000C9640000}"/>
    <cellStyle name="Currency 2 7 2 12 2 2" xfId="9706" xr:uid="{00000000-0005-0000-0000-0000CA640000}"/>
    <cellStyle name="Currency 2 7 2 12 2 3" xfId="15222" xr:uid="{00000000-0005-0000-0000-0000CB640000}"/>
    <cellStyle name="Currency 2 7 2 12 2 4" xfId="20738" xr:uid="{00000000-0005-0000-0000-0000CC640000}"/>
    <cellStyle name="Currency 2 7 2 12 2 5" xfId="26254" xr:uid="{00000000-0005-0000-0000-0000CD640000}"/>
    <cellStyle name="Currency 2 7 2 12 2 6" xfId="31770" xr:uid="{00000000-0005-0000-0000-0000CE640000}"/>
    <cellStyle name="Currency 2 7 2 12 3" xfId="6948" xr:uid="{00000000-0005-0000-0000-0000CF640000}"/>
    <cellStyle name="Currency 2 7 2 12 4" xfId="12464" xr:uid="{00000000-0005-0000-0000-0000D0640000}"/>
    <cellStyle name="Currency 2 7 2 12 5" xfId="17980" xr:uid="{00000000-0005-0000-0000-0000D1640000}"/>
    <cellStyle name="Currency 2 7 2 12 6" xfId="23496" xr:uid="{00000000-0005-0000-0000-0000D2640000}"/>
    <cellStyle name="Currency 2 7 2 12 7" xfId="29012" xr:uid="{00000000-0005-0000-0000-0000D3640000}"/>
    <cellStyle name="Currency 2 7 2 13" xfId="2811" xr:uid="{00000000-0005-0000-0000-0000D4640000}"/>
    <cellStyle name="Currency 2 7 2 13 2" xfId="8327" xr:uid="{00000000-0005-0000-0000-0000D5640000}"/>
    <cellStyle name="Currency 2 7 2 13 3" xfId="13843" xr:uid="{00000000-0005-0000-0000-0000D6640000}"/>
    <cellStyle name="Currency 2 7 2 13 4" xfId="19359" xr:uid="{00000000-0005-0000-0000-0000D7640000}"/>
    <cellStyle name="Currency 2 7 2 13 5" xfId="24875" xr:uid="{00000000-0005-0000-0000-0000D8640000}"/>
    <cellStyle name="Currency 2 7 2 13 6" xfId="30391" xr:uid="{00000000-0005-0000-0000-0000D9640000}"/>
    <cellStyle name="Currency 2 7 2 14" xfId="5569" xr:uid="{00000000-0005-0000-0000-0000DA640000}"/>
    <cellStyle name="Currency 2 7 2 15" xfId="11085" xr:uid="{00000000-0005-0000-0000-0000DB640000}"/>
    <cellStyle name="Currency 2 7 2 16" xfId="16601" xr:uid="{00000000-0005-0000-0000-0000DC640000}"/>
    <cellStyle name="Currency 2 7 2 17" xfId="22117" xr:uid="{00000000-0005-0000-0000-0000DD640000}"/>
    <cellStyle name="Currency 2 7 2 18" xfId="27633" xr:uid="{00000000-0005-0000-0000-0000DE640000}"/>
    <cellStyle name="Currency 2 7 2 2" xfId="108" xr:uid="{00000000-0005-0000-0000-0000DF640000}"/>
    <cellStyle name="Currency 2 7 2 2 2" xfId="1017" xr:uid="{00000000-0005-0000-0000-0000E0640000}"/>
    <cellStyle name="Currency 2 7 2 2 2 2" xfId="2396" xr:uid="{00000000-0005-0000-0000-0000E1640000}"/>
    <cellStyle name="Currency 2 7 2 2 2 2 2" xfId="5154" xr:uid="{00000000-0005-0000-0000-0000E2640000}"/>
    <cellStyle name="Currency 2 7 2 2 2 2 2 2" xfId="10670" xr:uid="{00000000-0005-0000-0000-0000E3640000}"/>
    <cellStyle name="Currency 2 7 2 2 2 2 2 3" xfId="16186" xr:uid="{00000000-0005-0000-0000-0000E4640000}"/>
    <cellStyle name="Currency 2 7 2 2 2 2 2 4" xfId="21702" xr:uid="{00000000-0005-0000-0000-0000E5640000}"/>
    <cellStyle name="Currency 2 7 2 2 2 2 2 5" xfId="27218" xr:uid="{00000000-0005-0000-0000-0000E6640000}"/>
    <cellStyle name="Currency 2 7 2 2 2 2 2 6" xfId="32734" xr:uid="{00000000-0005-0000-0000-0000E7640000}"/>
    <cellStyle name="Currency 2 7 2 2 2 2 3" xfId="7912" xr:uid="{00000000-0005-0000-0000-0000E8640000}"/>
    <cellStyle name="Currency 2 7 2 2 2 2 4" xfId="13428" xr:uid="{00000000-0005-0000-0000-0000E9640000}"/>
    <cellStyle name="Currency 2 7 2 2 2 2 5" xfId="18944" xr:uid="{00000000-0005-0000-0000-0000EA640000}"/>
    <cellStyle name="Currency 2 7 2 2 2 2 6" xfId="24460" xr:uid="{00000000-0005-0000-0000-0000EB640000}"/>
    <cellStyle name="Currency 2 7 2 2 2 2 7" xfId="29976" xr:uid="{00000000-0005-0000-0000-0000EC640000}"/>
    <cellStyle name="Currency 2 7 2 2 2 3" xfId="3775" xr:uid="{00000000-0005-0000-0000-0000ED640000}"/>
    <cellStyle name="Currency 2 7 2 2 2 3 2" xfId="9291" xr:uid="{00000000-0005-0000-0000-0000EE640000}"/>
    <cellStyle name="Currency 2 7 2 2 2 3 3" xfId="14807" xr:uid="{00000000-0005-0000-0000-0000EF640000}"/>
    <cellStyle name="Currency 2 7 2 2 2 3 4" xfId="20323" xr:uid="{00000000-0005-0000-0000-0000F0640000}"/>
    <cellStyle name="Currency 2 7 2 2 2 3 5" xfId="25839" xr:uid="{00000000-0005-0000-0000-0000F1640000}"/>
    <cellStyle name="Currency 2 7 2 2 2 3 6" xfId="31355" xr:uid="{00000000-0005-0000-0000-0000F2640000}"/>
    <cellStyle name="Currency 2 7 2 2 2 4" xfId="6533" xr:uid="{00000000-0005-0000-0000-0000F3640000}"/>
    <cellStyle name="Currency 2 7 2 2 2 5" xfId="12049" xr:uid="{00000000-0005-0000-0000-0000F4640000}"/>
    <cellStyle name="Currency 2 7 2 2 2 6" xfId="17565" xr:uid="{00000000-0005-0000-0000-0000F5640000}"/>
    <cellStyle name="Currency 2 7 2 2 2 7" xfId="23081" xr:uid="{00000000-0005-0000-0000-0000F6640000}"/>
    <cellStyle name="Currency 2 7 2 2 2 8" xfId="28597" xr:uid="{00000000-0005-0000-0000-0000F7640000}"/>
    <cellStyle name="Currency 2 7 2 2 3" xfId="1487" xr:uid="{00000000-0005-0000-0000-0000F8640000}"/>
    <cellStyle name="Currency 2 7 2 2 3 2" xfId="4245" xr:uid="{00000000-0005-0000-0000-0000F9640000}"/>
    <cellStyle name="Currency 2 7 2 2 3 2 2" xfId="9761" xr:uid="{00000000-0005-0000-0000-0000FA640000}"/>
    <cellStyle name="Currency 2 7 2 2 3 2 3" xfId="15277" xr:uid="{00000000-0005-0000-0000-0000FB640000}"/>
    <cellStyle name="Currency 2 7 2 2 3 2 4" xfId="20793" xr:uid="{00000000-0005-0000-0000-0000FC640000}"/>
    <cellStyle name="Currency 2 7 2 2 3 2 5" xfId="26309" xr:uid="{00000000-0005-0000-0000-0000FD640000}"/>
    <cellStyle name="Currency 2 7 2 2 3 2 6" xfId="31825" xr:uid="{00000000-0005-0000-0000-0000FE640000}"/>
    <cellStyle name="Currency 2 7 2 2 3 3" xfId="7003" xr:uid="{00000000-0005-0000-0000-0000FF640000}"/>
    <cellStyle name="Currency 2 7 2 2 3 4" xfId="12519" xr:uid="{00000000-0005-0000-0000-000000650000}"/>
    <cellStyle name="Currency 2 7 2 2 3 5" xfId="18035" xr:uid="{00000000-0005-0000-0000-000001650000}"/>
    <cellStyle name="Currency 2 7 2 2 3 6" xfId="23551" xr:uid="{00000000-0005-0000-0000-000002650000}"/>
    <cellStyle name="Currency 2 7 2 2 3 7" xfId="29067" xr:uid="{00000000-0005-0000-0000-000003650000}"/>
    <cellStyle name="Currency 2 7 2 2 4" xfId="2866" xr:uid="{00000000-0005-0000-0000-000004650000}"/>
    <cellStyle name="Currency 2 7 2 2 4 2" xfId="8382" xr:uid="{00000000-0005-0000-0000-000005650000}"/>
    <cellStyle name="Currency 2 7 2 2 4 3" xfId="13898" xr:uid="{00000000-0005-0000-0000-000006650000}"/>
    <cellStyle name="Currency 2 7 2 2 4 4" xfId="19414" xr:uid="{00000000-0005-0000-0000-000007650000}"/>
    <cellStyle name="Currency 2 7 2 2 4 5" xfId="24930" xr:uid="{00000000-0005-0000-0000-000008650000}"/>
    <cellStyle name="Currency 2 7 2 2 4 6" xfId="30446" xr:uid="{00000000-0005-0000-0000-000009650000}"/>
    <cellStyle name="Currency 2 7 2 2 5" xfId="5624" xr:uid="{00000000-0005-0000-0000-00000A650000}"/>
    <cellStyle name="Currency 2 7 2 2 6" xfId="11140" xr:uid="{00000000-0005-0000-0000-00000B650000}"/>
    <cellStyle name="Currency 2 7 2 2 7" xfId="16656" xr:uid="{00000000-0005-0000-0000-00000C650000}"/>
    <cellStyle name="Currency 2 7 2 2 8" xfId="22172" xr:uid="{00000000-0005-0000-0000-00000D650000}"/>
    <cellStyle name="Currency 2 7 2 2 9" xfId="27688" xr:uid="{00000000-0005-0000-0000-00000E650000}"/>
    <cellStyle name="Currency 2 7 2 3" xfId="163" xr:uid="{00000000-0005-0000-0000-00000F650000}"/>
    <cellStyle name="Currency 2 7 2 3 2" xfId="1542" xr:uid="{00000000-0005-0000-0000-000010650000}"/>
    <cellStyle name="Currency 2 7 2 3 2 2" xfId="4300" xr:uid="{00000000-0005-0000-0000-000011650000}"/>
    <cellStyle name="Currency 2 7 2 3 2 2 2" xfId="9816" xr:uid="{00000000-0005-0000-0000-000012650000}"/>
    <cellStyle name="Currency 2 7 2 3 2 2 3" xfId="15332" xr:uid="{00000000-0005-0000-0000-000013650000}"/>
    <cellStyle name="Currency 2 7 2 3 2 2 4" xfId="20848" xr:uid="{00000000-0005-0000-0000-000014650000}"/>
    <cellStyle name="Currency 2 7 2 3 2 2 5" xfId="26364" xr:uid="{00000000-0005-0000-0000-000015650000}"/>
    <cellStyle name="Currency 2 7 2 3 2 2 6" xfId="31880" xr:uid="{00000000-0005-0000-0000-000016650000}"/>
    <cellStyle name="Currency 2 7 2 3 2 3" xfId="7058" xr:uid="{00000000-0005-0000-0000-000017650000}"/>
    <cellStyle name="Currency 2 7 2 3 2 4" xfId="12574" xr:uid="{00000000-0005-0000-0000-000018650000}"/>
    <cellStyle name="Currency 2 7 2 3 2 5" xfId="18090" xr:uid="{00000000-0005-0000-0000-000019650000}"/>
    <cellStyle name="Currency 2 7 2 3 2 6" xfId="23606" xr:uid="{00000000-0005-0000-0000-00001A650000}"/>
    <cellStyle name="Currency 2 7 2 3 2 7" xfId="29122" xr:uid="{00000000-0005-0000-0000-00001B650000}"/>
    <cellStyle name="Currency 2 7 2 3 3" xfId="2921" xr:uid="{00000000-0005-0000-0000-00001C650000}"/>
    <cellStyle name="Currency 2 7 2 3 3 2" xfId="8437" xr:uid="{00000000-0005-0000-0000-00001D650000}"/>
    <cellStyle name="Currency 2 7 2 3 3 3" xfId="13953" xr:uid="{00000000-0005-0000-0000-00001E650000}"/>
    <cellStyle name="Currency 2 7 2 3 3 4" xfId="19469" xr:uid="{00000000-0005-0000-0000-00001F650000}"/>
    <cellStyle name="Currency 2 7 2 3 3 5" xfId="24985" xr:uid="{00000000-0005-0000-0000-000020650000}"/>
    <cellStyle name="Currency 2 7 2 3 3 6" xfId="30501" xr:uid="{00000000-0005-0000-0000-000021650000}"/>
    <cellStyle name="Currency 2 7 2 3 4" xfId="5679" xr:uid="{00000000-0005-0000-0000-000022650000}"/>
    <cellStyle name="Currency 2 7 2 3 5" xfId="11195" xr:uid="{00000000-0005-0000-0000-000023650000}"/>
    <cellStyle name="Currency 2 7 2 3 6" xfId="16711" xr:uid="{00000000-0005-0000-0000-000024650000}"/>
    <cellStyle name="Currency 2 7 2 3 7" xfId="22227" xr:uid="{00000000-0005-0000-0000-000025650000}"/>
    <cellStyle name="Currency 2 7 2 3 8" xfId="27743" xr:uid="{00000000-0005-0000-0000-000026650000}"/>
    <cellStyle name="Currency 2 7 2 4" xfId="254" xr:uid="{00000000-0005-0000-0000-000027650000}"/>
    <cellStyle name="Currency 2 7 2 4 2" xfId="1633" xr:uid="{00000000-0005-0000-0000-000028650000}"/>
    <cellStyle name="Currency 2 7 2 4 2 2" xfId="4391" xr:uid="{00000000-0005-0000-0000-000029650000}"/>
    <cellStyle name="Currency 2 7 2 4 2 2 2" xfId="9907" xr:uid="{00000000-0005-0000-0000-00002A650000}"/>
    <cellStyle name="Currency 2 7 2 4 2 2 3" xfId="15423" xr:uid="{00000000-0005-0000-0000-00002B650000}"/>
    <cellStyle name="Currency 2 7 2 4 2 2 4" xfId="20939" xr:uid="{00000000-0005-0000-0000-00002C650000}"/>
    <cellStyle name="Currency 2 7 2 4 2 2 5" xfId="26455" xr:uid="{00000000-0005-0000-0000-00002D650000}"/>
    <cellStyle name="Currency 2 7 2 4 2 2 6" xfId="31971" xr:uid="{00000000-0005-0000-0000-00002E650000}"/>
    <cellStyle name="Currency 2 7 2 4 2 3" xfId="7149" xr:uid="{00000000-0005-0000-0000-00002F650000}"/>
    <cellStyle name="Currency 2 7 2 4 2 4" xfId="12665" xr:uid="{00000000-0005-0000-0000-000030650000}"/>
    <cellStyle name="Currency 2 7 2 4 2 5" xfId="18181" xr:uid="{00000000-0005-0000-0000-000031650000}"/>
    <cellStyle name="Currency 2 7 2 4 2 6" xfId="23697" xr:uid="{00000000-0005-0000-0000-000032650000}"/>
    <cellStyle name="Currency 2 7 2 4 2 7" xfId="29213" xr:uid="{00000000-0005-0000-0000-000033650000}"/>
    <cellStyle name="Currency 2 7 2 4 3" xfId="3012" xr:uid="{00000000-0005-0000-0000-000034650000}"/>
    <cellStyle name="Currency 2 7 2 4 3 2" xfId="8528" xr:uid="{00000000-0005-0000-0000-000035650000}"/>
    <cellStyle name="Currency 2 7 2 4 3 3" xfId="14044" xr:uid="{00000000-0005-0000-0000-000036650000}"/>
    <cellStyle name="Currency 2 7 2 4 3 4" xfId="19560" xr:uid="{00000000-0005-0000-0000-000037650000}"/>
    <cellStyle name="Currency 2 7 2 4 3 5" xfId="25076" xr:uid="{00000000-0005-0000-0000-000038650000}"/>
    <cellStyle name="Currency 2 7 2 4 3 6" xfId="30592" xr:uid="{00000000-0005-0000-0000-000039650000}"/>
    <cellStyle name="Currency 2 7 2 4 4" xfId="5770" xr:uid="{00000000-0005-0000-0000-00003A650000}"/>
    <cellStyle name="Currency 2 7 2 4 5" xfId="11286" xr:uid="{00000000-0005-0000-0000-00003B650000}"/>
    <cellStyle name="Currency 2 7 2 4 6" xfId="16802" xr:uid="{00000000-0005-0000-0000-00003C650000}"/>
    <cellStyle name="Currency 2 7 2 4 7" xfId="22318" xr:uid="{00000000-0005-0000-0000-00003D650000}"/>
    <cellStyle name="Currency 2 7 2 4 8" xfId="27834" xr:uid="{00000000-0005-0000-0000-00003E650000}"/>
    <cellStyle name="Currency 2 7 2 5" xfId="309" xr:uid="{00000000-0005-0000-0000-00003F650000}"/>
    <cellStyle name="Currency 2 7 2 5 2" xfId="1688" xr:uid="{00000000-0005-0000-0000-000040650000}"/>
    <cellStyle name="Currency 2 7 2 5 2 2" xfId="4446" xr:uid="{00000000-0005-0000-0000-000041650000}"/>
    <cellStyle name="Currency 2 7 2 5 2 2 2" xfId="9962" xr:uid="{00000000-0005-0000-0000-000042650000}"/>
    <cellStyle name="Currency 2 7 2 5 2 2 3" xfId="15478" xr:uid="{00000000-0005-0000-0000-000043650000}"/>
    <cellStyle name="Currency 2 7 2 5 2 2 4" xfId="20994" xr:uid="{00000000-0005-0000-0000-000044650000}"/>
    <cellStyle name="Currency 2 7 2 5 2 2 5" xfId="26510" xr:uid="{00000000-0005-0000-0000-000045650000}"/>
    <cellStyle name="Currency 2 7 2 5 2 2 6" xfId="32026" xr:uid="{00000000-0005-0000-0000-000046650000}"/>
    <cellStyle name="Currency 2 7 2 5 2 3" xfId="7204" xr:uid="{00000000-0005-0000-0000-000047650000}"/>
    <cellStyle name="Currency 2 7 2 5 2 4" xfId="12720" xr:uid="{00000000-0005-0000-0000-000048650000}"/>
    <cellStyle name="Currency 2 7 2 5 2 5" xfId="18236" xr:uid="{00000000-0005-0000-0000-000049650000}"/>
    <cellStyle name="Currency 2 7 2 5 2 6" xfId="23752" xr:uid="{00000000-0005-0000-0000-00004A650000}"/>
    <cellStyle name="Currency 2 7 2 5 2 7" xfId="29268" xr:uid="{00000000-0005-0000-0000-00004B650000}"/>
    <cellStyle name="Currency 2 7 2 5 3" xfId="3067" xr:uid="{00000000-0005-0000-0000-00004C650000}"/>
    <cellStyle name="Currency 2 7 2 5 3 2" xfId="8583" xr:uid="{00000000-0005-0000-0000-00004D650000}"/>
    <cellStyle name="Currency 2 7 2 5 3 3" xfId="14099" xr:uid="{00000000-0005-0000-0000-00004E650000}"/>
    <cellStyle name="Currency 2 7 2 5 3 4" xfId="19615" xr:uid="{00000000-0005-0000-0000-00004F650000}"/>
    <cellStyle name="Currency 2 7 2 5 3 5" xfId="25131" xr:uid="{00000000-0005-0000-0000-000050650000}"/>
    <cellStyle name="Currency 2 7 2 5 3 6" xfId="30647" xr:uid="{00000000-0005-0000-0000-000051650000}"/>
    <cellStyle name="Currency 2 7 2 5 4" xfId="5825" xr:uid="{00000000-0005-0000-0000-000052650000}"/>
    <cellStyle name="Currency 2 7 2 5 5" xfId="11341" xr:uid="{00000000-0005-0000-0000-000053650000}"/>
    <cellStyle name="Currency 2 7 2 5 6" xfId="16857" xr:uid="{00000000-0005-0000-0000-000054650000}"/>
    <cellStyle name="Currency 2 7 2 5 7" xfId="22373" xr:uid="{00000000-0005-0000-0000-000055650000}"/>
    <cellStyle name="Currency 2 7 2 5 8" xfId="27889" xr:uid="{00000000-0005-0000-0000-000056650000}"/>
    <cellStyle name="Currency 2 7 2 6" xfId="365" xr:uid="{00000000-0005-0000-0000-000057650000}"/>
    <cellStyle name="Currency 2 7 2 6 2" xfId="1744" xr:uid="{00000000-0005-0000-0000-000058650000}"/>
    <cellStyle name="Currency 2 7 2 6 2 2" xfId="4502" xr:uid="{00000000-0005-0000-0000-000059650000}"/>
    <cellStyle name="Currency 2 7 2 6 2 2 2" xfId="10018" xr:uid="{00000000-0005-0000-0000-00005A650000}"/>
    <cellStyle name="Currency 2 7 2 6 2 2 3" xfId="15534" xr:uid="{00000000-0005-0000-0000-00005B650000}"/>
    <cellStyle name="Currency 2 7 2 6 2 2 4" xfId="21050" xr:uid="{00000000-0005-0000-0000-00005C650000}"/>
    <cellStyle name="Currency 2 7 2 6 2 2 5" xfId="26566" xr:uid="{00000000-0005-0000-0000-00005D650000}"/>
    <cellStyle name="Currency 2 7 2 6 2 2 6" xfId="32082" xr:uid="{00000000-0005-0000-0000-00005E650000}"/>
    <cellStyle name="Currency 2 7 2 6 2 3" xfId="7260" xr:uid="{00000000-0005-0000-0000-00005F650000}"/>
    <cellStyle name="Currency 2 7 2 6 2 4" xfId="12776" xr:uid="{00000000-0005-0000-0000-000060650000}"/>
    <cellStyle name="Currency 2 7 2 6 2 5" xfId="18292" xr:uid="{00000000-0005-0000-0000-000061650000}"/>
    <cellStyle name="Currency 2 7 2 6 2 6" xfId="23808" xr:uid="{00000000-0005-0000-0000-000062650000}"/>
    <cellStyle name="Currency 2 7 2 6 2 7" xfId="29324" xr:uid="{00000000-0005-0000-0000-000063650000}"/>
    <cellStyle name="Currency 2 7 2 6 3" xfId="3123" xr:uid="{00000000-0005-0000-0000-000064650000}"/>
    <cellStyle name="Currency 2 7 2 6 3 2" xfId="8639" xr:uid="{00000000-0005-0000-0000-000065650000}"/>
    <cellStyle name="Currency 2 7 2 6 3 3" xfId="14155" xr:uid="{00000000-0005-0000-0000-000066650000}"/>
    <cellStyle name="Currency 2 7 2 6 3 4" xfId="19671" xr:uid="{00000000-0005-0000-0000-000067650000}"/>
    <cellStyle name="Currency 2 7 2 6 3 5" xfId="25187" xr:uid="{00000000-0005-0000-0000-000068650000}"/>
    <cellStyle name="Currency 2 7 2 6 3 6" xfId="30703" xr:uid="{00000000-0005-0000-0000-000069650000}"/>
    <cellStyle name="Currency 2 7 2 6 4" xfId="5881" xr:uid="{00000000-0005-0000-0000-00006A650000}"/>
    <cellStyle name="Currency 2 7 2 6 5" xfId="11397" xr:uid="{00000000-0005-0000-0000-00006B650000}"/>
    <cellStyle name="Currency 2 7 2 6 6" xfId="16913" xr:uid="{00000000-0005-0000-0000-00006C650000}"/>
    <cellStyle name="Currency 2 7 2 6 7" xfId="22429" xr:uid="{00000000-0005-0000-0000-00006D650000}"/>
    <cellStyle name="Currency 2 7 2 6 8" xfId="27945" xr:uid="{00000000-0005-0000-0000-00006E650000}"/>
    <cellStyle name="Currency 2 7 2 7" xfId="420" xr:uid="{00000000-0005-0000-0000-00006F650000}"/>
    <cellStyle name="Currency 2 7 2 7 2" xfId="1799" xr:uid="{00000000-0005-0000-0000-000070650000}"/>
    <cellStyle name="Currency 2 7 2 7 2 2" xfId="4557" xr:uid="{00000000-0005-0000-0000-000071650000}"/>
    <cellStyle name="Currency 2 7 2 7 2 2 2" xfId="10073" xr:uid="{00000000-0005-0000-0000-000072650000}"/>
    <cellStyle name="Currency 2 7 2 7 2 2 3" xfId="15589" xr:uid="{00000000-0005-0000-0000-000073650000}"/>
    <cellStyle name="Currency 2 7 2 7 2 2 4" xfId="21105" xr:uid="{00000000-0005-0000-0000-000074650000}"/>
    <cellStyle name="Currency 2 7 2 7 2 2 5" xfId="26621" xr:uid="{00000000-0005-0000-0000-000075650000}"/>
    <cellStyle name="Currency 2 7 2 7 2 2 6" xfId="32137" xr:uid="{00000000-0005-0000-0000-000076650000}"/>
    <cellStyle name="Currency 2 7 2 7 2 3" xfId="7315" xr:uid="{00000000-0005-0000-0000-000077650000}"/>
    <cellStyle name="Currency 2 7 2 7 2 4" xfId="12831" xr:uid="{00000000-0005-0000-0000-000078650000}"/>
    <cellStyle name="Currency 2 7 2 7 2 5" xfId="18347" xr:uid="{00000000-0005-0000-0000-000079650000}"/>
    <cellStyle name="Currency 2 7 2 7 2 6" xfId="23863" xr:uid="{00000000-0005-0000-0000-00007A650000}"/>
    <cellStyle name="Currency 2 7 2 7 2 7" xfId="29379" xr:uid="{00000000-0005-0000-0000-00007B650000}"/>
    <cellStyle name="Currency 2 7 2 7 3" xfId="3178" xr:uid="{00000000-0005-0000-0000-00007C650000}"/>
    <cellStyle name="Currency 2 7 2 7 3 2" xfId="8694" xr:uid="{00000000-0005-0000-0000-00007D650000}"/>
    <cellStyle name="Currency 2 7 2 7 3 3" xfId="14210" xr:uid="{00000000-0005-0000-0000-00007E650000}"/>
    <cellStyle name="Currency 2 7 2 7 3 4" xfId="19726" xr:uid="{00000000-0005-0000-0000-00007F650000}"/>
    <cellStyle name="Currency 2 7 2 7 3 5" xfId="25242" xr:uid="{00000000-0005-0000-0000-000080650000}"/>
    <cellStyle name="Currency 2 7 2 7 3 6" xfId="30758" xr:uid="{00000000-0005-0000-0000-000081650000}"/>
    <cellStyle name="Currency 2 7 2 7 4" xfId="5936" xr:uid="{00000000-0005-0000-0000-000082650000}"/>
    <cellStyle name="Currency 2 7 2 7 5" xfId="11452" xr:uid="{00000000-0005-0000-0000-000083650000}"/>
    <cellStyle name="Currency 2 7 2 7 6" xfId="16968" xr:uid="{00000000-0005-0000-0000-000084650000}"/>
    <cellStyle name="Currency 2 7 2 7 7" xfId="22484" xr:uid="{00000000-0005-0000-0000-000085650000}"/>
    <cellStyle name="Currency 2 7 2 7 8" xfId="28000" xr:uid="{00000000-0005-0000-0000-000086650000}"/>
    <cellStyle name="Currency 2 7 2 8" xfId="475" xr:uid="{00000000-0005-0000-0000-000087650000}"/>
    <cellStyle name="Currency 2 7 2 8 2" xfId="1854" xr:uid="{00000000-0005-0000-0000-000088650000}"/>
    <cellStyle name="Currency 2 7 2 8 2 2" xfId="4612" xr:uid="{00000000-0005-0000-0000-000089650000}"/>
    <cellStyle name="Currency 2 7 2 8 2 2 2" xfId="10128" xr:uid="{00000000-0005-0000-0000-00008A650000}"/>
    <cellStyle name="Currency 2 7 2 8 2 2 3" xfId="15644" xr:uid="{00000000-0005-0000-0000-00008B650000}"/>
    <cellStyle name="Currency 2 7 2 8 2 2 4" xfId="21160" xr:uid="{00000000-0005-0000-0000-00008C650000}"/>
    <cellStyle name="Currency 2 7 2 8 2 2 5" xfId="26676" xr:uid="{00000000-0005-0000-0000-00008D650000}"/>
    <cellStyle name="Currency 2 7 2 8 2 2 6" xfId="32192" xr:uid="{00000000-0005-0000-0000-00008E650000}"/>
    <cellStyle name="Currency 2 7 2 8 2 3" xfId="7370" xr:uid="{00000000-0005-0000-0000-00008F650000}"/>
    <cellStyle name="Currency 2 7 2 8 2 4" xfId="12886" xr:uid="{00000000-0005-0000-0000-000090650000}"/>
    <cellStyle name="Currency 2 7 2 8 2 5" xfId="18402" xr:uid="{00000000-0005-0000-0000-000091650000}"/>
    <cellStyle name="Currency 2 7 2 8 2 6" xfId="23918" xr:uid="{00000000-0005-0000-0000-000092650000}"/>
    <cellStyle name="Currency 2 7 2 8 2 7" xfId="29434" xr:uid="{00000000-0005-0000-0000-000093650000}"/>
    <cellStyle name="Currency 2 7 2 8 3" xfId="3233" xr:uid="{00000000-0005-0000-0000-000094650000}"/>
    <cellStyle name="Currency 2 7 2 8 3 2" xfId="8749" xr:uid="{00000000-0005-0000-0000-000095650000}"/>
    <cellStyle name="Currency 2 7 2 8 3 3" xfId="14265" xr:uid="{00000000-0005-0000-0000-000096650000}"/>
    <cellStyle name="Currency 2 7 2 8 3 4" xfId="19781" xr:uid="{00000000-0005-0000-0000-000097650000}"/>
    <cellStyle name="Currency 2 7 2 8 3 5" xfId="25297" xr:uid="{00000000-0005-0000-0000-000098650000}"/>
    <cellStyle name="Currency 2 7 2 8 3 6" xfId="30813" xr:uid="{00000000-0005-0000-0000-000099650000}"/>
    <cellStyle name="Currency 2 7 2 8 4" xfId="5991" xr:uid="{00000000-0005-0000-0000-00009A650000}"/>
    <cellStyle name="Currency 2 7 2 8 5" xfId="11507" xr:uid="{00000000-0005-0000-0000-00009B650000}"/>
    <cellStyle name="Currency 2 7 2 8 6" xfId="17023" xr:uid="{00000000-0005-0000-0000-00009C650000}"/>
    <cellStyle name="Currency 2 7 2 8 7" xfId="22539" xr:uid="{00000000-0005-0000-0000-00009D650000}"/>
    <cellStyle name="Currency 2 7 2 8 8" xfId="28055" xr:uid="{00000000-0005-0000-0000-00009E650000}"/>
    <cellStyle name="Currency 2 7 2 9" xfId="530" xr:uid="{00000000-0005-0000-0000-00009F650000}"/>
    <cellStyle name="Currency 2 7 2 9 2" xfId="1909" xr:uid="{00000000-0005-0000-0000-0000A0650000}"/>
    <cellStyle name="Currency 2 7 2 9 2 2" xfId="4667" xr:uid="{00000000-0005-0000-0000-0000A1650000}"/>
    <cellStyle name="Currency 2 7 2 9 2 2 2" xfId="10183" xr:uid="{00000000-0005-0000-0000-0000A2650000}"/>
    <cellStyle name="Currency 2 7 2 9 2 2 3" xfId="15699" xr:uid="{00000000-0005-0000-0000-0000A3650000}"/>
    <cellStyle name="Currency 2 7 2 9 2 2 4" xfId="21215" xr:uid="{00000000-0005-0000-0000-0000A4650000}"/>
    <cellStyle name="Currency 2 7 2 9 2 2 5" xfId="26731" xr:uid="{00000000-0005-0000-0000-0000A5650000}"/>
    <cellStyle name="Currency 2 7 2 9 2 2 6" xfId="32247" xr:uid="{00000000-0005-0000-0000-0000A6650000}"/>
    <cellStyle name="Currency 2 7 2 9 2 3" xfId="7425" xr:uid="{00000000-0005-0000-0000-0000A7650000}"/>
    <cellStyle name="Currency 2 7 2 9 2 4" xfId="12941" xr:uid="{00000000-0005-0000-0000-0000A8650000}"/>
    <cellStyle name="Currency 2 7 2 9 2 5" xfId="18457" xr:uid="{00000000-0005-0000-0000-0000A9650000}"/>
    <cellStyle name="Currency 2 7 2 9 2 6" xfId="23973" xr:uid="{00000000-0005-0000-0000-0000AA650000}"/>
    <cellStyle name="Currency 2 7 2 9 2 7" xfId="29489" xr:uid="{00000000-0005-0000-0000-0000AB650000}"/>
    <cellStyle name="Currency 2 7 2 9 3" xfId="3288" xr:uid="{00000000-0005-0000-0000-0000AC650000}"/>
    <cellStyle name="Currency 2 7 2 9 3 2" xfId="8804" xr:uid="{00000000-0005-0000-0000-0000AD650000}"/>
    <cellStyle name="Currency 2 7 2 9 3 3" xfId="14320" xr:uid="{00000000-0005-0000-0000-0000AE650000}"/>
    <cellStyle name="Currency 2 7 2 9 3 4" xfId="19836" xr:uid="{00000000-0005-0000-0000-0000AF650000}"/>
    <cellStyle name="Currency 2 7 2 9 3 5" xfId="25352" xr:uid="{00000000-0005-0000-0000-0000B0650000}"/>
    <cellStyle name="Currency 2 7 2 9 3 6" xfId="30868" xr:uid="{00000000-0005-0000-0000-0000B1650000}"/>
    <cellStyle name="Currency 2 7 2 9 4" xfId="6046" xr:uid="{00000000-0005-0000-0000-0000B2650000}"/>
    <cellStyle name="Currency 2 7 2 9 5" xfId="11562" xr:uid="{00000000-0005-0000-0000-0000B3650000}"/>
    <cellStyle name="Currency 2 7 2 9 6" xfId="17078" xr:uid="{00000000-0005-0000-0000-0000B4650000}"/>
    <cellStyle name="Currency 2 7 2 9 7" xfId="22594" xr:uid="{00000000-0005-0000-0000-0000B5650000}"/>
    <cellStyle name="Currency 2 7 2 9 8" xfId="28110" xr:uid="{00000000-0005-0000-0000-0000B6650000}"/>
    <cellStyle name="Currency 2 7 20" xfId="16582" xr:uid="{00000000-0005-0000-0000-0000B7650000}"/>
    <cellStyle name="Currency 2 7 21" xfId="22098" xr:uid="{00000000-0005-0000-0000-0000B8650000}"/>
    <cellStyle name="Currency 2 7 22" xfId="27614" xr:uid="{00000000-0005-0000-0000-0000B9650000}"/>
    <cellStyle name="Currency 2 7 3" xfId="89" xr:uid="{00000000-0005-0000-0000-0000BA650000}"/>
    <cellStyle name="Currency 2 7 3 10" xfId="27669" xr:uid="{00000000-0005-0000-0000-0000BB650000}"/>
    <cellStyle name="Currency 2 7 3 2" xfId="1053" xr:uid="{00000000-0005-0000-0000-0000BC650000}"/>
    <cellStyle name="Currency 2 7 3 2 2" xfId="2432" xr:uid="{00000000-0005-0000-0000-0000BD650000}"/>
    <cellStyle name="Currency 2 7 3 2 2 2" xfId="5190" xr:uid="{00000000-0005-0000-0000-0000BE650000}"/>
    <cellStyle name="Currency 2 7 3 2 2 2 2" xfId="10706" xr:uid="{00000000-0005-0000-0000-0000BF650000}"/>
    <cellStyle name="Currency 2 7 3 2 2 2 3" xfId="16222" xr:uid="{00000000-0005-0000-0000-0000C0650000}"/>
    <cellStyle name="Currency 2 7 3 2 2 2 4" xfId="21738" xr:uid="{00000000-0005-0000-0000-0000C1650000}"/>
    <cellStyle name="Currency 2 7 3 2 2 2 5" xfId="27254" xr:uid="{00000000-0005-0000-0000-0000C2650000}"/>
    <cellStyle name="Currency 2 7 3 2 2 2 6" xfId="32770" xr:uid="{00000000-0005-0000-0000-0000C3650000}"/>
    <cellStyle name="Currency 2 7 3 2 2 3" xfId="7948" xr:uid="{00000000-0005-0000-0000-0000C4650000}"/>
    <cellStyle name="Currency 2 7 3 2 2 4" xfId="13464" xr:uid="{00000000-0005-0000-0000-0000C5650000}"/>
    <cellStyle name="Currency 2 7 3 2 2 5" xfId="18980" xr:uid="{00000000-0005-0000-0000-0000C6650000}"/>
    <cellStyle name="Currency 2 7 3 2 2 6" xfId="24496" xr:uid="{00000000-0005-0000-0000-0000C7650000}"/>
    <cellStyle name="Currency 2 7 3 2 2 7" xfId="30012" xr:uid="{00000000-0005-0000-0000-0000C8650000}"/>
    <cellStyle name="Currency 2 7 3 2 3" xfId="3811" xr:uid="{00000000-0005-0000-0000-0000C9650000}"/>
    <cellStyle name="Currency 2 7 3 2 3 2" xfId="9327" xr:uid="{00000000-0005-0000-0000-0000CA650000}"/>
    <cellStyle name="Currency 2 7 3 2 3 3" xfId="14843" xr:uid="{00000000-0005-0000-0000-0000CB650000}"/>
    <cellStyle name="Currency 2 7 3 2 3 4" xfId="20359" xr:uid="{00000000-0005-0000-0000-0000CC650000}"/>
    <cellStyle name="Currency 2 7 3 2 3 5" xfId="25875" xr:uid="{00000000-0005-0000-0000-0000CD650000}"/>
    <cellStyle name="Currency 2 7 3 2 3 6" xfId="31391" xr:uid="{00000000-0005-0000-0000-0000CE650000}"/>
    <cellStyle name="Currency 2 7 3 2 4" xfId="6569" xr:uid="{00000000-0005-0000-0000-0000CF650000}"/>
    <cellStyle name="Currency 2 7 3 2 5" xfId="12085" xr:uid="{00000000-0005-0000-0000-0000D0650000}"/>
    <cellStyle name="Currency 2 7 3 2 6" xfId="17601" xr:uid="{00000000-0005-0000-0000-0000D1650000}"/>
    <cellStyle name="Currency 2 7 3 2 7" xfId="23117" xr:uid="{00000000-0005-0000-0000-0000D2650000}"/>
    <cellStyle name="Currency 2 7 3 2 8" xfId="28633" xr:uid="{00000000-0005-0000-0000-0000D3650000}"/>
    <cellStyle name="Currency 2 7 3 3" xfId="693" xr:uid="{00000000-0005-0000-0000-0000D4650000}"/>
    <cellStyle name="Currency 2 7 3 3 2" xfId="2072" xr:uid="{00000000-0005-0000-0000-0000D5650000}"/>
    <cellStyle name="Currency 2 7 3 3 2 2" xfId="4830" xr:uid="{00000000-0005-0000-0000-0000D6650000}"/>
    <cellStyle name="Currency 2 7 3 3 2 2 2" xfId="10346" xr:uid="{00000000-0005-0000-0000-0000D7650000}"/>
    <cellStyle name="Currency 2 7 3 3 2 2 3" xfId="15862" xr:uid="{00000000-0005-0000-0000-0000D8650000}"/>
    <cellStyle name="Currency 2 7 3 3 2 2 4" xfId="21378" xr:uid="{00000000-0005-0000-0000-0000D9650000}"/>
    <cellStyle name="Currency 2 7 3 3 2 2 5" xfId="26894" xr:uid="{00000000-0005-0000-0000-0000DA650000}"/>
    <cellStyle name="Currency 2 7 3 3 2 2 6" xfId="32410" xr:uid="{00000000-0005-0000-0000-0000DB650000}"/>
    <cellStyle name="Currency 2 7 3 3 2 3" xfId="7588" xr:uid="{00000000-0005-0000-0000-0000DC650000}"/>
    <cellStyle name="Currency 2 7 3 3 2 4" xfId="13104" xr:uid="{00000000-0005-0000-0000-0000DD650000}"/>
    <cellStyle name="Currency 2 7 3 3 2 5" xfId="18620" xr:uid="{00000000-0005-0000-0000-0000DE650000}"/>
    <cellStyle name="Currency 2 7 3 3 2 6" xfId="24136" xr:uid="{00000000-0005-0000-0000-0000DF650000}"/>
    <cellStyle name="Currency 2 7 3 3 2 7" xfId="29652" xr:uid="{00000000-0005-0000-0000-0000E0650000}"/>
    <cellStyle name="Currency 2 7 3 3 3" xfId="3451" xr:uid="{00000000-0005-0000-0000-0000E1650000}"/>
    <cellStyle name="Currency 2 7 3 3 3 2" xfId="8967" xr:uid="{00000000-0005-0000-0000-0000E2650000}"/>
    <cellStyle name="Currency 2 7 3 3 3 3" xfId="14483" xr:uid="{00000000-0005-0000-0000-0000E3650000}"/>
    <cellStyle name="Currency 2 7 3 3 3 4" xfId="19999" xr:uid="{00000000-0005-0000-0000-0000E4650000}"/>
    <cellStyle name="Currency 2 7 3 3 3 5" xfId="25515" xr:uid="{00000000-0005-0000-0000-0000E5650000}"/>
    <cellStyle name="Currency 2 7 3 3 3 6" xfId="31031" xr:uid="{00000000-0005-0000-0000-0000E6650000}"/>
    <cellStyle name="Currency 2 7 3 3 4" xfId="6209" xr:uid="{00000000-0005-0000-0000-0000E7650000}"/>
    <cellStyle name="Currency 2 7 3 3 5" xfId="11725" xr:uid="{00000000-0005-0000-0000-0000E8650000}"/>
    <cellStyle name="Currency 2 7 3 3 6" xfId="17241" xr:uid="{00000000-0005-0000-0000-0000E9650000}"/>
    <cellStyle name="Currency 2 7 3 3 7" xfId="22757" xr:uid="{00000000-0005-0000-0000-0000EA650000}"/>
    <cellStyle name="Currency 2 7 3 3 8" xfId="28273" xr:uid="{00000000-0005-0000-0000-0000EB650000}"/>
    <cellStyle name="Currency 2 7 3 4" xfId="1468" xr:uid="{00000000-0005-0000-0000-0000EC650000}"/>
    <cellStyle name="Currency 2 7 3 4 2" xfId="4226" xr:uid="{00000000-0005-0000-0000-0000ED650000}"/>
    <cellStyle name="Currency 2 7 3 4 2 2" xfId="9742" xr:uid="{00000000-0005-0000-0000-0000EE650000}"/>
    <cellStyle name="Currency 2 7 3 4 2 3" xfId="15258" xr:uid="{00000000-0005-0000-0000-0000EF650000}"/>
    <cellStyle name="Currency 2 7 3 4 2 4" xfId="20774" xr:uid="{00000000-0005-0000-0000-0000F0650000}"/>
    <cellStyle name="Currency 2 7 3 4 2 5" xfId="26290" xr:uid="{00000000-0005-0000-0000-0000F1650000}"/>
    <cellStyle name="Currency 2 7 3 4 2 6" xfId="31806" xr:uid="{00000000-0005-0000-0000-0000F2650000}"/>
    <cellStyle name="Currency 2 7 3 4 3" xfId="6984" xr:uid="{00000000-0005-0000-0000-0000F3650000}"/>
    <cellStyle name="Currency 2 7 3 4 4" xfId="12500" xr:uid="{00000000-0005-0000-0000-0000F4650000}"/>
    <cellStyle name="Currency 2 7 3 4 5" xfId="18016" xr:uid="{00000000-0005-0000-0000-0000F5650000}"/>
    <cellStyle name="Currency 2 7 3 4 6" xfId="23532" xr:uid="{00000000-0005-0000-0000-0000F6650000}"/>
    <cellStyle name="Currency 2 7 3 4 7" xfId="29048" xr:uid="{00000000-0005-0000-0000-0000F7650000}"/>
    <cellStyle name="Currency 2 7 3 5" xfId="2847" xr:uid="{00000000-0005-0000-0000-0000F8650000}"/>
    <cellStyle name="Currency 2 7 3 5 2" xfId="8363" xr:uid="{00000000-0005-0000-0000-0000F9650000}"/>
    <cellStyle name="Currency 2 7 3 5 3" xfId="13879" xr:uid="{00000000-0005-0000-0000-0000FA650000}"/>
    <cellStyle name="Currency 2 7 3 5 4" xfId="19395" xr:uid="{00000000-0005-0000-0000-0000FB650000}"/>
    <cellStyle name="Currency 2 7 3 5 5" xfId="24911" xr:uid="{00000000-0005-0000-0000-0000FC650000}"/>
    <cellStyle name="Currency 2 7 3 5 6" xfId="30427" xr:uid="{00000000-0005-0000-0000-0000FD650000}"/>
    <cellStyle name="Currency 2 7 3 6" xfId="5605" xr:uid="{00000000-0005-0000-0000-0000FE650000}"/>
    <cellStyle name="Currency 2 7 3 7" xfId="11121" xr:uid="{00000000-0005-0000-0000-0000FF650000}"/>
    <cellStyle name="Currency 2 7 3 8" xfId="16637" xr:uid="{00000000-0005-0000-0000-000000660000}"/>
    <cellStyle name="Currency 2 7 3 9" xfId="22153" xr:uid="{00000000-0005-0000-0000-000001660000}"/>
    <cellStyle name="Currency 2 7 4" xfId="144" xr:uid="{00000000-0005-0000-0000-000002660000}"/>
    <cellStyle name="Currency 2 7 4 10" xfId="27724" xr:uid="{00000000-0005-0000-0000-000003660000}"/>
    <cellStyle name="Currency 2 7 4 2" xfId="1089" xr:uid="{00000000-0005-0000-0000-000004660000}"/>
    <cellStyle name="Currency 2 7 4 2 2" xfId="2468" xr:uid="{00000000-0005-0000-0000-000005660000}"/>
    <cellStyle name="Currency 2 7 4 2 2 2" xfId="5226" xr:uid="{00000000-0005-0000-0000-000006660000}"/>
    <cellStyle name="Currency 2 7 4 2 2 2 2" xfId="10742" xr:uid="{00000000-0005-0000-0000-000007660000}"/>
    <cellStyle name="Currency 2 7 4 2 2 2 3" xfId="16258" xr:uid="{00000000-0005-0000-0000-000008660000}"/>
    <cellStyle name="Currency 2 7 4 2 2 2 4" xfId="21774" xr:uid="{00000000-0005-0000-0000-000009660000}"/>
    <cellStyle name="Currency 2 7 4 2 2 2 5" xfId="27290" xr:uid="{00000000-0005-0000-0000-00000A660000}"/>
    <cellStyle name="Currency 2 7 4 2 2 2 6" xfId="32806" xr:uid="{00000000-0005-0000-0000-00000B660000}"/>
    <cellStyle name="Currency 2 7 4 2 2 3" xfId="7984" xr:uid="{00000000-0005-0000-0000-00000C660000}"/>
    <cellStyle name="Currency 2 7 4 2 2 4" xfId="13500" xr:uid="{00000000-0005-0000-0000-00000D660000}"/>
    <cellStyle name="Currency 2 7 4 2 2 5" xfId="19016" xr:uid="{00000000-0005-0000-0000-00000E660000}"/>
    <cellStyle name="Currency 2 7 4 2 2 6" xfId="24532" xr:uid="{00000000-0005-0000-0000-00000F660000}"/>
    <cellStyle name="Currency 2 7 4 2 2 7" xfId="30048" xr:uid="{00000000-0005-0000-0000-000010660000}"/>
    <cellStyle name="Currency 2 7 4 2 3" xfId="3847" xr:uid="{00000000-0005-0000-0000-000011660000}"/>
    <cellStyle name="Currency 2 7 4 2 3 2" xfId="9363" xr:uid="{00000000-0005-0000-0000-000012660000}"/>
    <cellStyle name="Currency 2 7 4 2 3 3" xfId="14879" xr:uid="{00000000-0005-0000-0000-000013660000}"/>
    <cellStyle name="Currency 2 7 4 2 3 4" xfId="20395" xr:uid="{00000000-0005-0000-0000-000014660000}"/>
    <cellStyle name="Currency 2 7 4 2 3 5" xfId="25911" xr:uid="{00000000-0005-0000-0000-000015660000}"/>
    <cellStyle name="Currency 2 7 4 2 3 6" xfId="31427" xr:uid="{00000000-0005-0000-0000-000016660000}"/>
    <cellStyle name="Currency 2 7 4 2 4" xfId="6605" xr:uid="{00000000-0005-0000-0000-000017660000}"/>
    <cellStyle name="Currency 2 7 4 2 5" xfId="12121" xr:uid="{00000000-0005-0000-0000-000018660000}"/>
    <cellStyle name="Currency 2 7 4 2 6" xfId="17637" xr:uid="{00000000-0005-0000-0000-000019660000}"/>
    <cellStyle name="Currency 2 7 4 2 7" xfId="23153" xr:uid="{00000000-0005-0000-0000-00001A660000}"/>
    <cellStyle name="Currency 2 7 4 2 8" xfId="28669" xr:uid="{00000000-0005-0000-0000-00001B660000}"/>
    <cellStyle name="Currency 2 7 4 3" xfId="729" xr:uid="{00000000-0005-0000-0000-00001C660000}"/>
    <cellStyle name="Currency 2 7 4 3 2" xfId="2108" xr:uid="{00000000-0005-0000-0000-00001D660000}"/>
    <cellStyle name="Currency 2 7 4 3 2 2" xfId="4866" xr:uid="{00000000-0005-0000-0000-00001E660000}"/>
    <cellStyle name="Currency 2 7 4 3 2 2 2" xfId="10382" xr:uid="{00000000-0005-0000-0000-00001F660000}"/>
    <cellStyle name="Currency 2 7 4 3 2 2 3" xfId="15898" xr:uid="{00000000-0005-0000-0000-000020660000}"/>
    <cellStyle name="Currency 2 7 4 3 2 2 4" xfId="21414" xr:uid="{00000000-0005-0000-0000-000021660000}"/>
    <cellStyle name="Currency 2 7 4 3 2 2 5" xfId="26930" xr:uid="{00000000-0005-0000-0000-000022660000}"/>
    <cellStyle name="Currency 2 7 4 3 2 2 6" xfId="32446" xr:uid="{00000000-0005-0000-0000-000023660000}"/>
    <cellStyle name="Currency 2 7 4 3 2 3" xfId="7624" xr:uid="{00000000-0005-0000-0000-000024660000}"/>
    <cellStyle name="Currency 2 7 4 3 2 4" xfId="13140" xr:uid="{00000000-0005-0000-0000-000025660000}"/>
    <cellStyle name="Currency 2 7 4 3 2 5" xfId="18656" xr:uid="{00000000-0005-0000-0000-000026660000}"/>
    <cellStyle name="Currency 2 7 4 3 2 6" xfId="24172" xr:uid="{00000000-0005-0000-0000-000027660000}"/>
    <cellStyle name="Currency 2 7 4 3 2 7" xfId="29688" xr:uid="{00000000-0005-0000-0000-000028660000}"/>
    <cellStyle name="Currency 2 7 4 3 3" xfId="3487" xr:uid="{00000000-0005-0000-0000-000029660000}"/>
    <cellStyle name="Currency 2 7 4 3 3 2" xfId="9003" xr:uid="{00000000-0005-0000-0000-00002A660000}"/>
    <cellStyle name="Currency 2 7 4 3 3 3" xfId="14519" xr:uid="{00000000-0005-0000-0000-00002B660000}"/>
    <cellStyle name="Currency 2 7 4 3 3 4" xfId="20035" xr:uid="{00000000-0005-0000-0000-00002C660000}"/>
    <cellStyle name="Currency 2 7 4 3 3 5" xfId="25551" xr:uid="{00000000-0005-0000-0000-00002D660000}"/>
    <cellStyle name="Currency 2 7 4 3 3 6" xfId="31067" xr:uid="{00000000-0005-0000-0000-00002E660000}"/>
    <cellStyle name="Currency 2 7 4 3 4" xfId="6245" xr:uid="{00000000-0005-0000-0000-00002F660000}"/>
    <cellStyle name="Currency 2 7 4 3 5" xfId="11761" xr:uid="{00000000-0005-0000-0000-000030660000}"/>
    <cellStyle name="Currency 2 7 4 3 6" xfId="17277" xr:uid="{00000000-0005-0000-0000-000031660000}"/>
    <cellStyle name="Currency 2 7 4 3 7" xfId="22793" xr:uid="{00000000-0005-0000-0000-000032660000}"/>
    <cellStyle name="Currency 2 7 4 3 8" xfId="28309" xr:uid="{00000000-0005-0000-0000-000033660000}"/>
    <cellStyle name="Currency 2 7 4 4" xfId="1523" xr:uid="{00000000-0005-0000-0000-000034660000}"/>
    <cellStyle name="Currency 2 7 4 4 2" xfId="4281" xr:uid="{00000000-0005-0000-0000-000035660000}"/>
    <cellStyle name="Currency 2 7 4 4 2 2" xfId="9797" xr:uid="{00000000-0005-0000-0000-000036660000}"/>
    <cellStyle name="Currency 2 7 4 4 2 3" xfId="15313" xr:uid="{00000000-0005-0000-0000-000037660000}"/>
    <cellStyle name="Currency 2 7 4 4 2 4" xfId="20829" xr:uid="{00000000-0005-0000-0000-000038660000}"/>
    <cellStyle name="Currency 2 7 4 4 2 5" xfId="26345" xr:uid="{00000000-0005-0000-0000-000039660000}"/>
    <cellStyle name="Currency 2 7 4 4 2 6" xfId="31861" xr:uid="{00000000-0005-0000-0000-00003A660000}"/>
    <cellStyle name="Currency 2 7 4 4 3" xfId="7039" xr:uid="{00000000-0005-0000-0000-00003B660000}"/>
    <cellStyle name="Currency 2 7 4 4 4" xfId="12555" xr:uid="{00000000-0005-0000-0000-00003C660000}"/>
    <cellStyle name="Currency 2 7 4 4 5" xfId="18071" xr:uid="{00000000-0005-0000-0000-00003D660000}"/>
    <cellStyle name="Currency 2 7 4 4 6" xfId="23587" xr:uid="{00000000-0005-0000-0000-00003E660000}"/>
    <cellStyle name="Currency 2 7 4 4 7" xfId="29103" xr:uid="{00000000-0005-0000-0000-00003F660000}"/>
    <cellStyle name="Currency 2 7 4 5" xfId="2902" xr:uid="{00000000-0005-0000-0000-000040660000}"/>
    <cellStyle name="Currency 2 7 4 5 2" xfId="8418" xr:uid="{00000000-0005-0000-0000-000041660000}"/>
    <cellStyle name="Currency 2 7 4 5 3" xfId="13934" xr:uid="{00000000-0005-0000-0000-000042660000}"/>
    <cellStyle name="Currency 2 7 4 5 4" xfId="19450" xr:uid="{00000000-0005-0000-0000-000043660000}"/>
    <cellStyle name="Currency 2 7 4 5 5" xfId="24966" xr:uid="{00000000-0005-0000-0000-000044660000}"/>
    <cellStyle name="Currency 2 7 4 5 6" xfId="30482" xr:uid="{00000000-0005-0000-0000-000045660000}"/>
    <cellStyle name="Currency 2 7 4 6" xfId="5660" xr:uid="{00000000-0005-0000-0000-000046660000}"/>
    <cellStyle name="Currency 2 7 4 7" xfId="11176" xr:uid="{00000000-0005-0000-0000-000047660000}"/>
    <cellStyle name="Currency 2 7 4 8" xfId="16692" xr:uid="{00000000-0005-0000-0000-000048660000}"/>
    <cellStyle name="Currency 2 7 4 9" xfId="22208" xr:uid="{00000000-0005-0000-0000-000049660000}"/>
    <cellStyle name="Currency 2 7 5" xfId="199" xr:uid="{00000000-0005-0000-0000-00004A660000}"/>
    <cellStyle name="Currency 2 7 5 10" xfId="27779" xr:uid="{00000000-0005-0000-0000-00004B660000}"/>
    <cellStyle name="Currency 2 7 5 2" xfId="1125" xr:uid="{00000000-0005-0000-0000-00004C660000}"/>
    <cellStyle name="Currency 2 7 5 2 2" xfId="2504" xr:uid="{00000000-0005-0000-0000-00004D660000}"/>
    <cellStyle name="Currency 2 7 5 2 2 2" xfId="5262" xr:uid="{00000000-0005-0000-0000-00004E660000}"/>
    <cellStyle name="Currency 2 7 5 2 2 2 2" xfId="10778" xr:uid="{00000000-0005-0000-0000-00004F660000}"/>
    <cellStyle name="Currency 2 7 5 2 2 2 3" xfId="16294" xr:uid="{00000000-0005-0000-0000-000050660000}"/>
    <cellStyle name="Currency 2 7 5 2 2 2 4" xfId="21810" xr:uid="{00000000-0005-0000-0000-000051660000}"/>
    <cellStyle name="Currency 2 7 5 2 2 2 5" xfId="27326" xr:uid="{00000000-0005-0000-0000-000052660000}"/>
    <cellStyle name="Currency 2 7 5 2 2 2 6" xfId="32842" xr:uid="{00000000-0005-0000-0000-000053660000}"/>
    <cellStyle name="Currency 2 7 5 2 2 3" xfId="8020" xr:uid="{00000000-0005-0000-0000-000054660000}"/>
    <cellStyle name="Currency 2 7 5 2 2 4" xfId="13536" xr:uid="{00000000-0005-0000-0000-000055660000}"/>
    <cellStyle name="Currency 2 7 5 2 2 5" xfId="19052" xr:uid="{00000000-0005-0000-0000-000056660000}"/>
    <cellStyle name="Currency 2 7 5 2 2 6" xfId="24568" xr:uid="{00000000-0005-0000-0000-000057660000}"/>
    <cellStyle name="Currency 2 7 5 2 2 7" xfId="30084" xr:uid="{00000000-0005-0000-0000-000058660000}"/>
    <cellStyle name="Currency 2 7 5 2 3" xfId="3883" xr:uid="{00000000-0005-0000-0000-000059660000}"/>
    <cellStyle name="Currency 2 7 5 2 3 2" xfId="9399" xr:uid="{00000000-0005-0000-0000-00005A660000}"/>
    <cellStyle name="Currency 2 7 5 2 3 3" xfId="14915" xr:uid="{00000000-0005-0000-0000-00005B660000}"/>
    <cellStyle name="Currency 2 7 5 2 3 4" xfId="20431" xr:uid="{00000000-0005-0000-0000-00005C660000}"/>
    <cellStyle name="Currency 2 7 5 2 3 5" xfId="25947" xr:uid="{00000000-0005-0000-0000-00005D660000}"/>
    <cellStyle name="Currency 2 7 5 2 3 6" xfId="31463" xr:uid="{00000000-0005-0000-0000-00005E660000}"/>
    <cellStyle name="Currency 2 7 5 2 4" xfId="6641" xr:uid="{00000000-0005-0000-0000-00005F660000}"/>
    <cellStyle name="Currency 2 7 5 2 5" xfId="12157" xr:uid="{00000000-0005-0000-0000-000060660000}"/>
    <cellStyle name="Currency 2 7 5 2 6" xfId="17673" xr:uid="{00000000-0005-0000-0000-000061660000}"/>
    <cellStyle name="Currency 2 7 5 2 7" xfId="23189" xr:uid="{00000000-0005-0000-0000-000062660000}"/>
    <cellStyle name="Currency 2 7 5 2 8" xfId="28705" xr:uid="{00000000-0005-0000-0000-000063660000}"/>
    <cellStyle name="Currency 2 7 5 3" xfId="765" xr:uid="{00000000-0005-0000-0000-000064660000}"/>
    <cellStyle name="Currency 2 7 5 3 2" xfId="2144" xr:uid="{00000000-0005-0000-0000-000065660000}"/>
    <cellStyle name="Currency 2 7 5 3 2 2" xfId="4902" xr:uid="{00000000-0005-0000-0000-000066660000}"/>
    <cellStyle name="Currency 2 7 5 3 2 2 2" xfId="10418" xr:uid="{00000000-0005-0000-0000-000067660000}"/>
    <cellStyle name="Currency 2 7 5 3 2 2 3" xfId="15934" xr:uid="{00000000-0005-0000-0000-000068660000}"/>
    <cellStyle name="Currency 2 7 5 3 2 2 4" xfId="21450" xr:uid="{00000000-0005-0000-0000-000069660000}"/>
    <cellStyle name="Currency 2 7 5 3 2 2 5" xfId="26966" xr:uid="{00000000-0005-0000-0000-00006A660000}"/>
    <cellStyle name="Currency 2 7 5 3 2 2 6" xfId="32482" xr:uid="{00000000-0005-0000-0000-00006B660000}"/>
    <cellStyle name="Currency 2 7 5 3 2 3" xfId="7660" xr:uid="{00000000-0005-0000-0000-00006C660000}"/>
    <cellStyle name="Currency 2 7 5 3 2 4" xfId="13176" xr:uid="{00000000-0005-0000-0000-00006D660000}"/>
    <cellStyle name="Currency 2 7 5 3 2 5" xfId="18692" xr:uid="{00000000-0005-0000-0000-00006E660000}"/>
    <cellStyle name="Currency 2 7 5 3 2 6" xfId="24208" xr:uid="{00000000-0005-0000-0000-00006F660000}"/>
    <cellStyle name="Currency 2 7 5 3 2 7" xfId="29724" xr:uid="{00000000-0005-0000-0000-000070660000}"/>
    <cellStyle name="Currency 2 7 5 3 3" xfId="3523" xr:uid="{00000000-0005-0000-0000-000071660000}"/>
    <cellStyle name="Currency 2 7 5 3 3 2" xfId="9039" xr:uid="{00000000-0005-0000-0000-000072660000}"/>
    <cellStyle name="Currency 2 7 5 3 3 3" xfId="14555" xr:uid="{00000000-0005-0000-0000-000073660000}"/>
    <cellStyle name="Currency 2 7 5 3 3 4" xfId="20071" xr:uid="{00000000-0005-0000-0000-000074660000}"/>
    <cellStyle name="Currency 2 7 5 3 3 5" xfId="25587" xr:uid="{00000000-0005-0000-0000-000075660000}"/>
    <cellStyle name="Currency 2 7 5 3 3 6" xfId="31103" xr:uid="{00000000-0005-0000-0000-000076660000}"/>
    <cellStyle name="Currency 2 7 5 3 4" xfId="6281" xr:uid="{00000000-0005-0000-0000-000077660000}"/>
    <cellStyle name="Currency 2 7 5 3 5" xfId="11797" xr:uid="{00000000-0005-0000-0000-000078660000}"/>
    <cellStyle name="Currency 2 7 5 3 6" xfId="17313" xr:uid="{00000000-0005-0000-0000-000079660000}"/>
    <cellStyle name="Currency 2 7 5 3 7" xfId="22829" xr:uid="{00000000-0005-0000-0000-00007A660000}"/>
    <cellStyle name="Currency 2 7 5 3 8" xfId="28345" xr:uid="{00000000-0005-0000-0000-00007B660000}"/>
    <cellStyle name="Currency 2 7 5 4" xfId="1578" xr:uid="{00000000-0005-0000-0000-00007C660000}"/>
    <cellStyle name="Currency 2 7 5 4 2" xfId="4336" xr:uid="{00000000-0005-0000-0000-00007D660000}"/>
    <cellStyle name="Currency 2 7 5 4 2 2" xfId="9852" xr:uid="{00000000-0005-0000-0000-00007E660000}"/>
    <cellStyle name="Currency 2 7 5 4 2 3" xfId="15368" xr:uid="{00000000-0005-0000-0000-00007F660000}"/>
    <cellStyle name="Currency 2 7 5 4 2 4" xfId="20884" xr:uid="{00000000-0005-0000-0000-000080660000}"/>
    <cellStyle name="Currency 2 7 5 4 2 5" xfId="26400" xr:uid="{00000000-0005-0000-0000-000081660000}"/>
    <cellStyle name="Currency 2 7 5 4 2 6" xfId="31916" xr:uid="{00000000-0005-0000-0000-000082660000}"/>
    <cellStyle name="Currency 2 7 5 4 3" xfId="7094" xr:uid="{00000000-0005-0000-0000-000083660000}"/>
    <cellStyle name="Currency 2 7 5 4 4" xfId="12610" xr:uid="{00000000-0005-0000-0000-000084660000}"/>
    <cellStyle name="Currency 2 7 5 4 5" xfId="18126" xr:uid="{00000000-0005-0000-0000-000085660000}"/>
    <cellStyle name="Currency 2 7 5 4 6" xfId="23642" xr:uid="{00000000-0005-0000-0000-000086660000}"/>
    <cellStyle name="Currency 2 7 5 4 7" xfId="29158" xr:uid="{00000000-0005-0000-0000-000087660000}"/>
    <cellStyle name="Currency 2 7 5 5" xfId="2957" xr:uid="{00000000-0005-0000-0000-000088660000}"/>
    <cellStyle name="Currency 2 7 5 5 2" xfId="8473" xr:uid="{00000000-0005-0000-0000-000089660000}"/>
    <cellStyle name="Currency 2 7 5 5 3" xfId="13989" xr:uid="{00000000-0005-0000-0000-00008A660000}"/>
    <cellStyle name="Currency 2 7 5 5 4" xfId="19505" xr:uid="{00000000-0005-0000-0000-00008B660000}"/>
    <cellStyle name="Currency 2 7 5 5 5" xfId="25021" xr:uid="{00000000-0005-0000-0000-00008C660000}"/>
    <cellStyle name="Currency 2 7 5 5 6" xfId="30537" xr:uid="{00000000-0005-0000-0000-00008D660000}"/>
    <cellStyle name="Currency 2 7 5 6" xfId="5715" xr:uid="{00000000-0005-0000-0000-00008E660000}"/>
    <cellStyle name="Currency 2 7 5 7" xfId="11231" xr:uid="{00000000-0005-0000-0000-00008F660000}"/>
    <cellStyle name="Currency 2 7 5 8" xfId="16747" xr:uid="{00000000-0005-0000-0000-000090660000}"/>
    <cellStyle name="Currency 2 7 5 9" xfId="22263" xr:uid="{00000000-0005-0000-0000-000091660000}"/>
    <cellStyle name="Currency 2 7 6" xfId="235" xr:uid="{00000000-0005-0000-0000-000092660000}"/>
    <cellStyle name="Currency 2 7 6 10" xfId="27815" xr:uid="{00000000-0005-0000-0000-000093660000}"/>
    <cellStyle name="Currency 2 7 6 2" xfId="1161" xr:uid="{00000000-0005-0000-0000-000094660000}"/>
    <cellStyle name="Currency 2 7 6 2 2" xfId="2540" xr:uid="{00000000-0005-0000-0000-000095660000}"/>
    <cellStyle name="Currency 2 7 6 2 2 2" xfId="5298" xr:uid="{00000000-0005-0000-0000-000096660000}"/>
    <cellStyle name="Currency 2 7 6 2 2 2 2" xfId="10814" xr:uid="{00000000-0005-0000-0000-000097660000}"/>
    <cellStyle name="Currency 2 7 6 2 2 2 3" xfId="16330" xr:uid="{00000000-0005-0000-0000-000098660000}"/>
    <cellStyle name="Currency 2 7 6 2 2 2 4" xfId="21846" xr:uid="{00000000-0005-0000-0000-000099660000}"/>
    <cellStyle name="Currency 2 7 6 2 2 2 5" xfId="27362" xr:uid="{00000000-0005-0000-0000-00009A660000}"/>
    <cellStyle name="Currency 2 7 6 2 2 2 6" xfId="32878" xr:uid="{00000000-0005-0000-0000-00009B660000}"/>
    <cellStyle name="Currency 2 7 6 2 2 3" xfId="8056" xr:uid="{00000000-0005-0000-0000-00009C660000}"/>
    <cellStyle name="Currency 2 7 6 2 2 4" xfId="13572" xr:uid="{00000000-0005-0000-0000-00009D660000}"/>
    <cellStyle name="Currency 2 7 6 2 2 5" xfId="19088" xr:uid="{00000000-0005-0000-0000-00009E660000}"/>
    <cellStyle name="Currency 2 7 6 2 2 6" xfId="24604" xr:uid="{00000000-0005-0000-0000-00009F660000}"/>
    <cellStyle name="Currency 2 7 6 2 2 7" xfId="30120" xr:uid="{00000000-0005-0000-0000-0000A0660000}"/>
    <cellStyle name="Currency 2 7 6 2 3" xfId="3919" xr:uid="{00000000-0005-0000-0000-0000A1660000}"/>
    <cellStyle name="Currency 2 7 6 2 3 2" xfId="9435" xr:uid="{00000000-0005-0000-0000-0000A2660000}"/>
    <cellStyle name="Currency 2 7 6 2 3 3" xfId="14951" xr:uid="{00000000-0005-0000-0000-0000A3660000}"/>
    <cellStyle name="Currency 2 7 6 2 3 4" xfId="20467" xr:uid="{00000000-0005-0000-0000-0000A4660000}"/>
    <cellStyle name="Currency 2 7 6 2 3 5" xfId="25983" xr:uid="{00000000-0005-0000-0000-0000A5660000}"/>
    <cellStyle name="Currency 2 7 6 2 3 6" xfId="31499" xr:uid="{00000000-0005-0000-0000-0000A6660000}"/>
    <cellStyle name="Currency 2 7 6 2 4" xfId="6677" xr:uid="{00000000-0005-0000-0000-0000A7660000}"/>
    <cellStyle name="Currency 2 7 6 2 5" xfId="12193" xr:uid="{00000000-0005-0000-0000-0000A8660000}"/>
    <cellStyle name="Currency 2 7 6 2 6" xfId="17709" xr:uid="{00000000-0005-0000-0000-0000A9660000}"/>
    <cellStyle name="Currency 2 7 6 2 7" xfId="23225" xr:uid="{00000000-0005-0000-0000-0000AA660000}"/>
    <cellStyle name="Currency 2 7 6 2 8" xfId="28741" xr:uid="{00000000-0005-0000-0000-0000AB660000}"/>
    <cellStyle name="Currency 2 7 6 3" xfId="801" xr:uid="{00000000-0005-0000-0000-0000AC660000}"/>
    <cellStyle name="Currency 2 7 6 3 2" xfId="2180" xr:uid="{00000000-0005-0000-0000-0000AD660000}"/>
    <cellStyle name="Currency 2 7 6 3 2 2" xfId="4938" xr:uid="{00000000-0005-0000-0000-0000AE660000}"/>
    <cellStyle name="Currency 2 7 6 3 2 2 2" xfId="10454" xr:uid="{00000000-0005-0000-0000-0000AF660000}"/>
    <cellStyle name="Currency 2 7 6 3 2 2 3" xfId="15970" xr:uid="{00000000-0005-0000-0000-0000B0660000}"/>
    <cellStyle name="Currency 2 7 6 3 2 2 4" xfId="21486" xr:uid="{00000000-0005-0000-0000-0000B1660000}"/>
    <cellStyle name="Currency 2 7 6 3 2 2 5" xfId="27002" xr:uid="{00000000-0005-0000-0000-0000B2660000}"/>
    <cellStyle name="Currency 2 7 6 3 2 2 6" xfId="32518" xr:uid="{00000000-0005-0000-0000-0000B3660000}"/>
    <cellStyle name="Currency 2 7 6 3 2 3" xfId="7696" xr:uid="{00000000-0005-0000-0000-0000B4660000}"/>
    <cellStyle name="Currency 2 7 6 3 2 4" xfId="13212" xr:uid="{00000000-0005-0000-0000-0000B5660000}"/>
    <cellStyle name="Currency 2 7 6 3 2 5" xfId="18728" xr:uid="{00000000-0005-0000-0000-0000B6660000}"/>
    <cellStyle name="Currency 2 7 6 3 2 6" xfId="24244" xr:uid="{00000000-0005-0000-0000-0000B7660000}"/>
    <cellStyle name="Currency 2 7 6 3 2 7" xfId="29760" xr:uid="{00000000-0005-0000-0000-0000B8660000}"/>
    <cellStyle name="Currency 2 7 6 3 3" xfId="3559" xr:uid="{00000000-0005-0000-0000-0000B9660000}"/>
    <cellStyle name="Currency 2 7 6 3 3 2" xfId="9075" xr:uid="{00000000-0005-0000-0000-0000BA660000}"/>
    <cellStyle name="Currency 2 7 6 3 3 3" xfId="14591" xr:uid="{00000000-0005-0000-0000-0000BB660000}"/>
    <cellStyle name="Currency 2 7 6 3 3 4" xfId="20107" xr:uid="{00000000-0005-0000-0000-0000BC660000}"/>
    <cellStyle name="Currency 2 7 6 3 3 5" xfId="25623" xr:uid="{00000000-0005-0000-0000-0000BD660000}"/>
    <cellStyle name="Currency 2 7 6 3 3 6" xfId="31139" xr:uid="{00000000-0005-0000-0000-0000BE660000}"/>
    <cellStyle name="Currency 2 7 6 3 4" xfId="6317" xr:uid="{00000000-0005-0000-0000-0000BF660000}"/>
    <cellStyle name="Currency 2 7 6 3 5" xfId="11833" xr:uid="{00000000-0005-0000-0000-0000C0660000}"/>
    <cellStyle name="Currency 2 7 6 3 6" xfId="17349" xr:uid="{00000000-0005-0000-0000-0000C1660000}"/>
    <cellStyle name="Currency 2 7 6 3 7" xfId="22865" xr:uid="{00000000-0005-0000-0000-0000C2660000}"/>
    <cellStyle name="Currency 2 7 6 3 8" xfId="28381" xr:uid="{00000000-0005-0000-0000-0000C3660000}"/>
    <cellStyle name="Currency 2 7 6 4" xfId="1614" xr:uid="{00000000-0005-0000-0000-0000C4660000}"/>
    <cellStyle name="Currency 2 7 6 4 2" xfId="4372" xr:uid="{00000000-0005-0000-0000-0000C5660000}"/>
    <cellStyle name="Currency 2 7 6 4 2 2" xfId="9888" xr:uid="{00000000-0005-0000-0000-0000C6660000}"/>
    <cellStyle name="Currency 2 7 6 4 2 3" xfId="15404" xr:uid="{00000000-0005-0000-0000-0000C7660000}"/>
    <cellStyle name="Currency 2 7 6 4 2 4" xfId="20920" xr:uid="{00000000-0005-0000-0000-0000C8660000}"/>
    <cellStyle name="Currency 2 7 6 4 2 5" xfId="26436" xr:uid="{00000000-0005-0000-0000-0000C9660000}"/>
    <cellStyle name="Currency 2 7 6 4 2 6" xfId="31952" xr:uid="{00000000-0005-0000-0000-0000CA660000}"/>
    <cellStyle name="Currency 2 7 6 4 3" xfId="7130" xr:uid="{00000000-0005-0000-0000-0000CB660000}"/>
    <cellStyle name="Currency 2 7 6 4 4" xfId="12646" xr:uid="{00000000-0005-0000-0000-0000CC660000}"/>
    <cellStyle name="Currency 2 7 6 4 5" xfId="18162" xr:uid="{00000000-0005-0000-0000-0000CD660000}"/>
    <cellStyle name="Currency 2 7 6 4 6" xfId="23678" xr:uid="{00000000-0005-0000-0000-0000CE660000}"/>
    <cellStyle name="Currency 2 7 6 4 7" xfId="29194" xr:uid="{00000000-0005-0000-0000-0000CF660000}"/>
    <cellStyle name="Currency 2 7 6 5" xfId="2993" xr:uid="{00000000-0005-0000-0000-0000D0660000}"/>
    <cellStyle name="Currency 2 7 6 5 2" xfId="8509" xr:uid="{00000000-0005-0000-0000-0000D1660000}"/>
    <cellStyle name="Currency 2 7 6 5 3" xfId="14025" xr:uid="{00000000-0005-0000-0000-0000D2660000}"/>
    <cellStyle name="Currency 2 7 6 5 4" xfId="19541" xr:uid="{00000000-0005-0000-0000-0000D3660000}"/>
    <cellStyle name="Currency 2 7 6 5 5" xfId="25057" xr:uid="{00000000-0005-0000-0000-0000D4660000}"/>
    <cellStyle name="Currency 2 7 6 5 6" xfId="30573" xr:uid="{00000000-0005-0000-0000-0000D5660000}"/>
    <cellStyle name="Currency 2 7 6 6" xfId="5751" xr:uid="{00000000-0005-0000-0000-0000D6660000}"/>
    <cellStyle name="Currency 2 7 6 7" xfId="11267" xr:uid="{00000000-0005-0000-0000-0000D7660000}"/>
    <cellStyle name="Currency 2 7 6 8" xfId="16783" xr:uid="{00000000-0005-0000-0000-0000D8660000}"/>
    <cellStyle name="Currency 2 7 6 9" xfId="22299" xr:uid="{00000000-0005-0000-0000-0000D9660000}"/>
    <cellStyle name="Currency 2 7 7" xfId="290" xr:uid="{00000000-0005-0000-0000-0000DA660000}"/>
    <cellStyle name="Currency 2 7 7 10" xfId="27870" xr:uid="{00000000-0005-0000-0000-0000DB660000}"/>
    <cellStyle name="Currency 2 7 7 2" xfId="1197" xr:uid="{00000000-0005-0000-0000-0000DC660000}"/>
    <cellStyle name="Currency 2 7 7 2 2" xfId="2576" xr:uid="{00000000-0005-0000-0000-0000DD660000}"/>
    <cellStyle name="Currency 2 7 7 2 2 2" xfId="5334" xr:uid="{00000000-0005-0000-0000-0000DE660000}"/>
    <cellStyle name="Currency 2 7 7 2 2 2 2" xfId="10850" xr:uid="{00000000-0005-0000-0000-0000DF660000}"/>
    <cellStyle name="Currency 2 7 7 2 2 2 3" xfId="16366" xr:uid="{00000000-0005-0000-0000-0000E0660000}"/>
    <cellStyle name="Currency 2 7 7 2 2 2 4" xfId="21882" xr:uid="{00000000-0005-0000-0000-0000E1660000}"/>
    <cellStyle name="Currency 2 7 7 2 2 2 5" xfId="27398" xr:uid="{00000000-0005-0000-0000-0000E2660000}"/>
    <cellStyle name="Currency 2 7 7 2 2 2 6" xfId="32914" xr:uid="{00000000-0005-0000-0000-0000E3660000}"/>
    <cellStyle name="Currency 2 7 7 2 2 3" xfId="8092" xr:uid="{00000000-0005-0000-0000-0000E4660000}"/>
    <cellStyle name="Currency 2 7 7 2 2 4" xfId="13608" xr:uid="{00000000-0005-0000-0000-0000E5660000}"/>
    <cellStyle name="Currency 2 7 7 2 2 5" xfId="19124" xr:uid="{00000000-0005-0000-0000-0000E6660000}"/>
    <cellStyle name="Currency 2 7 7 2 2 6" xfId="24640" xr:uid="{00000000-0005-0000-0000-0000E7660000}"/>
    <cellStyle name="Currency 2 7 7 2 2 7" xfId="30156" xr:uid="{00000000-0005-0000-0000-0000E8660000}"/>
    <cellStyle name="Currency 2 7 7 2 3" xfId="3955" xr:uid="{00000000-0005-0000-0000-0000E9660000}"/>
    <cellStyle name="Currency 2 7 7 2 3 2" xfId="9471" xr:uid="{00000000-0005-0000-0000-0000EA660000}"/>
    <cellStyle name="Currency 2 7 7 2 3 3" xfId="14987" xr:uid="{00000000-0005-0000-0000-0000EB660000}"/>
    <cellStyle name="Currency 2 7 7 2 3 4" xfId="20503" xr:uid="{00000000-0005-0000-0000-0000EC660000}"/>
    <cellStyle name="Currency 2 7 7 2 3 5" xfId="26019" xr:uid="{00000000-0005-0000-0000-0000ED660000}"/>
    <cellStyle name="Currency 2 7 7 2 3 6" xfId="31535" xr:uid="{00000000-0005-0000-0000-0000EE660000}"/>
    <cellStyle name="Currency 2 7 7 2 4" xfId="6713" xr:uid="{00000000-0005-0000-0000-0000EF660000}"/>
    <cellStyle name="Currency 2 7 7 2 5" xfId="12229" xr:uid="{00000000-0005-0000-0000-0000F0660000}"/>
    <cellStyle name="Currency 2 7 7 2 6" xfId="17745" xr:uid="{00000000-0005-0000-0000-0000F1660000}"/>
    <cellStyle name="Currency 2 7 7 2 7" xfId="23261" xr:uid="{00000000-0005-0000-0000-0000F2660000}"/>
    <cellStyle name="Currency 2 7 7 2 8" xfId="28777" xr:uid="{00000000-0005-0000-0000-0000F3660000}"/>
    <cellStyle name="Currency 2 7 7 3" xfId="837" xr:uid="{00000000-0005-0000-0000-0000F4660000}"/>
    <cellStyle name="Currency 2 7 7 3 2" xfId="2216" xr:uid="{00000000-0005-0000-0000-0000F5660000}"/>
    <cellStyle name="Currency 2 7 7 3 2 2" xfId="4974" xr:uid="{00000000-0005-0000-0000-0000F6660000}"/>
    <cellStyle name="Currency 2 7 7 3 2 2 2" xfId="10490" xr:uid="{00000000-0005-0000-0000-0000F7660000}"/>
    <cellStyle name="Currency 2 7 7 3 2 2 3" xfId="16006" xr:uid="{00000000-0005-0000-0000-0000F8660000}"/>
    <cellStyle name="Currency 2 7 7 3 2 2 4" xfId="21522" xr:uid="{00000000-0005-0000-0000-0000F9660000}"/>
    <cellStyle name="Currency 2 7 7 3 2 2 5" xfId="27038" xr:uid="{00000000-0005-0000-0000-0000FA660000}"/>
    <cellStyle name="Currency 2 7 7 3 2 2 6" xfId="32554" xr:uid="{00000000-0005-0000-0000-0000FB660000}"/>
    <cellStyle name="Currency 2 7 7 3 2 3" xfId="7732" xr:uid="{00000000-0005-0000-0000-0000FC660000}"/>
    <cellStyle name="Currency 2 7 7 3 2 4" xfId="13248" xr:uid="{00000000-0005-0000-0000-0000FD660000}"/>
    <cellStyle name="Currency 2 7 7 3 2 5" xfId="18764" xr:uid="{00000000-0005-0000-0000-0000FE660000}"/>
    <cellStyle name="Currency 2 7 7 3 2 6" xfId="24280" xr:uid="{00000000-0005-0000-0000-0000FF660000}"/>
    <cellStyle name="Currency 2 7 7 3 2 7" xfId="29796" xr:uid="{00000000-0005-0000-0000-000000670000}"/>
    <cellStyle name="Currency 2 7 7 3 3" xfId="3595" xr:uid="{00000000-0005-0000-0000-000001670000}"/>
    <cellStyle name="Currency 2 7 7 3 3 2" xfId="9111" xr:uid="{00000000-0005-0000-0000-000002670000}"/>
    <cellStyle name="Currency 2 7 7 3 3 3" xfId="14627" xr:uid="{00000000-0005-0000-0000-000003670000}"/>
    <cellStyle name="Currency 2 7 7 3 3 4" xfId="20143" xr:uid="{00000000-0005-0000-0000-000004670000}"/>
    <cellStyle name="Currency 2 7 7 3 3 5" xfId="25659" xr:uid="{00000000-0005-0000-0000-000005670000}"/>
    <cellStyle name="Currency 2 7 7 3 3 6" xfId="31175" xr:uid="{00000000-0005-0000-0000-000006670000}"/>
    <cellStyle name="Currency 2 7 7 3 4" xfId="6353" xr:uid="{00000000-0005-0000-0000-000007670000}"/>
    <cellStyle name="Currency 2 7 7 3 5" xfId="11869" xr:uid="{00000000-0005-0000-0000-000008670000}"/>
    <cellStyle name="Currency 2 7 7 3 6" xfId="17385" xr:uid="{00000000-0005-0000-0000-000009670000}"/>
    <cellStyle name="Currency 2 7 7 3 7" xfId="22901" xr:uid="{00000000-0005-0000-0000-00000A670000}"/>
    <cellStyle name="Currency 2 7 7 3 8" xfId="28417" xr:uid="{00000000-0005-0000-0000-00000B670000}"/>
    <cellStyle name="Currency 2 7 7 4" xfId="1669" xr:uid="{00000000-0005-0000-0000-00000C670000}"/>
    <cellStyle name="Currency 2 7 7 4 2" xfId="4427" xr:uid="{00000000-0005-0000-0000-00000D670000}"/>
    <cellStyle name="Currency 2 7 7 4 2 2" xfId="9943" xr:uid="{00000000-0005-0000-0000-00000E670000}"/>
    <cellStyle name="Currency 2 7 7 4 2 3" xfId="15459" xr:uid="{00000000-0005-0000-0000-00000F670000}"/>
    <cellStyle name="Currency 2 7 7 4 2 4" xfId="20975" xr:uid="{00000000-0005-0000-0000-000010670000}"/>
    <cellStyle name="Currency 2 7 7 4 2 5" xfId="26491" xr:uid="{00000000-0005-0000-0000-000011670000}"/>
    <cellStyle name="Currency 2 7 7 4 2 6" xfId="32007" xr:uid="{00000000-0005-0000-0000-000012670000}"/>
    <cellStyle name="Currency 2 7 7 4 3" xfId="7185" xr:uid="{00000000-0005-0000-0000-000013670000}"/>
    <cellStyle name="Currency 2 7 7 4 4" xfId="12701" xr:uid="{00000000-0005-0000-0000-000014670000}"/>
    <cellStyle name="Currency 2 7 7 4 5" xfId="18217" xr:uid="{00000000-0005-0000-0000-000015670000}"/>
    <cellStyle name="Currency 2 7 7 4 6" xfId="23733" xr:uid="{00000000-0005-0000-0000-000016670000}"/>
    <cellStyle name="Currency 2 7 7 4 7" xfId="29249" xr:uid="{00000000-0005-0000-0000-000017670000}"/>
    <cellStyle name="Currency 2 7 7 5" xfId="3048" xr:uid="{00000000-0005-0000-0000-000018670000}"/>
    <cellStyle name="Currency 2 7 7 5 2" xfId="8564" xr:uid="{00000000-0005-0000-0000-000019670000}"/>
    <cellStyle name="Currency 2 7 7 5 3" xfId="14080" xr:uid="{00000000-0005-0000-0000-00001A670000}"/>
    <cellStyle name="Currency 2 7 7 5 4" xfId="19596" xr:uid="{00000000-0005-0000-0000-00001B670000}"/>
    <cellStyle name="Currency 2 7 7 5 5" xfId="25112" xr:uid="{00000000-0005-0000-0000-00001C670000}"/>
    <cellStyle name="Currency 2 7 7 5 6" xfId="30628" xr:uid="{00000000-0005-0000-0000-00001D670000}"/>
    <cellStyle name="Currency 2 7 7 6" xfId="5806" xr:uid="{00000000-0005-0000-0000-00001E670000}"/>
    <cellStyle name="Currency 2 7 7 7" xfId="11322" xr:uid="{00000000-0005-0000-0000-00001F670000}"/>
    <cellStyle name="Currency 2 7 7 8" xfId="16838" xr:uid="{00000000-0005-0000-0000-000020670000}"/>
    <cellStyle name="Currency 2 7 7 9" xfId="22354" xr:uid="{00000000-0005-0000-0000-000021670000}"/>
    <cellStyle name="Currency 2 7 8" xfId="346" xr:uid="{00000000-0005-0000-0000-000022670000}"/>
    <cellStyle name="Currency 2 7 8 10" xfId="27926" xr:uid="{00000000-0005-0000-0000-000023670000}"/>
    <cellStyle name="Currency 2 7 8 2" xfId="1233" xr:uid="{00000000-0005-0000-0000-000024670000}"/>
    <cellStyle name="Currency 2 7 8 2 2" xfId="2612" xr:uid="{00000000-0005-0000-0000-000025670000}"/>
    <cellStyle name="Currency 2 7 8 2 2 2" xfId="5370" xr:uid="{00000000-0005-0000-0000-000026670000}"/>
    <cellStyle name="Currency 2 7 8 2 2 2 2" xfId="10886" xr:uid="{00000000-0005-0000-0000-000027670000}"/>
    <cellStyle name="Currency 2 7 8 2 2 2 3" xfId="16402" xr:uid="{00000000-0005-0000-0000-000028670000}"/>
    <cellStyle name="Currency 2 7 8 2 2 2 4" xfId="21918" xr:uid="{00000000-0005-0000-0000-000029670000}"/>
    <cellStyle name="Currency 2 7 8 2 2 2 5" xfId="27434" xr:uid="{00000000-0005-0000-0000-00002A670000}"/>
    <cellStyle name="Currency 2 7 8 2 2 2 6" xfId="32950" xr:uid="{00000000-0005-0000-0000-00002B670000}"/>
    <cellStyle name="Currency 2 7 8 2 2 3" xfId="8128" xr:uid="{00000000-0005-0000-0000-00002C670000}"/>
    <cellStyle name="Currency 2 7 8 2 2 4" xfId="13644" xr:uid="{00000000-0005-0000-0000-00002D670000}"/>
    <cellStyle name="Currency 2 7 8 2 2 5" xfId="19160" xr:uid="{00000000-0005-0000-0000-00002E670000}"/>
    <cellStyle name="Currency 2 7 8 2 2 6" xfId="24676" xr:uid="{00000000-0005-0000-0000-00002F670000}"/>
    <cellStyle name="Currency 2 7 8 2 2 7" xfId="30192" xr:uid="{00000000-0005-0000-0000-000030670000}"/>
    <cellStyle name="Currency 2 7 8 2 3" xfId="3991" xr:uid="{00000000-0005-0000-0000-000031670000}"/>
    <cellStyle name="Currency 2 7 8 2 3 2" xfId="9507" xr:uid="{00000000-0005-0000-0000-000032670000}"/>
    <cellStyle name="Currency 2 7 8 2 3 3" xfId="15023" xr:uid="{00000000-0005-0000-0000-000033670000}"/>
    <cellStyle name="Currency 2 7 8 2 3 4" xfId="20539" xr:uid="{00000000-0005-0000-0000-000034670000}"/>
    <cellStyle name="Currency 2 7 8 2 3 5" xfId="26055" xr:uid="{00000000-0005-0000-0000-000035670000}"/>
    <cellStyle name="Currency 2 7 8 2 3 6" xfId="31571" xr:uid="{00000000-0005-0000-0000-000036670000}"/>
    <cellStyle name="Currency 2 7 8 2 4" xfId="6749" xr:uid="{00000000-0005-0000-0000-000037670000}"/>
    <cellStyle name="Currency 2 7 8 2 5" xfId="12265" xr:uid="{00000000-0005-0000-0000-000038670000}"/>
    <cellStyle name="Currency 2 7 8 2 6" xfId="17781" xr:uid="{00000000-0005-0000-0000-000039670000}"/>
    <cellStyle name="Currency 2 7 8 2 7" xfId="23297" xr:uid="{00000000-0005-0000-0000-00003A670000}"/>
    <cellStyle name="Currency 2 7 8 2 8" xfId="28813" xr:uid="{00000000-0005-0000-0000-00003B670000}"/>
    <cellStyle name="Currency 2 7 8 3" xfId="873" xr:uid="{00000000-0005-0000-0000-00003C670000}"/>
    <cellStyle name="Currency 2 7 8 3 2" xfId="2252" xr:uid="{00000000-0005-0000-0000-00003D670000}"/>
    <cellStyle name="Currency 2 7 8 3 2 2" xfId="5010" xr:uid="{00000000-0005-0000-0000-00003E670000}"/>
    <cellStyle name="Currency 2 7 8 3 2 2 2" xfId="10526" xr:uid="{00000000-0005-0000-0000-00003F670000}"/>
    <cellStyle name="Currency 2 7 8 3 2 2 3" xfId="16042" xr:uid="{00000000-0005-0000-0000-000040670000}"/>
    <cellStyle name="Currency 2 7 8 3 2 2 4" xfId="21558" xr:uid="{00000000-0005-0000-0000-000041670000}"/>
    <cellStyle name="Currency 2 7 8 3 2 2 5" xfId="27074" xr:uid="{00000000-0005-0000-0000-000042670000}"/>
    <cellStyle name="Currency 2 7 8 3 2 2 6" xfId="32590" xr:uid="{00000000-0005-0000-0000-000043670000}"/>
    <cellStyle name="Currency 2 7 8 3 2 3" xfId="7768" xr:uid="{00000000-0005-0000-0000-000044670000}"/>
    <cellStyle name="Currency 2 7 8 3 2 4" xfId="13284" xr:uid="{00000000-0005-0000-0000-000045670000}"/>
    <cellStyle name="Currency 2 7 8 3 2 5" xfId="18800" xr:uid="{00000000-0005-0000-0000-000046670000}"/>
    <cellStyle name="Currency 2 7 8 3 2 6" xfId="24316" xr:uid="{00000000-0005-0000-0000-000047670000}"/>
    <cellStyle name="Currency 2 7 8 3 2 7" xfId="29832" xr:uid="{00000000-0005-0000-0000-000048670000}"/>
    <cellStyle name="Currency 2 7 8 3 3" xfId="3631" xr:uid="{00000000-0005-0000-0000-000049670000}"/>
    <cellStyle name="Currency 2 7 8 3 3 2" xfId="9147" xr:uid="{00000000-0005-0000-0000-00004A670000}"/>
    <cellStyle name="Currency 2 7 8 3 3 3" xfId="14663" xr:uid="{00000000-0005-0000-0000-00004B670000}"/>
    <cellStyle name="Currency 2 7 8 3 3 4" xfId="20179" xr:uid="{00000000-0005-0000-0000-00004C670000}"/>
    <cellStyle name="Currency 2 7 8 3 3 5" xfId="25695" xr:uid="{00000000-0005-0000-0000-00004D670000}"/>
    <cellStyle name="Currency 2 7 8 3 3 6" xfId="31211" xr:uid="{00000000-0005-0000-0000-00004E670000}"/>
    <cellStyle name="Currency 2 7 8 3 4" xfId="6389" xr:uid="{00000000-0005-0000-0000-00004F670000}"/>
    <cellStyle name="Currency 2 7 8 3 5" xfId="11905" xr:uid="{00000000-0005-0000-0000-000050670000}"/>
    <cellStyle name="Currency 2 7 8 3 6" xfId="17421" xr:uid="{00000000-0005-0000-0000-000051670000}"/>
    <cellStyle name="Currency 2 7 8 3 7" xfId="22937" xr:uid="{00000000-0005-0000-0000-000052670000}"/>
    <cellStyle name="Currency 2 7 8 3 8" xfId="28453" xr:uid="{00000000-0005-0000-0000-000053670000}"/>
    <cellStyle name="Currency 2 7 8 4" xfId="1725" xr:uid="{00000000-0005-0000-0000-000054670000}"/>
    <cellStyle name="Currency 2 7 8 4 2" xfId="4483" xr:uid="{00000000-0005-0000-0000-000055670000}"/>
    <cellStyle name="Currency 2 7 8 4 2 2" xfId="9999" xr:uid="{00000000-0005-0000-0000-000056670000}"/>
    <cellStyle name="Currency 2 7 8 4 2 3" xfId="15515" xr:uid="{00000000-0005-0000-0000-000057670000}"/>
    <cellStyle name="Currency 2 7 8 4 2 4" xfId="21031" xr:uid="{00000000-0005-0000-0000-000058670000}"/>
    <cellStyle name="Currency 2 7 8 4 2 5" xfId="26547" xr:uid="{00000000-0005-0000-0000-000059670000}"/>
    <cellStyle name="Currency 2 7 8 4 2 6" xfId="32063" xr:uid="{00000000-0005-0000-0000-00005A670000}"/>
    <cellStyle name="Currency 2 7 8 4 3" xfId="7241" xr:uid="{00000000-0005-0000-0000-00005B670000}"/>
    <cellStyle name="Currency 2 7 8 4 4" xfId="12757" xr:uid="{00000000-0005-0000-0000-00005C670000}"/>
    <cellStyle name="Currency 2 7 8 4 5" xfId="18273" xr:uid="{00000000-0005-0000-0000-00005D670000}"/>
    <cellStyle name="Currency 2 7 8 4 6" xfId="23789" xr:uid="{00000000-0005-0000-0000-00005E670000}"/>
    <cellStyle name="Currency 2 7 8 4 7" xfId="29305" xr:uid="{00000000-0005-0000-0000-00005F670000}"/>
    <cellStyle name="Currency 2 7 8 5" xfId="3104" xr:uid="{00000000-0005-0000-0000-000060670000}"/>
    <cellStyle name="Currency 2 7 8 5 2" xfId="8620" xr:uid="{00000000-0005-0000-0000-000061670000}"/>
    <cellStyle name="Currency 2 7 8 5 3" xfId="14136" xr:uid="{00000000-0005-0000-0000-000062670000}"/>
    <cellStyle name="Currency 2 7 8 5 4" xfId="19652" xr:uid="{00000000-0005-0000-0000-000063670000}"/>
    <cellStyle name="Currency 2 7 8 5 5" xfId="25168" xr:uid="{00000000-0005-0000-0000-000064670000}"/>
    <cellStyle name="Currency 2 7 8 5 6" xfId="30684" xr:uid="{00000000-0005-0000-0000-000065670000}"/>
    <cellStyle name="Currency 2 7 8 6" xfId="5862" xr:uid="{00000000-0005-0000-0000-000066670000}"/>
    <cellStyle name="Currency 2 7 8 7" xfId="11378" xr:uid="{00000000-0005-0000-0000-000067670000}"/>
    <cellStyle name="Currency 2 7 8 8" xfId="16894" xr:uid="{00000000-0005-0000-0000-000068670000}"/>
    <cellStyle name="Currency 2 7 8 9" xfId="22410" xr:uid="{00000000-0005-0000-0000-000069670000}"/>
    <cellStyle name="Currency 2 7 9" xfId="401" xr:uid="{00000000-0005-0000-0000-00006A670000}"/>
    <cellStyle name="Currency 2 7 9 10" xfId="27981" xr:uid="{00000000-0005-0000-0000-00006B670000}"/>
    <cellStyle name="Currency 2 7 9 2" xfId="1269" xr:uid="{00000000-0005-0000-0000-00006C670000}"/>
    <cellStyle name="Currency 2 7 9 2 2" xfId="2648" xr:uid="{00000000-0005-0000-0000-00006D670000}"/>
    <cellStyle name="Currency 2 7 9 2 2 2" xfId="5406" xr:uid="{00000000-0005-0000-0000-00006E670000}"/>
    <cellStyle name="Currency 2 7 9 2 2 2 2" xfId="10922" xr:uid="{00000000-0005-0000-0000-00006F670000}"/>
    <cellStyle name="Currency 2 7 9 2 2 2 3" xfId="16438" xr:uid="{00000000-0005-0000-0000-000070670000}"/>
    <cellStyle name="Currency 2 7 9 2 2 2 4" xfId="21954" xr:uid="{00000000-0005-0000-0000-000071670000}"/>
    <cellStyle name="Currency 2 7 9 2 2 2 5" xfId="27470" xr:uid="{00000000-0005-0000-0000-000072670000}"/>
    <cellStyle name="Currency 2 7 9 2 2 2 6" xfId="32986" xr:uid="{00000000-0005-0000-0000-000073670000}"/>
    <cellStyle name="Currency 2 7 9 2 2 3" xfId="8164" xr:uid="{00000000-0005-0000-0000-000074670000}"/>
    <cellStyle name="Currency 2 7 9 2 2 4" xfId="13680" xr:uid="{00000000-0005-0000-0000-000075670000}"/>
    <cellStyle name="Currency 2 7 9 2 2 5" xfId="19196" xr:uid="{00000000-0005-0000-0000-000076670000}"/>
    <cellStyle name="Currency 2 7 9 2 2 6" xfId="24712" xr:uid="{00000000-0005-0000-0000-000077670000}"/>
    <cellStyle name="Currency 2 7 9 2 2 7" xfId="30228" xr:uid="{00000000-0005-0000-0000-000078670000}"/>
    <cellStyle name="Currency 2 7 9 2 3" xfId="4027" xr:uid="{00000000-0005-0000-0000-000079670000}"/>
    <cellStyle name="Currency 2 7 9 2 3 2" xfId="9543" xr:uid="{00000000-0005-0000-0000-00007A670000}"/>
    <cellStyle name="Currency 2 7 9 2 3 3" xfId="15059" xr:uid="{00000000-0005-0000-0000-00007B670000}"/>
    <cellStyle name="Currency 2 7 9 2 3 4" xfId="20575" xr:uid="{00000000-0005-0000-0000-00007C670000}"/>
    <cellStyle name="Currency 2 7 9 2 3 5" xfId="26091" xr:uid="{00000000-0005-0000-0000-00007D670000}"/>
    <cellStyle name="Currency 2 7 9 2 3 6" xfId="31607" xr:uid="{00000000-0005-0000-0000-00007E670000}"/>
    <cellStyle name="Currency 2 7 9 2 4" xfId="6785" xr:uid="{00000000-0005-0000-0000-00007F670000}"/>
    <cellStyle name="Currency 2 7 9 2 5" xfId="12301" xr:uid="{00000000-0005-0000-0000-000080670000}"/>
    <cellStyle name="Currency 2 7 9 2 6" xfId="17817" xr:uid="{00000000-0005-0000-0000-000081670000}"/>
    <cellStyle name="Currency 2 7 9 2 7" xfId="23333" xr:uid="{00000000-0005-0000-0000-000082670000}"/>
    <cellStyle name="Currency 2 7 9 2 8" xfId="28849" xr:uid="{00000000-0005-0000-0000-000083670000}"/>
    <cellStyle name="Currency 2 7 9 3" xfId="909" xr:uid="{00000000-0005-0000-0000-000084670000}"/>
    <cellStyle name="Currency 2 7 9 3 2" xfId="2288" xr:uid="{00000000-0005-0000-0000-000085670000}"/>
    <cellStyle name="Currency 2 7 9 3 2 2" xfId="5046" xr:uid="{00000000-0005-0000-0000-000086670000}"/>
    <cellStyle name="Currency 2 7 9 3 2 2 2" xfId="10562" xr:uid="{00000000-0005-0000-0000-000087670000}"/>
    <cellStyle name="Currency 2 7 9 3 2 2 3" xfId="16078" xr:uid="{00000000-0005-0000-0000-000088670000}"/>
    <cellStyle name="Currency 2 7 9 3 2 2 4" xfId="21594" xr:uid="{00000000-0005-0000-0000-000089670000}"/>
    <cellStyle name="Currency 2 7 9 3 2 2 5" xfId="27110" xr:uid="{00000000-0005-0000-0000-00008A670000}"/>
    <cellStyle name="Currency 2 7 9 3 2 2 6" xfId="32626" xr:uid="{00000000-0005-0000-0000-00008B670000}"/>
    <cellStyle name="Currency 2 7 9 3 2 3" xfId="7804" xr:uid="{00000000-0005-0000-0000-00008C670000}"/>
    <cellStyle name="Currency 2 7 9 3 2 4" xfId="13320" xr:uid="{00000000-0005-0000-0000-00008D670000}"/>
    <cellStyle name="Currency 2 7 9 3 2 5" xfId="18836" xr:uid="{00000000-0005-0000-0000-00008E670000}"/>
    <cellStyle name="Currency 2 7 9 3 2 6" xfId="24352" xr:uid="{00000000-0005-0000-0000-00008F670000}"/>
    <cellStyle name="Currency 2 7 9 3 2 7" xfId="29868" xr:uid="{00000000-0005-0000-0000-000090670000}"/>
    <cellStyle name="Currency 2 7 9 3 3" xfId="3667" xr:uid="{00000000-0005-0000-0000-000091670000}"/>
    <cellStyle name="Currency 2 7 9 3 3 2" xfId="9183" xr:uid="{00000000-0005-0000-0000-000092670000}"/>
    <cellStyle name="Currency 2 7 9 3 3 3" xfId="14699" xr:uid="{00000000-0005-0000-0000-000093670000}"/>
    <cellStyle name="Currency 2 7 9 3 3 4" xfId="20215" xr:uid="{00000000-0005-0000-0000-000094670000}"/>
    <cellStyle name="Currency 2 7 9 3 3 5" xfId="25731" xr:uid="{00000000-0005-0000-0000-000095670000}"/>
    <cellStyle name="Currency 2 7 9 3 3 6" xfId="31247" xr:uid="{00000000-0005-0000-0000-000096670000}"/>
    <cellStyle name="Currency 2 7 9 3 4" xfId="6425" xr:uid="{00000000-0005-0000-0000-000097670000}"/>
    <cellStyle name="Currency 2 7 9 3 5" xfId="11941" xr:uid="{00000000-0005-0000-0000-000098670000}"/>
    <cellStyle name="Currency 2 7 9 3 6" xfId="17457" xr:uid="{00000000-0005-0000-0000-000099670000}"/>
    <cellStyle name="Currency 2 7 9 3 7" xfId="22973" xr:uid="{00000000-0005-0000-0000-00009A670000}"/>
    <cellStyle name="Currency 2 7 9 3 8" xfId="28489" xr:uid="{00000000-0005-0000-0000-00009B670000}"/>
    <cellStyle name="Currency 2 7 9 4" xfId="1780" xr:uid="{00000000-0005-0000-0000-00009C670000}"/>
    <cellStyle name="Currency 2 7 9 4 2" xfId="4538" xr:uid="{00000000-0005-0000-0000-00009D670000}"/>
    <cellStyle name="Currency 2 7 9 4 2 2" xfId="10054" xr:uid="{00000000-0005-0000-0000-00009E670000}"/>
    <cellStyle name="Currency 2 7 9 4 2 3" xfId="15570" xr:uid="{00000000-0005-0000-0000-00009F670000}"/>
    <cellStyle name="Currency 2 7 9 4 2 4" xfId="21086" xr:uid="{00000000-0005-0000-0000-0000A0670000}"/>
    <cellStyle name="Currency 2 7 9 4 2 5" xfId="26602" xr:uid="{00000000-0005-0000-0000-0000A1670000}"/>
    <cellStyle name="Currency 2 7 9 4 2 6" xfId="32118" xr:uid="{00000000-0005-0000-0000-0000A2670000}"/>
    <cellStyle name="Currency 2 7 9 4 3" xfId="7296" xr:uid="{00000000-0005-0000-0000-0000A3670000}"/>
    <cellStyle name="Currency 2 7 9 4 4" xfId="12812" xr:uid="{00000000-0005-0000-0000-0000A4670000}"/>
    <cellStyle name="Currency 2 7 9 4 5" xfId="18328" xr:uid="{00000000-0005-0000-0000-0000A5670000}"/>
    <cellStyle name="Currency 2 7 9 4 6" xfId="23844" xr:uid="{00000000-0005-0000-0000-0000A6670000}"/>
    <cellStyle name="Currency 2 7 9 4 7" xfId="29360" xr:uid="{00000000-0005-0000-0000-0000A7670000}"/>
    <cellStyle name="Currency 2 7 9 5" xfId="3159" xr:uid="{00000000-0005-0000-0000-0000A8670000}"/>
    <cellStyle name="Currency 2 7 9 5 2" xfId="8675" xr:uid="{00000000-0005-0000-0000-0000A9670000}"/>
    <cellStyle name="Currency 2 7 9 5 3" xfId="14191" xr:uid="{00000000-0005-0000-0000-0000AA670000}"/>
    <cellStyle name="Currency 2 7 9 5 4" xfId="19707" xr:uid="{00000000-0005-0000-0000-0000AB670000}"/>
    <cellStyle name="Currency 2 7 9 5 5" xfId="25223" xr:uid="{00000000-0005-0000-0000-0000AC670000}"/>
    <cellStyle name="Currency 2 7 9 5 6" xfId="30739" xr:uid="{00000000-0005-0000-0000-0000AD670000}"/>
    <cellStyle name="Currency 2 7 9 6" xfId="5917" xr:uid="{00000000-0005-0000-0000-0000AE670000}"/>
    <cellStyle name="Currency 2 7 9 7" xfId="11433" xr:uid="{00000000-0005-0000-0000-0000AF670000}"/>
    <cellStyle name="Currency 2 7 9 8" xfId="16949" xr:uid="{00000000-0005-0000-0000-0000B0670000}"/>
    <cellStyle name="Currency 2 7 9 9" xfId="22465" xr:uid="{00000000-0005-0000-0000-0000B1670000}"/>
    <cellStyle name="Currency 2 8" xfId="70" xr:uid="{00000000-0005-0000-0000-0000B2670000}"/>
    <cellStyle name="Currency 2 8 10" xfId="547" xr:uid="{00000000-0005-0000-0000-0000B3670000}"/>
    <cellStyle name="Currency 2 8 10 2" xfId="962" xr:uid="{00000000-0005-0000-0000-0000B4670000}"/>
    <cellStyle name="Currency 2 8 10 2 2" xfId="2341" xr:uid="{00000000-0005-0000-0000-0000B5670000}"/>
    <cellStyle name="Currency 2 8 10 2 2 2" xfId="5099" xr:uid="{00000000-0005-0000-0000-0000B6670000}"/>
    <cellStyle name="Currency 2 8 10 2 2 2 2" xfId="10615" xr:uid="{00000000-0005-0000-0000-0000B7670000}"/>
    <cellStyle name="Currency 2 8 10 2 2 2 3" xfId="16131" xr:uid="{00000000-0005-0000-0000-0000B8670000}"/>
    <cellStyle name="Currency 2 8 10 2 2 2 4" xfId="21647" xr:uid="{00000000-0005-0000-0000-0000B9670000}"/>
    <cellStyle name="Currency 2 8 10 2 2 2 5" xfId="27163" xr:uid="{00000000-0005-0000-0000-0000BA670000}"/>
    <cellStyle name="Currency 2 8 10 2 2 2 6" xfId="32679" xr:uid="{00000000-0005-0000-0000-0000BB670000}"/>
    <cellStyle name="Currency 2 8 10 2 2 3" xfId="7857" xr:uid="{00000000-0005-0000-0000-0000BC670000}"/>
    <cellStyle name="Currency 2 8 10 2 2 4" xfId="13373" xr:uid="{00000000-0005-0000-0000-0000BD670000}"/>
    <cellStyle name="Currency 2 8 10 2 2 5" xfId="18889" xr:uid="{00000000-0005-0000-0000-0000BE670000}"/>
    <cellStyle name="Currency 2 8 10 2 2 6" xfId="24405" xr:uid="{00000000-0005-0000-0000-0000BF670000}"/>
    <cellStyle name="Currency 2 8 10 2 2 7" xfId="29921" xr:uid="{00000000-0005-0000-0000-0000C0670000}"/>
    <cellStyle name="Currency 2 8 10 2 3" xfId="3720" xr:uid="{00000000-0005-0000-0000-0000C1670000}"/>
    <cellStyle name="Currency 2 8 10 2 3 2" xfId="9236" xr:uid="{00000000-0005-0000-0000-0000C2670000}"/>
    <cellStyle name="Currency 2 8 10 2 3 3" xfId="14752" xr:uid="{00000000-0005-0000-0000-0000C3670000}"/>
    <cellStyle name="Currency 2 8 10 2 3 4" xfId="20268" xr:uid="{00000000-0005-0000-0000-0000C4670000}"/>
    <cellStyle name="Currency 2 8 10 2 3 5" xfId="25784" xr:uid="{00000000-0005-0000-0000-0000C5670000}"/>
    <cellStyle name="Currency 2 8 10 2 3 6" xfId="31300" xr:uid="{00000000-0005-0000-0000-0000C6670000}"/>
    <cellStyle name="Currency 2 8 10 2 4" xfId="6478" xr:uid="{00000000-0005-0000-0000-0000C7670000}"/>
    <cellStyle name="Currency 2 8 10 2 5" xfId="11994" xr:uid="{00000000-0005-0000-0000-0000C8670000}"/>
    <cellStyle name="Currency 2 8 10 2 6" xfId="17510" xr:uid="{00000000-0005-0000-0000-0000C9670000}"/>
    <cellStyle name="Currency 2 8 10 2 7" xfId="23026" xr:uid="{00000000-0005-0000-0000-0000CA670000}"/>
    <cellStyle name="Currency 2 8 10 2 8" xfId="28542" xr:uid="{00000000-0005-0000-0000-0000CB670000}"/>
    <cellStyle name="Currency 2 8 10 3" xfId="1926" xr:uid="{00000000-0005-0000-0000-0000CC670000}"/>
    <cellStyle name="Currency 2 8 10 3 2" xfId="4684" xr:uid="{00000000-0005-0000-0000-0000CD670000}"/>
    <cellStyle name="Currency 2 8 10 3 2 2" xfId="10200" xr:uid="{00000000-0005-0000-0000-0000CE670000}"/>
    <cellStyle name="Currency 2 8 10 3 2 3" xfId="15716" xr:uid="{00000000-0005-0000-0000-0000CF670000}"/>
    <cellStyle name="Currency 2 8 10 3 2 4" xfId="21232" xr:uid="{00000000-0005-0000-0000-0000D0670000}"/>
    <cellStyle name="Currency 2 8 10 3 2 5" xfId="26748" xr:uid="{00000000-0005-0000-0000-0000D1670000}"/>
    <cellStyle name="Currency 2 8 10 3 2 6" xfId="32264" xr:uid="{00000000-0005-0000-0000-0000D2670000}"/>
    <cellStyle name="Currency 2 8 10 3 3" xfId="7442" xr:uid="{00000000-0005-0000-0000-0000D3670000}"/>
    <cellStyle name="Currency 2 8 10 3 4" xfId="12958" xr:uid="{00000000-0005-0000-0000-0000D4670000}"/>
    <cellStyle name="Currency 2 8 10 3 5" xfId="18474" xr:uid="{00000000-0005-0000-0000-0000D5670000}"/>
    <cellStyle name="Currency 2 8 10 3 6" xfId="23990" xr:uid="{00000000-0005-0000-0000-0000D6670000}"/>
    <cellStyle name="Currency 2 8 10 3 7" xfId="29506" xr:uid="{00000000-0005-0000-0000-0000D7670000}"/>
    <cellStyle name="Currency 2 8 10 4" xfId="3305" xr:uid="{00000000-0005-0000-0000-0000D8670000}"/>
    <cellStyle name="Currency 2 8 10 4 2" xfId="8821" xr:uid="{00000000-0005-0000-0000-0000D9670000}"/>
    <cellStyle name="Currency 2 8 10 4 3" xfId="14337" xr:uid="{00000000-0005-0000-0000-0000DA670000}"/>
    <cellStyle name="Currency 2 8 10 4 4" xfId="19853" xr:uid="{00000000-0005-0000-0000-0000DB670000}"/>
    <cellStyle name="Currency 2 8 10 4 5" xfId="25369" xr:uid="{00000000-0005-0000-0000-0000DC670000}"/>
    <cellStyle name="Currency 2 8 10 4 6" xfId="30885" xr:uid="{00000000-0005-0000-0000-0000DD670000}"/>
    <cellStyle name="Currency 2 8 10 5" xfId="6063" xr:uid="{00000000-0005-0000-0000-0000DE670000}"/>
    <cellStyle name="Currency 2 8 10 6" xfId="11579" xr:uid="{00000000-0005-0000-0000-0000DF670000}"/>
    <cellStyle name="Currency 2 8 10 7" xfId="17095" xr:uid="{00000000-0005-0000-0000-0000E0670000}"/>
    <cellStyle name="Currency 2 8 10 8" xfId="22611" xr:uid="{00000000-0005-0000-0000-0000E1670000}"/>
    <cellStyle name="Currency 2 8 10 9" xfId="28127" xr:uid="{00000000-0005-0000-0000-0000E2670000}"/>
    <cellStyle name="Currency 2 8 11" xfId="602" xr:uid="{00000000-0005-0000-0000-0000E3670000}"/>
    <cellStyle name="Currency 2 8 11 2" xfId="998" xr:uid="{00000000-0005-0000-0000-0000E4670000}"/>
    <cellStyle name="Currency 2 8 11 2 2" xfId="2377" xr:uid="{00000000-0005-0000-0000-0000E5670000}"/>
    <cellStyle name="Currency 2 8 11 2 2 2" xfId="5135" xr:uid="{00000000-0005-0000-0000-0000E6670000}"/>
    <cellStyle name="Currency 2 8 11 2 2 2 2" xfId="10651" xr:uid="{00000000-0005-0000-0000-0000E7670000}"/>
    <cellStyle name="Currency 2 8 11 2 2 2 3" xfId="16167" xr:uid="{00000000-0005-0000-0000-0000E8670000}"/>
    <cellStyle name="Currency 2 8 11 2 2 2 4" xfId="21683" xr:uid="{00000000-0005-0000-0000-0000E9670000}"/>
    <cellStyle name="Currency 2 8 11 2 2 2 5" xfId="27199" xr:uid="{00000000-0005-0000-0000-0000EA670000}"/>
    <cellStyle name="Currency 2 8 11 2 2 2 6" xfId="32715" xr:uid="{00000000-0005-0000-0000-0000EB670000}"/>
    <cellStyle name="Currency 2 8 11 2 2 3" xfId="7893" xr:uid="{00000000-0005-0000-0000-0000EC670000}"/>
    <cellStyle name="Currency 2 8 11 2 2 4" xfId="13409" xr:uid="{00000000-0005-0000-0000-0000ED670000}"/>
    <cellStyle name="Currency 2 8 11 2 2 5" xfId="18925" xr:uid="{00000000-0005-0000-0000-0000EE670000}"/>
    <cellStyle name="Currency 2 8 11 2 2 6" xfId="24441" xr:uid="{00000000-0005-0000-0000-0000EF670000}"/>
    <cellStyle name="Currency 2 8 11 2 2 7" xfId="29957" xr:uid="{00000000-0005-0000-0000-0000F0670000}"/>
    <cellStyle name="Currency 2 8 11 2 3" xfId="3756" xr:uid="{00000000-0005-0000-0000-0000F1670000}"/>
    <cellStyle name="Currency 2 8 11 2 3 2" xfId="9272" xr:uid="{00000000-0005-0000-0000-0000F2670000}"/>
    <cellStyle name="Currency 2 8 11 2 3 3" xfId="14788" xr:uid="{00000000-0005-0000-0000-0000F3670000}"/>
    <cellStyle name="Currency 2 8 11 2 3 4" xfId="20304" xr:uid="{00000000-0005-0000-0000-0000F4670000}"/>
    <cellStyle name="Currency 2 8 11 2 3 5" xfId="25820" xr:uid="{00000000-0005-0000-0000-0000F5670000}"/>
    <cellStyle name="Currency 2 8 11 2 3 6" xfId="31336" xr:uid="{00000000-0005-0000-0000-0000F6670000}"/>
    <cellStyle name="Currency 2 8 11 2 4" xfId="6514" xr:uid="{00000000-0005-0000-0000-0000F7670000}"/>
    <cellStyle name="Currency 2 8 11 2 5" xfId="12030" xr:uid="{00000000-0005-0000-0000-0000F8670000}"/>
    <cellStyle name="Currency 2 8 11 2 6" xfId="17546" xr:uid="{00000000-0005-0000-0000-0000F9670000}"/>
    <cellStyle name="Currency 2 8 11 2 7" xfId="23062" xr:uid="{00000000-0005-0000-0000-0000FA670000}"/>
    <cellStyle name="Currency 2 8 11 2 8" xfId="28578" xr:uid="{00000000-0005-0000-0000-0000FB670000}"/>
    <cellStyle name="Currency 2 8 11 3" xfId="1981" xr:uid="{00000000-0005-0000-0000-0000FC670000}"/>
    <cellStyle name="Currency 2 8 11 3 2" xfId="4739" xr:uid="{00000000-0005-0000-0000-0000FD670000}"/>
    <cellStyle name="Currency 2 8 11 3 2 2" xfId="10255" xr:uid="{00000000-0005-0000-0000-0000FE670000}"/>
    <cellStyle name="Currency 2 8 11 3 2 3" xfId="15771" xr:uid="{00000000-0005-0000-0000-0000FF670000}"/>
    <cellStyle name="Currency 2 8 11 3 2 4" xfId="21287" xr:uid="{00000000-0005-0000-0000-000000680000}"/>
    <cellStyle name="Currency 2 8 11 3 2 5" xfId="26803" xr:uid="{00000000-0005-0000-0000-000001680000}"/>
    <cellStyle name="Currency 2 8 11 3 2 6" xfId="32319" xr:uid="{00000000-0005-0000-0000-000002680000}"/>
    <cellStyle name="Currency 2 8 11 3 3" xfId="7497" xr:uid="{00000000-0005-0000-0000-000003680000}"/>
    <cellStyle name="Currency 2 8 11 3 4" xfId="13013" xr:uid="{00000000-0005-0000-0000-000004680000}"/>
    <cellStyle name="Currency 2 8 11 3 5" xfId="18529" xr:uid="{00000000-0005-0000-0000-000005680000}"/>
    <cellStyle name="Currency 2 8 11 3 6" xfId="24045" xr:uid="{00000000-0005-0000-0000-000006680000}"/>
    <cellStyle name="Currency 2 8 11 3 7" xfId="29561" xr:uid="{00000000-0005-0000-0000-000007680000}"/>
    <cellStyle name="Currency 2 8 11 4" xfId="3360" xr:uid="{00000000-0005-0000-0000-000008680000}"/>
    <cellStyle name="Currency 2 8 11 4 2" xfId="8876" xr:uid="{00000000-0005-0000-0000-000009680000}"/>
    <cellStyle name="Currency 2 8 11 4 3" xfId="14392" xr:uid="{00000000-0005-0000-0000-00000A680000}"/>
    <cellStyle name="Currency 2 8 11 4 4" xfId="19908" xr:uid="{00000000-0005-0000-0000-00000B680000}"/>
    <cellStyle name="Currency 2 8 11 4 5" xfId="25424" xr:uid="{00000000-0005-0000-0000-00000C680000}"/>
    <cellStyle name="Currency 2 8 11 4 6" xfId="30940" xr:uid="{00000000-0005-0000-0000-00000D680000}"/>
    <cellStyle name="Currency 2 8 11 5" xfId="6118" xr:uid="{00000000-0005-0000-0000-00000E680000}"/>
    <cellStyle name="Currency 2 8 11 6" xfId="11634" xr:uid="{00000000-0005-0000-0000-00000F680000}"/>
    <cellStyle name="Currency 2 8 11 7" xfId="17150" xr:uid="{00000000-0005-0000-0000-000010680000}"/>
    <cellStyle name="Currency 2 8 11 8" xfId="22666" xr:uid="{00000000-0005-0000-0000-000011680000}"/>
    <cellStyle name="Currency 2 8 11 9" xfId="28182" xr:uid="{00000000-0005-0000-0000-000012680000}"/>
    <cellStyle name="Currency 2 8 12" xfId="1322" xr:uid="{00000000-0005-0000-0000-000013680000}"/>
    <cellStyle name="Currency 2 8 12 2" xfId="2701" xr:uid="{00000000-0005-0000-0000-000014680000}"/>
    <cellStyle name="Currency 2 8 12 2 2" xfId="5459" xr:uid="{00000000-0005-0000-0000-000015680000}"/>
    <cellStyle name="Currency 2 8 12 2 2 2" xfId="10975" xr:uid="{00000000-0005-0000-0000-000016680000}"/>
    <cellStyle name="Currency 2 8 12 2 2 3" xfId="16491" xr:uid="{00000000-0005-0000-0000-000017680000}"/>
    <cellStyle name="Currency 2 8 12 2 2 4" xfId="22007" xr:uid="{00000000-0005-0000-0000-000018680000}"/>
    <cellStyle name="Currency 2 8 12 2 2 5" xfId="27523" xr:uid="{00000000-0005-0000-0000-000019680000}"/>
    <cellStyle name="Currency 2 8 12 2 2 6" xfId="33039" xr:uid="{00000000-0005-0000-0000-00001A680000}"/>
    <cellStyle name="Currency 2 8 12 2 3" xfId="8217" xr:uid="{00000000-0005-0000-0000-00001B680000}"/>
    <cellStyle name="Currency 2 8 12 2 4" xfId="13733" xr:uid="{00000000-0005-0000-0000-00001C680000}"/>
    <cellStyle name="Currency 2 8 12 2 5" xfId="19249" xr:uid="{00000000-0005-0000-0000-00001D680000}"/>
    <cellStyle name="Currency 2 8 12 2 6" xfId="24765" xr:uid="{00000000-0005-0000-0000-00001E680000}"/>
    <cellStyle name="Currency 2 8 12 2 7" xfId="30281" xr:uid="{00000000-0005-0000-0000-00001F680000}"/>
    <cellStyle name="Currency 2 8 12 3" xfId="4080" xr:uid="{00000000-0005-0000-0000-000020680000}"/>
    <cellStyle name="Currency 2 8 12 3 2" xfId="9596" xr:uid="{00000000-0005-0000-0000-000021680000}"/>
    <cellStyle name="Currency 2 8 12 3 3" xfId="15112" xr:uid="{00000000-0005-0000-0000-000022680000}"/>
    <cellStyle name="Currency 2 8 12 3 4" xfId="20628" xr:uid="{00000000-0005-0000-0000-000023680000}"/>
    <cellStyle name="Currency 2 8 12 3 5" xfId="26144" xr:uid="{00000000-0005-0000-0000-000024680000}"/>
    <cellStyle name="Currency 2 8 12 3 6" xfId="31660" xr:uid="{00000000-0005-0000-0000-000025680000}"/>
    <cellStyle name="Currency 2 8 12 4" xfId="6838" xr:uid="{00000000-0005-0000-0000-000026680000}"/>
    <cellStyle name="Currency 2 8 12 5" xfId="12354" xr:uid="{00000000-0005-0000-0000-000027680000}"/>
    <cellStyle name="Currency 2 8 12 6" xfId="17870" xr:uid="{00000000-0005-0000-0000-000028680000}"/>
    <cellStyle name="Currency 2 8 12 7" xfId="23386" xr:uid="{00000000-0005-0000-0000-000029680000}"/>
    <cellStyle name="Currency 2 8 12 8" xfId="28902" xr:uid="{00000000-0005-0000-0000-00002A680000}"/>
    <cellStyle name="Currency 2 8 13" xfId="1358" xr:uid="{00000000-0005-0000-0000-00002B680000}"/>
    <cellStyle name="Currency 2 8 13 2" xfId="2737" xr:uid="{00000000-0005-0000-0000-00002C680000}"/>
    <cellStyle name="Currency 2 8 13 2 2" xfId="5495" xr:uid="{00000000-0005-0000-0000-00002D680000}"/>
    <cellStyle name="Currency 2 8 13 2 2 2" xfId="11011" xr:uid="{00000000-0005-0000-0000-00002E680000}"/>
    <cellStyle name="Currency 2 8 13 2 2 3" xfId="16527" xr:uid="{00000000-0005-0000-0000-00002F680000}"/>
    <cellStyle name="Currency 2 8 13 2 2 4" xfId="22043" xr:uid="{00000000-0005-0000-0000-000030680000}"/>
    <cellStyle name="Currency 2 8 13 2 2 5" xfId="27559" xr:uid="{00000000-0005-0000-0000-000031680000}"/>
    <cellStyle name="Currency 2 8 13 2 2 6" xfId="33075" xr:uid="{00000000-0005-0000-0000-000032680000}"/>
    <cellStyle name="Currency 2 8 13 2 3" xfId="8253" xr:uid="{00000000-0005-0000-0000-000033680000}"/>
    <cellStyle name="Currency 2 8 13 2 4" xfId="13769" xr:uid="{00000000-0005-0000-0000-000034680000}"/>
    <cellStyle name="Currency 2 8 13 2 5" xfId="19285" xr:uid="{00000000-0005-0000-0000-000035680000}"/>
    <cellStyle name="Currency 2 8 13 2 6" xfId="24801" xr:uid="{00000000-0005-0000-0000-000036680000}"/>
    <cellStyle name="Currency 2 8 13 2 7" xfId="30317" xr:uid="{00000000-0005-0000-0000-000037680000}"/>
    <cellStyle name="Currency 2 8 13 3" xfId="4116" xr:uid="{00000000-0005-0000-0000-000038680000}"/>
    <cellStyle name="Currency 2 8 13 3 2" xfId="9632" xr:uid="{00000000-0005-0000-0000-000039680000}"/>
    <cellStyle name="Currency 2 8 13 3 3" xfId="15148" xr:uid="{00000000-0005-0000-0000-00003A680000}"/>
    <cellStyle name="Currency 2 8 13 3 4" xfId="20664" xr:uid="{00000000-0005-0000-0000-00003B680000}"/>
    <cellStyle name="Currency 2 8 13 3 5" xfId="26180" xr:uid="{00000000-0005-0000-0000-00003C680000}"/>
    <cellStyle name="Currency 2 8 13 3 6" xfId="31696" xr:uid="{00000000-0005-0000-0000-00003D680000}"/>
    <cellStyle name="Currency 2 8 13 4" xfId="6874" xr:uid="{00000000-0005-0000-0000-00003E680000}"/>
    <cellStyle name="Currency 2 8 13 5" xfId="12390" xr:uid="{00000000-0005-0000-0000-00003F680000}"/>
    <cellStyle name="Currency 2 8 13 6" xfId="17906" xr:uid="{00000000-0005-0000-0000-000040680000}"/>
    <cellStyle name="Currency 2 8 13 7" xfId="23422" xr:uid="{00000000-0005-0000-0000-000041680000}"/>
    <cellStyle name="Currency 2 8 13 8" xfId="28938" xr:uid="{00000000-0005-0000-0000-000042680000}"/>
    <cellStyle name="Currency 2 8 14" xfId="1394" xr:uid="{00000000-0005-0000-0000-000043680000}"/>
    <cellStyle name="Currency 2 8 14 2" xfId="2773" xr:uid="{00000000-0005-0000-0000-000044680000}"/>
    <cellStyle name="Currency 2 8 14 2 2" xfId="5531" xr:uid="{00000000-0005-0000-0000-000045680000}"/>
    <cellStyle name="Currency 2 8 14 2 2 2" xfId="11047" xr:uid="{00000000-0005-0000-0000-000046680000}"/>
    <cellStyle name="Currency 2 8 14 2 2 3" xfId="16563" xr:uid="{00000000-0005-0000-0000-000047680000}"/>
    <cellStyle name="Currency 2 8 14 2 2 4" xfId="22079" xr:uid="{00000000-0005-0000-0000-000048680000}"/>
    <cellStyle name="Currency 2 8 14 2 2 5" xfId="27595" xr:uid="{00000000-0005-0000-0000-000049680000}"/>
    <cellStyle name="Currency 2 8 14 2 2 6" xfId="33111" xr:uid="{00000000-0005-0000-0000-00004A680000}"/>
    <cellStyle name="Currency 2 8 14 2 3" xfId="8289" xr:uid="{00000000-0005-0000-0000-00004B680000}"/>
    <cellStyle name="Currency 2 8 14 2 4" xfId="13805" xr:uid="{00000000-0005-0000-0000-00004C680000}"/>
    <cellStyle name="Currency 2 8 14 2 5" xfId="19321" xr:uid="{00000000-0005-0000-0000-00004D680000}"/>
    <cellStyle name="Currency 2 8 14 2 6" xfId="24837" xr:uid="{00000000-0005-0000-0000-00004E680000}"/>
    <cellStyle name="Currency 2 8 14 2 7" xfId="30353" xr:uid="{00000000-0005-0000-0000-00004F680000}"/>
    <cellStyle name="Currency 2 8 14 3" xfId="4152" xr:uid="{00000000-0005-0000-0000-000050680000}"/>
    <cellStyle name="Currency 2 8 14 3 2" xfId="9668" xr:uid="{00000000-0005-0000-0000-000051680000}"/>
    <cellStyle name="Currency 2 8 14 3 3" xfId="15184" xr:uid="{00000000-0005-0000-0000-000052680000}"/>
    <cellStyle name="Currency 2 8 14 3 4" xfId="20700" xr:uid="{00000000-0005-0000-0000-000053680000}"/>
    <cellStyle name="Currency 2 8 14 3 5" xfId="26216" xr:uid="{00000000-0005-0000-0000-000054680000}"/>
    <cellStyle name="Currency 2 8 14 3 6" xfId="31732" xr:uid="{00000000-0005-0000-0000-000055680000}"/>
    <cellStyle name="Currency 2 8 14 4" xfId="6910" xr:uid="{00000000-0005-0000-0000-000056680000}"/>
    <cellStyle name="Currency 2 8 14 5" xfId="12426" xr:uid="{00000000-0005-0000-0000-000057680000}"/>
    <cellStyle name="Currency 2 8 14 6" xfId="17942" xr:uid="{00000000-0005-0000-0000-000058680000}"/>
    <cellStyle name="Currency 2 8 14 7" xfId="23458" xr:uid="{00000000-0005-0000-0000-000059680000}"/>
    <cellStyle name="Currency 2 8 14 8" xfId="28974" xr:uid="{00000000-0005-0000-0000-00005A680000}"/>
    <cellStyle name="Currency 2 8 15" xfId="638" xr:uid="{00000000-0005-0000-0000-00005B680000}"/>
    <cellStyle name="Currency 2 8 15 2" xfId="2017" xr:uid="{00000000-0005-0000-0000-00005C680000}"/>
    <cellStyle name="Currency 2 8 15 2 2" xfId="4775" xr:uid="{00000000-0005-0000-0000-00005D680000}"/>
    <cellStyle name="Currency 2 8 15 2 2 2" xfId="10291" xr:uid="{00000000-0005-0000-0000-00005E680000}"/>
    <cellStyle name="Currency 2 8 15 2 2 3" xfId="15807" xr:uid="{00000000-0005-0000-0000-00005F680000}"/>
    <cellStyle name="Currency 2 8 15 2 2 4" xfId="21323" xr:uid="{00000000-0005-0000-0000-000060680000}"/>
    <cellStyle name="Currency 2 8 15 2 2 5" xfId="26839" xr:uid="{00000000-0005-0000-0000-000061680000}"/>
    <cellStyle name="Currency 2 8 15 2 2 6" xfId="32355" xr:uid="{00000000-0005-0000-0000-000062680000}"/>
    <cellStyle name="Currency 2 8 15 2 3" xfId="7533" xr:uid="{00000000-0005-0000-0000-000063680000}"/>
    <cellStyle name="Currency 2 8 15 2 4" xfId="13049" xr:uid="{00000000-0005-0000-0000-000064680000}"/>
    <cellStyle name="Currency 2 8 15 2 5" xfId="18565" xr:uid="{00000000-0005-0000-0000-000065680000}"/>
    <cellStyle name="Currency 2 8 15 2 6" xfId="24081" xr:uid="{00000000-0005-0000-0000-000066680000}"/>
    <cellStyle name="Currency 2 8 15 2 7" xfId="29597" xr:uid="{00000000-0005-0000-0000-000067680000}"/>
    <cellStyle name="Currency 2 8 15 3" xfId="3396" xr:uid="{00000000-0005-0000-0000-000068680000}"/>
    <cellStyle name="Currency 2 8 15 3 2" xfId="8912" xr:uid="{00000000-0005-0000-0000-000069680000}"/>
    <cellStyle name="Currency 2 8 15 3 3" xfId="14428" xr:uid="{00000000-0005-0000-0000-00006A680000}"/>
    <cellStyle name="Currency 2 8 15 3 4" xfId="19944" xr:uid="{00000000-0005-0000-0000-00006B680000}"/>
    <cellStyle name="Currency 2 8 15 3 5" xfId="25460" xr:uid="{00000000-0005-0000-0000-00006C680000}"/>
    <cellStyle name="Currency 2 8 15 3 6" xfId="30976" xr:uid="{00000000-0005-0000-0000-00006D680000}"/>
    <cellStyle name="Currency 2 8 15 4" xfId="6154" xr:uid="{00000000-0005-0000-0000-00006E680000}"/>
    <cellStyle name="Currency 2 8 15 5" xfId="11670" xr:uid="{00000000-0005-0000-0000-00006F680000}"/>
    <cellStyle name="Currency 2 8 15 6" xfId="17186" xr:uid="{00000000-0005-0000-0000-000070680000}"/>
    <cellStyle name="Currency 2 8 15 7" xfId="22702" xr:uid="{00000000-0005-0000-0000-000071680000}"/>
    <cellStyle name="Currency 2 8 15 8" xfId="28218" xr:uid="{00000000-0005-0000-0000-000072680000}"/>
    <cellStyle name="Currency 2 8 16" xfId="1449" xr:uid="{00000000-0005-0000-0000-000073680000}"/>
    <cellStyle name="Currency 2 8 16 2" xfId="4207" xr:uid="{00000000-0005-0000-0000-000074680000}"/>
    <cellStyle name="Currency 2 8 16 2 2" xfId="9723" xr:uid="{00000000-0005-0000-0000-000075680000}"/>
    <cellStyle name="Currency 2 8 16 2 3" xfId="15239" xr:uid="{00000000-0005-0000-0000-000076680000}"/>
    <cellStyle name="Currency 2 8 16 2 4" xfId="20755" xr:uid="{00000000-0005-0000-0000-000077680000}"/>
    <cellStyle name="Currency 2 8 16 2 5" xfId="26271" xr:uid="{00000000-0005-0000-0000-000078680000}"/>
    <cellStyle name="Currency 2 8 16 2 6" xfId="31787" xr:uid="{00000000-0005-0000-0000-000079680000}"/>
    <cellStyle name="Currency 2 8 16 3" xfId="6965" xr:uid="{00000000-0005-0000-0000-00007A680000}"/>
    <cellStyle name="Currency 2 8 16 4" xfId="12481" xr:uid="{00000000-0005-0000-0000-00007B680000}"/>
    <cellStyle name="Currency 2 8 16 5" xfId="17997" xr:uid="{00000000-0005-0000-0000-00007C680000}"/>
    <cellStyle name="Currency 2 8 16 6" xfId="23513" xr:uid="{00000000-0005-0000-0000-00007D680000}"/>
    <cellStyle name="Currency 2 8 16 7" xfId="29029" xr:uid="{00000000-0005-0000-0000-00007E680000}"/>
    <cellStyle name="Currency 2 8 17" xfId="2828" xr:uid="{00000000-0005-0000-0000-00007F680000}"/>
    <cellStyle name="Currency 2 8 17 2" xfId="8344" xr:uid="{00000000-0005-0000-0000-000080680000}"/>
    <cellStyle name="Currency 2 8 17 3" xfId="13860" xr:uid="{00000000-0005-0000-0000-000081680000}"/>
    <cellStyle name="Currency 2 8 17 4" xfId="19376" xr:uid="{00000000-0005-0000-0000-000082680000}"/>
    <cellStyle name="Currency 2 8 17 5" xfId="24892" xr:uid="{00000000-0005-0000-0000-000083680000}"/>
    <cellStyle name="Currency 2 8 17 6" xfId="30408" xr:uid="{00000000-0005-0000-0000-000084680000}"/>
    <cellStyle name="Currency 2 8 18" xfId="5586" xr:uid="{00000000-0005-0000-0000-000085680000}"/>
    <cellStyle name="Currency 2 8 19" xfId="11102" xr:uid="{00000000-0005-0000-0000-000086680000}"/>
    <cellStyle name="Currency 2 8 2" xfId="125" xr:uid="{00000000-0005-0000-0000-000087680000}"/>
    <cellStyle name="Currency 2 8 2 10" xfId="27705" xr:uid="{00000000-0005-0000-0000-000088680000}"/>
    <cellStyle name="Currency 2 8 2 2" xfId="1034" xr:uid="{00000000-0005-0000-0000-000089680000}"/>
    <cellStyle name="Currency 2 8 2 2 2" xfId="2413" xr:uid="{00000000-0005-0000-0000-00008A680000}"/>
    <cellStyle name="Currency 2 8 2 2 2 2" xfId="5171" xr:uid="{00000000-0005-0000-0000-00008B680000}"/>
    <cellStyle name="Currency 2 8 2 2 2 2 2" xfId="10687" xr:uid="{00000000-0005-0000-0000-00008C680000}"/>
    <cellStyle name="Currency 2 8 2 2 2 2 3" xfId="16203" xr:uid="{00000000-0005-0000-0000-00008D680000}"/>
    <cellStyle name="Currency 2 8 2 2 2 2 4" xfId="21719" xr:uid="{00000000-0005-0000-0000-00008E680000}"/>
    <cellStyle name="Currency 2 8 2 2 2 2 5" xfId="27235" xr:uid="{00000000-0005-0000-0000-00008F680000}"/>
    <cellStyle name="Currency 2 8 2 2 2 2 6" xfId="32751" xr:uid="{00000000-0005-0000-0000-000090680000}"/>
    <cellStyle name="Currency 2 8 2 2 2 3" xfId="7929" xr:uid="{00000000-0005-0000-0000-000091680000}"/>
    <cellStyle name="Currency 2 8 2 2 2 4" xfId="13445" xr:uid="{00000000-0005-0000-0000-000092680000}"/>
    <cellStyle name="Currency 2 8 2 2 2 5" xfId="18961" xr:uid="{00000000-0005-0000-0000-000093680000}"/>
    <cellStyle name="Currency 2 8 2 2 2 6" xfId="24477" xr:uid="{00000000-0005-0000-0000-000094680000}"/>
    <cellStyle name="Currency 2 8 2 2 2 7" xfId="29993" xr:uid="{00000000-0005-0000-0000-000095680000}"/>
    <cellStyle name="Currency 2 8 2 2 3" xfId="3792" xr:uid="{00000000-0005-0000-0000-000096680000}"/>
    <cellStyle name="Currency 2 8 2 2 3 2" xfId="9308" xr:uid="{00000000-0005-0000-0000-000097680000}"/>
    <cellStyle name="Currency 2 8 2 2 3 3" xfId="14824" xr:uid="{00000000-0005-0000-0000-000098680000}"/>
    <cellStyle name="Currency 2 8 2 2 3 4" xfId="20340" xr:uid="{00000000-0005-0000-0000-000099680000}"/>
    <cellStyle name="Currency 2 8 2 2 3 5" xfId="25856" xr:uid="{00000000-0005-0000-0000-00009A680000}"/>
    <cellStyle name="Currency 2 8 2 2 3 6" xfId="31372" xr:uid="{00000000-0005-0000-0000-00009B680000}"/>
    <cellStyle name="Currency 2 8 2 2 4" xfId="6550" xr:uid="{00000000-0005-0000-0000-00009C680000}"/>
    <cellStyle name="Currency 2 8 2 2 5" xfId="12066" xr:uid="{00000000-0005-0000-0000-00009D680000}"/>
    <cellStyle name="Currency 2 8 2 2 6" xfId="17582" xr:uid="{00000000-0005-0000-0000-00009E680000}"/>
    <cellStyle name="Currency 2 8 2 2 7" xfId="23098" xr:uid="{00000000-0005-0000-0000-00009F680000}"/>
    <cellStyle name="Currency 2 8 2 2 8" xfId="28614" xr:uid="{00000000-0005-0000-0000-0000A0680000}"/>
    <cellStyle name="Currency 2 8 2 3" xfId="674" xr:uid="{00000000-0005-0000-0000-0000A1680000}"/>
    <cellStyle name="Currency 2 8 2 3 2" xfId="2053" xr:uid="{00000000-0005-0000-0000-0000A2680000}"/>
    <cellStyle name="Currency 2 8 2 3 2 2" xfId="4811" xr:uid="{00000000-0005-0000-0000-0000A3680000}"/>
    <cellStyle name="Currency 2 8 2 3 2 2 2" xfId="10327" xr:uid="{00000000-0005-0000-0000-0000A4680000}"/>
    <cellStyle name="Currency 2 8 2 3 2 2 3" xfId="15843" xr:uid="{00000000-0005-0000-0000-0000A5680000}"/>
    <cellStyle name="Currency 2 8 2 3 2 2 4" xfId="21359" xr:uid="{00000000-0005-0000-0000-0000A6680000}"/>
    <cellStyle name="Currency 2 8 2 3 2 2 5" xfId="26875" xr:uid="{00000000-0005-0000-0000-0000A7680000}"/>
    <cellStyle name="Currency 2 8 2 3 2 2 6" xfId="32391" xr:uid="{00000000-0005-0000-0000-0000A8680000}"/>
    <cellStyle name="Currency 2 8 2 3 2 3" xfId="7569" xr:uid="{00000000-0005-0000-0000-0000A9680000}"/>
    <cellStyle name="Currency 2 8 2 3 2 4" xfId="13085" xr:uid="{00000000-0005-0000-0000-0000AA680000}"/>
    <cellStyle name="Currency 2 8 2 3 2 5" xfId="18601" xr:uid="{00000000-0005-0000-0000-0000AB680000}"/>
    <cellStyle name="Currency 2 8 2 3 2 6" xfId="24117" xr:uid="{00000000-0005-0000-0000-0000AC680000}"/>
    <cellStyle name="Currency 2 8 2 3 2 7" xfId="29633" xr:uid="{00000000-0005-0000-0000-0000AD680000}"/>
    <cellStyle name="Currency 2 8 2 3 3" xfId="3432" xr:uid="{00000000-0005-0000-0000-0000AE680000}"/>
    <cellStyle name="Currency 2 8 2 3 3 2" xfId="8948" xr:uid="{00000000-0005-0000-0000-0000AF680000}"/>
    <cellStyle name="Currency 2 8 2 3 3 3" xfId="14464" xr:uid="{00000000-0005-0000-0000-0000B0680000}"/>
    <cellStyle name="Currency 2 8 2 3 3 4" xfId="19980" xr:uid="{00000000-0005-0000-0000-0000B1680000}"/>
    <cellStyle name="Currency 2 8 2 3 3 5" xfId="25496" xr:uid="{00000000-0005-0000-0000-0000B2680000}"/>
    <cellStyle name="Currency 2 8 2 3 3 6" xfId="31012" xr:uid="{00000000-0005-0000-0000-0000B3680000}"/>
    <cellStyle name="Currency 2 8 2 3 4" xfId="6190" xr:uid="{00000000-0005-0000-0000-0000B4680000}"/>
    <cellStyle name="Currency 2 8 2 3 5" xfId="11706" xr:uid="{00000000-0005-0000-0000-0000B5680000}"/>
    <cellStyle name="Currency 2 8 2 3 6" xfId="17222" xr:uid="{00000000-0005-0000-0000-0000B6680000}"/>
    <cellStyle name="Currency 2 8 2 3 7" xfId="22738" xr:uid="{00000000-0005-0000-0000-0000B7680000}"/>
    <cellStyle name="Currency 2 8 2 3 8" xfId="28254" xr:uid="{00000000-0005-0000-0000-0000B8680000}"/>
    <cellStyle name="Currency 2 8 2 4" xfId="1504" xr:uid="{00000000-0005-0000-0000-0000B9680000}"/>
    <cellStyle name="Currency 2 8 2 4 2" xfId="4262" xr:uid="{00000000-0005-0000-0000-0000BA680000}"/>
    <cellStyle name="Currency 2 8 2 4 2 2" xfId="9778" xr:uid="{00000000-0005-0000-0000-0000BB680000}"/>
    <cellStyle name="Currency 2 8 2 4 2 3" xfId="15294" xr:uid="{00000000-0005-0000-0000-0000BC680000}"/>
    <cellStyle name="Currency 2 8 2 4 2 4" xfId="20810" xr:uid="{00000000-0005-0000-0000-0000BD680000}"/>
    <cellStyle name="Currency 2 8 2 4 2 5" xfId="26326" xr:uid="{00000000-0005-0000-0000-0000BE680000}"/>
    <cellStyle name="Currency 2 8 2 4 2 6" xfId="31842" xr:uid="{00000000-0005-0000-0000-0000BF680000}"/>
    <cellStyle name="Currency 2 8 2 4 3" xfId="7020" xr:uid="{00000000-0005-0000-0000-0000C0680000}"/>
    <cellStyle name="Currency 2 8 2 4 4" xfId="12536" xr:uid="{00000000-0005-0000-0000-0000C1680000}"/>
    <cellStyle name="Currency 2 8 2 4 5" xfId="18052" xr:uid="{00000000-0005-0000-0000-0000C2680000}"/>
    <cellStyle name="Currency 2 8 2 4 6" xfId="23568" xr:uid="{00000000-0005-0000-0000-0000C3680000}"/>
    <cellStyle name="Currency 2 8 2 4 7" xfId="29084" xr:uid="{00000000-0005-0000-0000-0000C4680000}"/>
    <cellStyle name="Currency 2 8 2 5" xfId="2883" xr:uid="{00000000-0005-0000-0000-0000C5680000}"/>
    <cellStyle name="Currency 2 8 2 5 2" xfId="8399" xr:uid="{00000000-0005-0000-0000-0000C6680000}"/>
    <cellStyle name="Currency 2 8 2 5 3" xfId="13915" xr:uid="{00000000-0005-0000-0000-0000C7680000}"/>
    <cellStyle name="Currency 2 8 2 5 4" xfId="19431" xr:uid="{00000000-0005-0000-0000-0000C8680000}"/>
    <cellStyle name="Currency 2 8 2 5 5" xfId="24947" xr:uid="{00000000-0005-0000-0000-0000C9680000}"/>
    <cellStyle name="Currency 2 8 2 5 6" xfId="30463" xr:uid="{00000000-0005-0000-0000-0000CA680000}"/>
    <cellStyle name="Currency 2 8 2 6" xfId="5641" xr:uid="{00000000-0005-0000-0000-0000CB680000}"/>
    <cellStyle name="Currency 2 8 2 7" xfId="11157" xr:uid="{00000000-0005-0000-0000-0000CC680000}"/>
    <cellStyle name="Currency 2 8 2 8" xfId="16673" xr:uid="{00000000-0005-0000-0000-0000CD680000}"/>
    <cellStyle name="Currency 2 8 2 9" xfId="22189" xr:uid="{00000000-0005-0000-0000-0000CE680000}"/>
    <cellStyle name="Currency 2 8 20" xfId="16618" xr:uid="{00000000-0005-0000-0000-0000CF680000}"/>
    <cellStyle name="Currency 2 8 21" xfId="22134" xr:uid="{00000000-0005-0000-0000-0000D0680000}"/>
    <cellStyle name="Currency 2 8 22" xfId="27650" xr:uid="{00000000-0005-0000-0000-0000D1680000}"/>
    <cellStyle name="Currency 2 8 3" xfId="180" xr:uid="{00000000-0005-0000-0000-0000D2680000}"/>
    <cellStyle name="Currency 2 8 3 10" xfId="27760" xr:uid="{00000000-0005-0000-0000-0000D3680000}"/>
    <cellStyle name="Currency 2 8 3 2" xfId="1070" xr:uid="{00000000-0005-0000-0000-0000D4680000}"/>
    <cellStyle name="Currency 2 8 3 2 2" xfId="2449" xr:uid="{00000000-0005-0000-0000-0000D5680000}"/>
    <cellStyle name="Currency 2 8 3 2 2 2" xfId="5207" xr:uid="{00000000-0005-0000-0000-0000D6680000}"/>
    <cellStyle name="Currency 2 8 3 2 2 2 2" xfId="10723" xr:uid="{00000000-0005-0000-0000-0000D7680000}"/>
    <cellStyle name="Currency 2 8 3 2 2 2 3" xfId="16239" xr:uid="{00000000-0005-0000-0000-0000D8680000}"/>
    <cellStyle name="Currency 2 8 3 2 2 2 4" xfId="21755" xr:uid="{00000000-0005-0000-0000-0000D9680000}"/>
    <cellStyle name="Currency 2 8 3 2 2 2 5" xfId="27271" xr:uid="{00000000-0005-0000-0000-0000DA680000}"/>
    <cellStyle name="Currency 2 8 3 2 2 2 6" xfId="32787" xr:uid="{00000000-0005-0000-0000-0000DB680000}"/>
    <cellStyle name="Currency 2 8 3 2 2 3" xfId="7965" xr:uid="{00000000-0005-0000-0000-0000DC680000}"/>
    <cellStyle name="Currency 2 8 3 2 2 4" xfId="13481" xr:uid="{00000000-0005-0000-0000-0000DD680000}"/>
    <cellStyle name="Currency 2 8 3 2 2 5" xfId="18997" xr:uid="{00000000-0005-0000-0000-0000DE680000}"/>
    <cellStyle name="Currency 2 8 3 2 2 6" xfId="24513" xr:uid="{00000000-0005-0000-0000-0000DF680000}"/>
    <cellStyle name="Currency 2 8 3 2 2 7" xfId="30029" xr:uid="{00000000-0005-0000-0000-0000E0680000}"/>
    <cellStyle name="Currency 2 8 3 2 3" xfId="3828" xr:uid="{00000000-0005-0000-0000-0000E1680000}"/>
    <cellStyle name="Currency 2 8 3 2 3 2" xfId="9344" xr:uid="{00000000-0005-0000-0000-0000E2680000}"/>
    <cellStyle name="Currency 2 8 3 2 3 3" xfId="14860" xr:uid="{00000000-0005-0000-0000-0000E3680000}"/>
    <cellStyle name="Currency 2 8 3 2 3 4" xfId="20376" xr:uid="{00000000-0005-0000-0000-0000E4680000}"/>
    <cellStyle name="Currency 2 8 3 2 3 5" xfId="25892" xr:uid="{00000000-0005-0000-0000-0000E5680000}"/>
    <cellStyle name="Currency 2 8 3 2 3 6" xfId="31408" xr:uid="{00000000-0005-0000-0000-0000E6680000}"/>
    <cellStyle name="Currency 2 8 3 2 4" xfId="6586" xr:uid="{00000000-0005-0000-0000-0000E7680000}"/>
    <cellStyle name="Currency 2 8 3 2 5" xfId="12102" xr:uid="{00000000-0005-0000-0000-0000E8680000}"/>
    <cellStyle name="Currency 2 8 3 2 6" xfId="17618" xr:uid="{00000000-0005-0000-0000-0000E9680000}"/>
    <cellStyle name="Currency 2 8 3 2 7" xfId="23134" xr:uid="{00000000-0005-0000-0000-0000EA680000}"/>
    <cellStyle name="Currency 2 8 3 2 8" xfId="28650" xr:uid="{00000000-0005-0000-0000-0000EB680000}"/>
    <cellStyle name="Currency 2 8 3 3" xfId="710" xr:uid="{00000000-0005-0000-0000-0000EC680000}"/>
    <cellStyle name="Currency 2 8 3 3 2" xfId="2089" xr:uid="{00000000-0005-0000-0000-0000ED680000}"/>
    <cellStyle name="Currency 2 8 3 3 2 2" xfId="4847" xr:uid="{00000000-0005-0000-0000-0000EE680000}"/>
    <cellStyle name="Currency 2 8 3 3 2 2 2" xfId="10363" xr:uid="{00000000-0005-0000-0000-0000EF680000}"/>
    <cellStyle name="Currency 2 8 3 3 2 2 3" xfId="15879" xr:uid="{00000000-0005-0000-0000-0000F0680000}"/>
    <cellStyle name="Currency 2 8 3 3 2 2 4" xfId="21395" xr:uid="{00000000-0005-0000-0000-0000F1680000}"/>
    <cellStyle name="Currency 2 8 3 3 2 2 5" xfId="26911" xr:uid="{00000000-0005-0000-0000-0000F2680000}"/>
    <cellStyle name="Currency 2 8 3 3 2 2 6" xfId="32427" xr:uid="{00000000-0005-0000-0000-0000F3680000}"/>
    <cellStyle name="Currency 2 8 3 3 2 3" xfId="7605" xr:uid="{00000000-0005-0000-0000-0000F4680000}"/>
    <cellStyle name="Currency 2 8 3 3 2 4" xfId="13121" xr:uid="{00000000-0005-0000-0000-0000F5680000}"/>
    <cellStyle name="Currency 2 8 3 3 2 5" xfId="18637" xr:uid="{00000000-0005-0000-0000-0000F6680000}"/>
    <cellStyle name="Currency 2 8 3 3 2 6" xfId="24153" xr:uid="{00000000-0005-0000-0000-0000F7680000}"/>
    <cellStyle name="Currency 2 8 3 3 2 7" xfId="29669" xr:uid="{00000000-0005-0000-0000-0000F8680000}"/>
    <cellStyle name="Currency 2 8 3 3 3" xfId="3468" xr:uid="{00000000-0005-0000-0000-0000F9680000}"/>
    <cellStyle name="Currency 2 8 3 3 3 2" xfId="8984" xr:uid="{00000000-0005-0000-0000-0000FA680000}"/>
    <cellStyle name="Currency 2 8 3 3 3 3" xfId="14500" xr:uid="{00000000-0005-0000-0000-0000FB680000}"/>
    <cellStyle name="Currency 2 8 3 3 3 4" xfId="20016" xr:uid="{00000000-0005-0000-0000-0000FC680000}"/>
    <cellStyle name="Currency 2 8 3 3 3 5" xfId="25532" xr:uid="{00000000-0005-0000-0000-0000FD680000}"/>
    <cellStyle name="Currency 2 8 3 3 3 6" xfId="31048" xr:uid="{00000000-0005-0000-0000-0000FE680000}"/>
    <cellStyle name="Currency 2 8 3 3 4" xfId="6226" xr:uid="{00000000-0005-0000-0000-0000FF680000}"/>
    <cellStyle name="Currency 2 8 3 3 5" xfId="11742" xr:uid="{00000000-0005-0000-0000-000000690000}"/>
    <cellStyle name="Currency 2 8 3 3 6" xfId="17258" xr:uid="{00000000-0005-0000-0000-000001690000}"/>
    <cellStyle name="Currency 2 8 3 3 7" xfId="22774" xr:uid="{00000000-0005-0000-0000-000002690000}"/>
    <cellStyle name="Currency 2 8 3 3 8" xfId="28290" xr:uid="{00000000-0005-0000-0000-000003690000}"/>
    <cellStyle name="Currency 2 8 3 4" xfId="1559" xr:uid="{00000000-0005-0000-0000-000004690000}"/>
    <cellStyle name="Currency 2 8 3 4 2" xfId="4317" xr:uid="{00000000-0005-0000-0000-000005690000}"/>
    <cellStyle name="Currency 2 8 3 4 2 2" xfId="9833" xr:uid="{00000000-0005-0000-0000-000006690000}"/>
    <cellStyle name="Currency 2 8 3 4 2 3" xfId="15349" xr:uid="{00000000-0005-0000-0000-000007690000}"/>
    <cellStyle name="Currency 2 8 3 4 2 4" xfId="20865" xr:uid="{00000000-0005-0000-0000-000008690000}"/>
    <cellStyle name="Currency 2 8 3 4 2 5" xfId="26381" xr:uid="{00000000-0005-0000-0000-000009690000}"/>
    <cellStyle name="Currency 2 8 3 4 2 6" xfId="31897" xr:uid="{00000000-0005-0000-0000-00000A690000}"/>
    <cellStyle name="Currency 2 8 3 4 3" xfId="7075" xr:uid="{00000000-0005-0000-0000-00000B690000}"/>
    <cellStyle name="Currency 2 8 3 4 4" xfId="12591" xr:uid="{00000000-0005-0000-0000-00000C690000}"/>
    <cellStyle name="Currency 2 8 3 4 5" xfId="18107" xr:uid="{00000000-0005-0000-0000-00000D690000}"/>
    <cellStyle name="Currency 2 8 3 4 6" xfId="23623" xr:uid="{00000000-0005-0000-0000-00000E690000}"/>
    <cellStyle name="Currency 2 8 3 4 7" xfId="29139" xr:uid="{00000000-0005-0000-0000-00000F690000}"/>
    <cellStyle name="Currency 2 8 3 5" xfId="2938" xr:uid="{00000000-0005-0000-0000-000010690000}"/>
    <cellStyle name="Currency 2 8 3 5 2" xfId="8454" xr:uid="{00000000-0005-0000-0000-000011690000}"/>
    <cellStyle name="Currency 2 8 3 5 3" xfId="13970" xr:uid="{00000000-0005-0000-0000-000012690000}"/>
    <cellStyle name="Currency 2 8 3 5 4" xfId="19486" xr:uid="{00000000-0005-0000-0000-000013690000}"/>
    <cellStyle name="Currency 2 8 3 5 5" xfId="25002" xr:uid="{00000000-0005-0000-0000-000014690000}"/>
    <cellStyle name="Currency 2 8 3 5 6" xfId="30518" xr:uid="{00000000-0005-0000-0000-000015690000}"/>
    <cellStyle name="Currency 2 8 3 6" xfId="5696" xr:uid="{00000000-0005-0000-0000-000016690000}"/>
    <cellStyle name="Currency 2 8 3 7" xfId="11212" xr:uid="{00000000-0005-0000-0000-000017690000}"/>
    <cellStyle name="Currency 2 8 3 8" xfId="16728" xr:uid="{00000000-0005-0000-0000-000018690000}"/>
    <cellStyle name="Currency 2 8 3 9" xfId="22244" xr:uid="{00000000-0005-0000-0000-000019690000}"/>
    <cellStyle name="Currency 2 8 4" xfId="216" xr:uid="{00000000-0005-0000-0000-00001A690000}"/>
    <cellStyle name="Currency 2 8 4 10" xfId="27796" xr:uid="{00000000-0005-0000-0000-00001B690000}"/>
    <cellStyle name="Currency 2 8 4 2" xfId="1106" xr:uid="{00000000-0005-0000-0000-00001C690000}"/>
    <cellStyle name="Currency 2 8 4 2 2" xfId="2485" xr:uid="{00000000-0005-0000-0000-00001D690000}"/>
    <cellStyle name="Currency 2 8 4 2 2 2" xfId="5243" xr:uid="{00000000-0005-0000-0000-00001E690000}"/>
    <cellStyle name="Currency 2 8 4 2 2 2 2" xfId="10759" xr:uid="{00000000-0005-0000-0000-00001F690000}"/>
    <cellStyle name="Currency 2 8 4 2 2 2 3" xfId="16275" xr:uid="{00000000-0005-0000-0000-000020690000}"/>
    <cellStyle name="Currency 2 8 4 2 2 2 4" xfId="21791" xr:uid="{00000000-0005-0000-0000-000021690000}"/>
    <cellStyle name="Currency 2 8 4 2 2 2 5" xfId="27307" xr:uid="{00000000-0005-0000-0000-000022690000}"/>
    <cellStyle name="Currency 2 8 4 2 2 2 6" xfId="32823" xr:uid="{00000000-0005-0000-0000-000023690000}"/>
    <cellStyle name="Currency 2 8 4 2 2 3" xfId="8001" xr:uid="{00000000-0005-0000-0000-000024690000}"/>
    <cellStyle name="Currency 2 8 4 2 2 4" xfId="13517" xr:uid="{00000000-0005-0000-0000-000025690000}"/>
    <cellStyle name="Currency 2 8 4 2 2 5" xfId="19033" xr:uid="{00000000-0005-0000-0000-000026690000}"/>
    <cellStyle name="Currency 2 8 4 2 2 6" xfId="24549" xr:uid="{00000000-0005-0000-0000-000027690000}"/>
    <cellStyle name="Currency 2 8 4 2 2 7" xfId="30065" xr:uid="{00000000-0005-0000-0000-000028690000}"/>
    <cellStyle name="Currency 2 8 4 2 3" xfId="3864" xr:uid="{00000000-0005-0000-0000-000029690000}"/>
    <cellStyle name="Currency 2 8 4 2 3 2" xfId="9380" xr:uid="{00000000-0005-0000-0000-00002A690000}"/>
    <cellStyle name="Currency 2 8 4 2 3 3" xfId="14896" xr:uid="{00000000-0005-0000-0000-00002B690000}"/>
    <cellStyle name="Currency 2 8 4 2 3 4" xfId="20412" xr:uid="{00000000-0005-0000-0000-00002C690000}"/>
    <cellStyle name="Currency 2 8 4 2 3 5" xfId="25928" xr:uid="{00000000-0005-0000-0000-00002D690000}"/>
    <cellStyle name="Currency 2 8 4 2 3 6" xfId="31444" xr:uid="{00000000-0005-0000-0000-00002E690000}"/>
    <cellStyle name="Currency 2 8 4 2 4" xfId="6622" xr:uid="{00000000-0005-0000-0000-00002F690000}"/>
    <cellStyle name="Currency 2 8 4 2 5" xfId="12138" xr:uid="{00000000-0005-0000-0000-000030690000}"/>
    <cellStyle name="Currency 2 8 4 2 6" xfId="17654" xr:uid="{00000000-0005-0000-0000-000031690000}"/>
    <cellStyle name="Currency 2 8 4 2 7" xfId="23170" xr:uid="{00000000-0005-0000-0000-000032690000}"/>
    <cellStyle name="Currency 2 8 4 2 8" xfId="28686" xr:uid="{00000000-0005-0000-0000-000033690000}"/>
    <cellStyle name="Currency 2 8 4 3" xfId="746" xr:uid="{00000000-0005-0000-0000-000034690000}"/>
    <cellStyle name="Currency 2 8 4 3 2" xfId="2125" xr:uid="{00000000-0005-0000-0000-000035690000}"/>
    <cellStyle name="Currency 2 8 4 3 2 2" xfId="4883" xr:uid="{00000000-0005-0000-0000-000036690000}"/>
    <cellStyle name="Currency 2 8 4 3 2 2 2" xfId="10399" xr:uid="{00000000-0005-0000-0000-000037690000}"/>
    <cellStyle name="Currency 2 8 4 3 2 2 3" xfId="15915" xr:uid="{00000000-0005-0000-0000-000038690000}"/>
    <cellStyle name="Currency 2 8 4 3 2 2 4" xfId="21431" xr:uid="{00000000-0005-0000-0000-000039690000}"/>
    <cellStyle name="Currency 2 8 4 3 2 2 5" xfId="26947" xr:uid="{00000000-0005-0000-0000-00003A690000}"/>
    <cellStyle name="Currency 2 8 4 3 2 2 6" xfId="32463" xr:uid="{00000000-0005-0000-0000-00003B690000}"/>
    <cellStyle name="Currency 2 8 4 3 2 3" xfId="7641" xr:uid="{00000000-0005-0000-0000-00003C690000}"/>
    <cellStyle name="Currency 2 8 4 3 2 4" xfId="13157" xr:uid="{00000000-0005-0000-0000-00003D690000}"/>
    <cellStyle name="Currency 2 8 4 3 2 5" xfId="18673" xr:uid="{00000000-0005-0000-0000-00003E690000}"/>
    <cellStyle name="Currency 2 8 4 3 2 6" xfId="24189" xr:uid="{00000000-0005-0000-0000-00003F690000}"/>
    <cellStyle name="Currency 2 8 4 3 2 7" xfId="29705" xr:uid="{00000000-0005-0000-0000-000040690000}"/>
    <cellStyle name="Currency 2 8 4 3 3" xfId="3504" xr:uid="{00000000-0005-0000-0000-000041690000}"/>
    <cellStyle name="Currency 2 8 4 3 3 2" xfId="9020" xr:uid="{00000000-0005-0000-0000-000042690000}"/>
    <cellStyle name="Currency 2 8 4 3 3 3" xfId="14536" xr:uid="{00000000-0005-0000-0000-000043690000}"/>
    <cellStyle name="Currency 2 8 4 3 3 4" xfId="20052" xr:uid="{00000000-0005-0000-0000-000044690000}"/>
    <cellStyle name="Currency 2 8 4 3 3 5" xfId="25568" xr:uid="{00000000-0005-0000-0000-000045690000}"/>
    <cellStyle name="Currency 2 8 4 3 3 6" xfId="31084" xr:uid="{00000000-0005-0000-0000-000046690000}"/>
    <cellStyle name="Currency 2 8 4 3 4" xfId="6262" xr:uid="{00000000-0005-0000-0000-000047690000}"/>
    <cellStyle name="Currency 2 8 4 3 5" xfId="11778" xr:uid="{00000000-0005-0000-0000-000048690000}"/>
    <cellStyle name="Currency 2 8 4 3 6" xfId="17294" xr:uid="{00000000-0005-0000-0000-000049690000}"/>
    <cellStyle name="Currency 2 8 4 3 7" xfId="22810" xr:uid="{00000000-0005-0000-0000-00004A690000}"/>
    <cellStyle name="Currency 2 8 4 3 8" xfId="28326" xr:uid="{00000000-0005-0000-0000-00004B690000}"/>
    <cellStyle name="Currency 2 8 4 4" xfId="1595" xr:uid="{00000000-0005-0000-0000-00004C690000}"/>
    <cellStyle name="Currency 2 8 4 4 2" xfId="4353" xr:uid="{00000000-0005-0000-0000-00004D690000}"/>
    <cellStyle name="Currency 2 8 4 4 2 2" xfId="9869" xr:uid="{00000000-0005-0000-0000-00004E690000}"/>
    <cellStyle name="Currency 2 8 4 4 2 3" xfId="15385" xr:uid="{00000000-0005-0000-0000-00004F690000}"/>
    <cellStyle name="Currency 2 8 4 4 2 4" xfId="20901" xr:uid="{00000000-0005-0000-0000-000050690000}"/>
    <cellStyle name="Currency 2 8 4 4 2 5" xfId="26417" xr:uid="{00000000-0005-0000-0000-000051690000}"/>
    <cellStyle name="Currency 2 8 4 4 2 6" xfId="31933" xr:uid="{00000000-0005-0000-0000-000052690000}"/>
    <cellStyle name="Currency 2 8 4 4 3" xfId="7111" xr:uid="{00000000-0005-0000-0000-000053690000}"/>
    <cellStyle name="Currency 2 8 4 4 4" xfId="12627" xr:uid="{00000000-0005-0000-0000-000054690000}"/>
    <cellStyle name="Currency 2 8 4 4 5" xfId="18143" xr:uid="{00000000-0005-0000-0000-000055690000}"/>
    <cellStyle name="Currency 2 8 4 4 6" xfId="23659" xr:uid="{00000000-0005-0000-0000-000056690000}"/>
    <cellStyle name="Currency 2 8 4 4 7" xfId="29175" xr:uid="{00000000-0005-0000-0000-000057690000}"/>
    <cellStyle name="Currency 2 8 4 5" xfId="2974" xr:uid="{00000000-0005-0000-0000-000058690000}"/>
    <cellStyle name="Currency 2 8 4 5 2" xfId="8490" xr:uid="{00000000-0005-0000-0000-000059690000}"/>
    <cellStyle name="Currency 2 8 4 5 3" xfId="14006" xr:uid="{00000000-0005-0000-0000-00005A690000}"/>
    <cellStyle name="Currency 2 8 4 5 4" xfId="19522" xr:uid="{00000000-0005-0000-0000-00005B690000}"/>
    <cellStyle name="Currency 2 8 4 5 5" xfId="25038" xr:uid="{00000000-0005-0000-0000-00005C690000}"/>
    <cellStyle name="Currency 2 8 4 5 6" xfId="30554" xr:uid="{00000000-0005-0000-0000-00005D690000}"/>
    <cellStyle name="Currency 2 8 4 6" xfId="5732" xr:uid="{00000000-0005-0000-0000-00005E690000}"/>
    <cellStyle name="Currency 2 8 4 7" xfId="11248" xr:uid="{00000000-0005-0000-0000-00005F690000}"/>
    <cellStyle name="Currency 2 8 4 8" xfId="16764" xr:uid="{00000000-0005-0000-0000-000060690000}"/>
    <cellStyle name="Currency 2 8 4 9" xfId="22280" xr:uid="{00000000-0005-0000-0000-000061690000}"/>
    <cellStyle name="Currency 2 8 5" xfId="271" xr:uid="{00000000-0005-0000-0000-000062690000}"/>
    <cellStyle name="Currency 2 8 5 10" xfId="27851" xr:uid="{00000000-0005-0000-0000-000063690000}"/>
    <cellStyle name="Currency 2 8 5 2" xfId="1142" xr:uid="{00000000-0005-0000-0000-000064690000}"/>
    <cellStyle name="Currency 2 8 5 2 2" xfId="2521" xr:uid="{00000000-0005-0000-0000-000065690000}"/>
    <cellStyle name="Currency 2 8 5 2 2 2" xfId="5279" xr:uid="{00000000-0005-0000-0000-000066690000}"/>
    <cellStyle name="Currency 2 8 5 2 2 2 2" xfId="10795" xr:uid="{00000000-0005-0000-0000-000067690000}"/>
    <cellStyle name="Currency 2 8 5 2 2 2 3" xfId="16311" xr:uid="{00000000-0005-0000-0000-000068690000}"/>
    <cellStyle name="Currency 2 8 5 2 2 2 4" xfId="21827" xr:uid="{00000000-0005-0000-0000-000069690000}"/>
    <cellStyle name="Currency 2 8 5 2 2 2 5" xfId="27343" xr:uid="{00000000-0005-0000-0000-00006A690000}"/>
    <cellStyle name="Currency 2 8 5 2 2 2 6" xfId="32859" xr:uid="{00000000-0005-0000-0000-00006B690000}"/>
    <cellStyle name="Currency 2 8 5 2 2 3" xfId="8037" xr:uid="{00000000-0005-0000-0000-00006C690000}"/>
    <cellStyle name="Currency 2 8 5 2 2 4" xfId="13553" xr:uid="{00000000-0005-0000-0000-00006D690000}"/>
    <cellStyle name="Currency 2 8 5 2 2 5" xfId="19069" xr:uid="{00000000-0005-0000-0000-00006E690000}"/>
    <cellStyle name="Currency 2 8 5 2 2 6" xfId="24585" xr:uid="{00000000-0005-0000-0000-00006F690000}"/>
    <cellStyle name="Currency 2 8 5 2 2 7" xfId="30101" xr:uid="{00000000-0005-0000-0000-000070690000}"/>
    <cellStyle name="Currency 2 8 5 2 3" xfId="3900" xr:uid="{00000000-0005-0000-0000-000071690000}"/>
    <cellStyle name="Currency 2 8 5 2 3 2" xfId="9416" xr:uid="{00000000-0005-0000-0000-000072690000}"/>
    <cellStyle name="Currency 2 8 5 2 3 3" xfId="14932" xr:uid="{00000000-0005-0000-0000-000073690000}"/>
    <cellStyle name="Currency 2 8 5 2 3 4" xfId="20448" xr:uid="{00000000-0005-0000-0000-000074690000}"/>
    <cellStyle name="Currency 2 8 5 2 3 5" xfId="25964" xr:uid="{00000000-0005-0000-0000-000075690000}"/>
    <cellStyle name="Currency 2 8 5 2 3 6" xfId="31480" xr:uid="{00000000-0005-0000-0000-000076690000}"/>
    <cellStyle name="Currency 2 8 5 2 4" xfId="6658" xr:uid="{00000000-0005-0000-0000-000077690000}"/>
    <cellStyle name="Currency 2 8 5 2 5" xfId="12174" xr:uid="{00000000-0005-0000-0000-000078690000}"/>
    <cellStyle name="Currency 2 8 5 2 6" xfId="17690" xr:uid="{00000000-0005-0000-0000-000079690000}"/>
    <cellStyle name="Currency 2 8 5 2 7" xfId="23206" xr:uid="{00000000-0005-0000-0000-00007A690000}"/>
    <cellStyle name="Currency 2 8 5 2 8" xfId="28722" xr:uid="{00000000-0005-0000-0000-00007B690000}"/>
    <cellStyle name="Currency 2 8 5 3" xfId="782" xr:uid="{00000000-0005-0000-0000-00007C690000}"/>
    <cellStyle name="Currency 2 8 5 3 2" xfId="2161" xr:uid="{00000000-0005-0000-0000-00007D690000}"/>
    <cellStyle name="Currency 2 8 5 3 2 2" xfId="4919" xr:uid="{00000000-0005-0000-0000-00007E690000}"/>
    <cellStyle name="Currency 2 8 5 3 2 2 2" xfId="10435" xr:uid="{00000000-0005-0000-0000-00007F690000}"/>
    <cellStyle name="Currency 2 8 5 3 2 2 3" xfId="15951" xr:uid="{00000000-0005-0000-0000-000080690000}"/>
    <cellStyle name="Currency 2 8 5 3 2 2 4" xfId="21467" xr:uid="{00000000-0005-0000-0000-000081690000}"/>
    <cellStyle name="Currency 2 8 5 3 2 2 5" xfId="26983" xr:uid="{00000000-0005-0000-0000-000082690000}"/>
    <cellStyle name="Currency 2 8 5 3 2 2 6" xfId="32499" xr:uid="{00000000-0005-0000-0000-000083690000}"/>
    <cellStyle name="Currency 2 8 5 3 2 3" xfId="7677" xr:uid="{00000000-0005-0000-0000-000084690000}"/>
    <cellStyle name="Currency 2 8 5 3 2 4" xfId="13193" xr:uid="{00000000-0005-0000-0000-000085690000}"/>
    <cellStyle name="Currency 2 8 5 3 2 5" xfId="18709" xr:uid="{00000000-0005-0000-0000-000086690000}"/>
    <cellStyle name="Currency 2 8 5 3 2 6" xfId="24225" xr:uid="{00000000-0005-0000-0000-000087690000}"/>
    <cellStyle name="Currency 2 8 5 3 2 7" xfId="29741" xr:uid="{00000000-0005-0000-0000-000088690000}"/>
    <cellStyle name="Currency 2 8 5 3 3" xfId="3540" xr:uid="{00000000-0005-0000-0000-000089690000}"/>
    <cellStyle name="Currency 2 8 5 3 3 2" xfId="9056" xr:uid="{00000000-0005-0000-0000-00008A690000}"/>
    <cellStyle name="Currency 2 8 5 3 3 3" xfId="14572" xr:uid="{00000000-0005-0000-0000-00008B690000}"/>
    <cellStyle name="Currency 2 8 5 3 3 4" xfId="20088" xr:uid="{00000000-0005-0000-0000-00008C690000}"/>
    <cellStyle name="Currency 2 8 5 3 3 5" xfId="25604" xr:uid="{00000000-0005-0000-0000-00008D690000}"/>
    <cellStyle name="Currency 2 8 5 3 3 6" xfId="31120" xr:uid="{00000000-0005-0000-0000-00008E690000}"/>
    <cellStyle name="Currency 2 8 5 3 4" xfId="6298" xr:uid="{00000000-0005-0000-0000-00008F690000}"/>
    <cellStyle name="Currency 2 8 5 3 5" xfId="11814" xr:uid="{00000000-0005-0000-0000-000090690000}"/>
    <cellStyle name="Currency 2 8 5 3 6" xfId="17330" xr:uid="{00000000-0005-0000-0000-000091690000}"/>
    <cellStyle name="Currency 2 8 5 3 7" xfId="22846" xr:uid="{00000000-0005-0000-0000-000092690000}"/>
    <cellStyle name="Currency 2 8 5 3 8" xfId="28362" xr:uid="{00000000-0005-0000-0000-000093690000}"/>
    <cellStyle name="Currency 2 8 5 4" xfId="1650" xr:uid="{00000000-0005-0000-0000-000094690000}"/>
    <cellStyle name="Currency 2 8 5 4 2" xfId="4408" xr:uid="{00000000-0005-0000-0000-000095690000}"/>
    <cellStyle name="Currency 2 8 5 4 2 2" xfId="9924" xr:uid="{00000000-0005-0000-0000-000096690000}"/>
    <cellStyle name="Currency 2 8 5 4 2 3" xfId="15440" xr:uid="{00000000-0005-0000-0000-000097690000}"/>
    <cellStyle name="Currency 2 8 5 4 2 4" xfId="20956" xr:uid="{00000000-0005-0000-0000-000098690000}"/>
    <cellStyle name="Currency 2 8 5 4 2 5" xfId="26472" xr:uid="{00000000-0005-0000-0000-000099690000}"/>
    <cellStyle name="Currency 2 8 5 4 2 6" xfId="31988" xr:uid="{00000000-0005-0000-0000-00009A690000}"/>
    <cellStyle name="Currency 2 8 5 4 3" xfId="7166" xr:uid="{00000000-0005-0000-0000-00009B690000}"/>
    <cellStyle name="Currency 2 8 5 4 4" xfId="12682" xr:uid="{00000000-0005-0000-0000-00009C690000}"/>
    <cellStyle name="Currency 2 8 5 4 5" xfId="18198" xr:uid="{00000000-0005-0000-0000-00009D690000}"/>
    <cellStyle name="Currency 2 8 5 4 6" xfId="23714" xr:uid="{00000000-0005-0000-0000-00009E690000}"/>
    <cellStyle name="Currency 2 8 5 4 7" xfId="29230" xr:uid="{00000000-0005-0000-0000-00009F690000}"/>
    <cellStyle name="Currency 2 8 5 5" xfId="3029" xr:uid="{00000000-0005-0000-0000-0000A0690000}"/>
    <cellStyle name="Currency 2 8 5 5 2" xfId="8545" xr:uid="{00000000-0005-0000-0000-0000A1690000}"/>
    <cellStyle name="Currency 2 8 5 5 3" xfId="14061" xr:uid="{00000000-0005-0000-0000-0000A2690000}"/>
    <cellStyle name="Currency 2 8 5 5 4" xfId="19577" xr:uid="{00000000-0005-0000-0000-0000A3690000}"/>
    <cellStyle name="Currency 2 8 5 5 5" xfId="25093" xr:uid="{00000000-0005-0000-0000-0000A4690000}"/>
    <cellStyle name="Currency 2 8 5 5 6" xfId="30609" xr:uid="{00000000-0005-0000-0000-0000A5690000}"/>
    <cellStyle name="Currency 2 8 5 6" xfId="5787" xr:uid="{00000000-0005-0000-0000-0000A6690000}"/>
    <cellStyle name="Currency 2 8 5 7" xfId="11303" xr:uid="{00000000-0005-0000-0000-0000A7690000}"/>
    <cellStyle name="Currency 2 8 5 8" xfId="16819" xr:uid="{00000000-0005-0000-0000-0000A8690000}"/>
    <cellStyle name="Currency 2 8 5 9" xfId="22335" xr:uid="{00000000-0005-0000-0000-0000A9690000}"/>
    <cellStyle name="Currency 2 8 6" xfId="326" xr:uid="{00000000-0005-0000-0000-0000AA690000}"/>
    <cellStyle name="Currency 2 8 6 10" xfId="27906" xr:uid="{00000000-0005-0000-0000-0000AB690000}"/>
    <cellStyle name="Currency 2 8 6 2" xfId="1178" xr:uid="{00000000-0005-0000-0000-0000AC690000}"/>
    <cellStyle name="Currency 2 8 6 2 2" xfId="2557" xr:uid="{00000000-0005-0000-0000-0000AD690000}"/>
    <cellStyle name="Currency 2 8 6 2 2 2" xfId="5315" xr:uid="{00000000-0005-0000-0000-0000AE690000}"/>
    <cellStyle name="Currency 2 8 6 2 2 2 2" xfId="10831" xr:uid="{00000000-0005-0000-0000-0000AF690000}"/>
    <cellStyle name="Currency 2 8 6 2 2 2 3" xfId="16347" xr:uid="{00000000-0005-0000-0000-0000B0690000}"/>
    <cellStyle name="Currency 2 8 6 2 2 2 4" xfId="21863" xr:uid="{00000000-0005-0000-0000-0000B1690000}"/>
    <cellStyle name="Currency 2 8 6 2 2 2 5" xfId="27379" xr:uid="{00000000-0005-0000-0000-0000B2690000}"/>
    <cellStyle name="Currency 2 8 6 2 2 2 6" xfId="32895" xr:uid="{00000000-0005-0000-0000-0000B3690000}"/>
    <cellStyle name="Currency 2 8 6 2 2 3" xfId="8073" xr:uid="{00000000-0005-0000-0000-0000B4690000}"/>
    <cellStyle name="Currency 2 8 6 2 2 4" xfId="13589" xr:uid="{00000000-0005-0000-0000-0000B5690000}"/>
    <cellStyle name="Currency 2 8 6 2 2 5" xfId="19105" xr:uid="{00000000-0005-0000-0000-0000B6690000}"/>
    <cellStyle name="Currency 2 8 6 2 2 6" xfId="24621" xr:uid="{00000000-0005-0000-0000-0000B7690000}"/>
    <cellStyle name="Currency 2 8 6 2 2 7" xfId="30137" xr:uid="{00000000-0005-0000-0000-0000B8690000}"/>
    <cellStyle name="Currency 2 8 6 2 3" xfId="3936" xr:uid="{00000000-0005-0000-0000-0000B9690000}"/>
    <cellStyle name="Currency 2 8 6 2 3 2" xfId="9452" xr:uid="{00000000-0005-0000-0000-0000BA690000}"/>
    <cellStyle name="Currency 2 8 6 2 3 3" xfId="14968" xr:uid="{00000000-0005-0000-0000-0000BB690000}"/>
    <cellStyle name="Currency 2 8 6 2 3 4" xfId="20484" xr:uid="{00000000-0005-0000-0000-0000BC690000}"/>
    <cellStyle name="Currency 2 8 6 2 3 5" xfId="26000" xr:uid="{00000000-0005-0000-0000-0000BD690000}"/>
    <cellStyle name="Currency 2 8 6 2 3 6" xfId="31516" xr:uid="{00000000-0005-0000-0000-0000BE690000}"/>
    <cellStyle name="Currency 2 8 6 2 4" xfId="6694" xr:uid="{00000000-0005-0000-0000-0000BF690000}"/>
    <cellStyle name="Currency 2 8 6 2 5" xfId="12210" xr:uid="{00000000-0005-0000-0000-0000C0690000}"/>
    <cellStyle name="Currency 2 8 6 2 6" xfId="17726" xr:uid="{00000000-0005-0000-0000-0000C1690000}"/>
    <cellStyle name="Currency 2 8 6 2 7" xfId="23242" xr:uid="{00000000-0005-0000-0000-0000C2690000}"/>
    <cellStyle name="Currency 2 8 6 2 8" xfId="28758" xr:uid="{00000000-0005-0000-0000-0000C3690000}"/>
    <cellStyle name="Currency 2 8 6 3" xfId="818" xr:uid="{00000000-0005-0000-0000-0000C4690000}"/>
    <cellStyle name="Currency 2 8 6 3 2" xfId="2197" xr:uid="{00000000-0005-0000-0000-0000C5690000}"/>
    <cellStyle name="Currency 2 8 6 3 2 2" xfId="4955" xr:uid="{00000000-0005-0000-0000-0000C6690000}"/>
    <cellStyle name="Currency 2 8 6 3 2 2 2" xfId="10471" xr:uid="{00000000-0005-0000-0000-0000C7690000}"/>
    <cellStyle name="Currency 2 8 6 3 2 2 3" xfId="15987" xr:uid="{00000000-0005-0000-0000-0000C8690000}"/>
    <cellStyle name="Currency 2 8 6 3 2 2 4" xfId="21503" xr:uid="{00000000-0005-0000-0000-0000C9690000}"/>
    <cellStyle name="Currency 2 8 6 3 2 2 5" xfId="27019" xr:uid="{00000000-0005-0000-0000-0000CA690000}"/>
    <cellStyle name="Currency 2 8 6 3 2 2 6" xfId="32535" xr:uid="{00000000-0005-0000-0000-0000CB690000}"/>
    <cellStyle name="Currency 2 8 6 3 2 3" xfId="7713" xr:uid="{00000000-0005-0000-0000-0000CC690000}"/>
    <cellStyle name="Currency 2 8 6 3 2 4" xfId="13229" xr:uid="{00000000-0005-0000-0000-0000CD690000}"/>
    <cellStyle name="Currency 2 8 6 3 2 5" xfId="18745" xr:uid="{00000000-0005-0000-0000-0000CE690000}"/>
    <cellStyle name="Currency 2 8 6 3 2 6" xfId="24261" xr:uid="{00000000-0005-0000-0000-0000CF690000}"/>
    <cellStyle name="Currency 2 8 6 3 2 7" xfId="29777" xr:uid="{00000000-0005-0000-0000-0000D0690000}"/>
    <cellStyle name="Currency 2 8 6 3 3" xfId="3576" xr:uid="{00000000-0005-0000-0000-0000D1690000}"/>
    <cellStyle name="Currency 2 8 6 3 3 2" xfId="9092" xr:uid="{00000000-0005-0000-0000-0000D2690000}"/>
    <cellStyle name="Currency 2 8 6 3 3 3" xfId="14608" xr:uid="{00000000-0005-0000-0000-0000D3690000}"/>
    <cellStyle name="Currency 2 8 6 3 3 4" xfId="20124" xr:uid="{00000000-0005-0000-0000-0000D4690000}"/>
    <cellStyle name="Currency 2 8 6 3 3 5" xfId="25640" xr:uid="{00000000-0005-0000-0000-0000D5690000}"/>
    <cellStyle name="Currency 2 8 6 3 3 6" xfId="31156" xr:uid="{00000000-0005-0000-0000-0000D6690000}"/>
    <cellStyle name="Currency 2 8 6 3 4" xfId="6334" xr:uid="{00000000-0005-0000-0000-0000D7690000}"/>
    <cellStyle name="Currency 2 8 6 3 5" xfId="11850" xr:uid="{00000000-0005-0000-0000-0000D8690000}"/>
    <cellStyle name="Currency 2 8 6 3 6" xfId="17366" xr:uid="{00000000-0005-0000-0000-0000D9690000}"/>
    <cellStyle name="Currency 2 8 6 3 7" xfId="22882" xr:uid="{00000000-0005-0000-0000-0000DA690000}"/>
    <cellStyle name="Currency 2 8 6 3 8" xfId="28398" xr:uid="{00000000-0005-0000-0000-0000DB690000}"/>
    <cellStyle name="Currency 2 8 6 4" xfId="1705" xr:uid="{00000000-0005-0000-0000-0000DC690000}"/>
    <cellStyle name="Currency 2 8 6 4 2" xfId="4463" xr:uid="{00000000-0005-0000-0000-0000DD690000}"/>
    <cellStyle name="Currency 2 8 6 4 2 2" xfId="9979" xr:uid="{00000000-0005-0000-0000-0000DE690000}"/>
    <cellStyle name="Currency 2 8 6 4 2 3" xfId="15495" xr:uid="{00000000-0005-0000-0000-0000DF690000}"/>
    <cellStyle name="Currency 2 8 6 4 2 4" xfId="21011" xr:uid="{00000000-0005-0000-0000-0000E0690000}"/>
    <cellStyle name="Currency 2 8 6 4 2 5" xfId="26527" xr:uid="{00000000-0005-0000-0000-0000E1690000}"/>
    <cellStyle name="Currency 2 8 6 4 2 6" xfId="32043" xr:uid="{00000000-0005-0000-0000-0000E2690000}"/>
    <cellStyle name="Currency 2 8 6 4 3" xfId="7221" xr:uid="{00000000-0005-0000-0000-0000E3690000}"/>
    <cellStyle name="Currency 2 8 6 4 4" xfId="12737" xr:uid="{00000000-0005-0000-0000-0000E4690000}"/>
    <cellStyle name="Currency 2 8 6 4 5" xfId="18253" xr:uid="{00000000-0005-0000-0000-0000E5690000}"/>
    <cellStyle name="Currency 2 8 6 4 6" xfId="23769" xr:uid="{00000000-0005-0000-0000-0000E6690000}"/>
    <cellStyle name="Currency 2 8 6 4 7" xfId="29285" xr:uid="{00000000-0005-0000-0000-0000E7690000}"/>
    <cellStyle name="Currency 2 8 6 5" xfId="3084" xr:uid="{00000000-0005-0000-0000-0000E8690000}"/>
    <cellStyle name="Currency 2 8 6 5 2" xfId="8600" xr:uid="{00000000-0005-0000-0000-0000E9690000}"/>
    <cellStyle name="Currency 2 8 6 5 3" xfId="14116" xr:uid="{00000000-0005-0000-0000-0000EA690000}"/>
    <cellStyle name="Currency 2 8 6 5 4" xfId="19632" xr:uid="{00000000-0005-0000-0000-0000EB690000}"/>
    <cellStyle name="Currency 2 8 6 5 5" xfId="25148" xr:uid="{00000000-0005-0000-0000-0000EC690000}"/>
    <cellStyle name="Currency 2 8 6 5 6" xfId="30664" xr:uid="{00000000-0005-0000-0000-0000ED690000}"/>
    <cellStyle name="Currency 2 8 6 6" xfId="5842" xr:uid="{00000000-0005-0000-0000-0000EE690000}"/>
    <cellStyle name="Currency 2 8 6 7" xfId="11358" xr:uid="{00000000-0005-0000-0000-0000EF690000}"/>
    <cellStyle name="Currency 2 8 6 8" xfId="16874" xr:uid="{00000000-0005-0000-0000-0000F0690000}"/>
    <cellStyle name="Currency 2 8 6 9" xfId="22390" xr:uid="{00000000-0005-0000-0000-0000F1690000}"/>
    <cellStyle name="Currency 2 8 7" xfId="382" xr:uid="{00000000-0005-0000-0000-0000F2690000}"/>
    <cellStyle name="Currency 2 8 7 10" xfId="27962" xr:uid="{00000000-0005-0000-0000-0000F3690000}"/>
    <cellStyle name="Currency 2 8 7 2" xfId="1214" xr:uid="{00000000-0005-0000-0000-0000F4690000}"/>
    <cellStyle name="Currency 2 8 7 2 2" xfId="2593" xr:uid="{00000000-0005-0000-0000-0000F5690000}"/>
    <cellStyle name="Currency 2 8 7 2 2 2" xfId="5351" xr:uid="{00000000-0005-0000-0000-0000F6690000}"/>
    <cellStyle name="Currency 2 8 7 2 2 2 2" xfId="10867" xr:uid="{00000000-0005-0000-0000-0000F7690000}"/>
    <cellStyle name="Currency 2 8 7 2 2 2 3" xfId="16383" xr:uid="{00000000-0005-0000-0000-0000F8690000}"/>
    <cellStyle name="Currency 2 8 7 2 2 2 4" xfId="21899" xr:uid="{00000000-0005-0000-0000-0000F9690000}"/>
    <cellStyle name="Currency 2 8 7 2 2 2 5" xfId="27415" xr:uid="{00000000-0005-0000-0000-0000FA690000}"/>
    <cellStyle name="Currency 2 8 7 2 2 2 6" xfId="32931" xr:uid="{00000000-0005-0000-0000-0000FB690000}"/>
    <cellStyle name="Currency 2 8 7 2 2 3" xfId="8109" xr:uid="{00000000-0005-0000-0000-0000FC690000}"/>
    <cellStyle name="Currency 2 8 7 2 2 4" xfId="13625" xr:uid="{00000000-0005-0000-0000-0000FD690000}"/>
    <cellStyle name="Currency 2 8 7 2 2 5" xfId="19141" xr:uid="{00000000-0005-0000-0000-0000FE690000}"/>
    <cellStyle name="Currency 2 8 7 2 2 6" xfId="24657" xr:uid="{00000000-0005-0000-0000-0000FF690000}"/>
    <cellStyle name="Currency 2 8 7 2 2 7" xfId="30173" xr:uid="{00000000-0005-0000-0000-0000006A0000}"/>
    <cellStyle name="Currency 2 8 7 2 3" xfId="3972" xr:uid="{00000000-0005-0000-0000-0000016A0000}"/>
    <cellStyle name="Currency 2 8 7 2 3 2" xfId="9488" xr:uid="{00000000-0005-0000-0000-0000026A0000}"/>
    <cellStyle name="Currency 2 8 7 2 3 3" xfId="15004" xr:uid="{00000000-0005-0000-0000-0000036A0000}"/>
    <cellStyle name="Currency 2 8 7 2 3 4" xfId="20520" xr:uid="{00000000-0005-0000-0000-0000046A0000}"/>
    <cellStyle name="Currency 2 8 7 2 3 5" xfId="26036" xr:uid="{00000000-0005-0000-0000-0000056A0000}"/>
    <cellStyle name="Currency 2 8 7 2 3 6" xfId="31552" xr:uid="{00000000-0005-0000-0000-0000066A0000}"/>
    <cellStyle name="Currency 2 8 7 2 4" xfId="6730" xr:uid="{00000000-0005-0000-0000-0000076A0000}"/>
    <cellStyle name="Currency 2 8 7 2 5" xfId="12246" xr:uid="{00000000-0005-0000-0000-0000086A0000}"/>
    <cellStyle name="Currency 2 8 7 2 6" xfId="17762" xr:uid="{00000000-0005-0000-0000-0000096A0000}"/>
    <cellStyle name="Currency 2 8 7 2 7" xfId="23278" xr:uid="{00000000-0005-0000-0000-00000A6A0000}"/>
    <cellStyle name="Currency 2 8 7 2 8" xfId="28794" xr:uid="{00000000-0005-0000-0000-00000B6A0000}"/>
    <cellStyle name="Currency 2 8 7 3" xfId="854" xr:uid="{00000000-0005-0000-0000-00000C6A0000}"/>
    <cellStyle name="Currency 2 8 7 3 2" xfId="2233" xr:uid="{00000000-0005-0000-0000-00000D6A0000}"/>
    <cellStyle name="Currency 2 8 7 3 2 2" xfId="4991" xr:uid="{00000000-0005-0000-0000-00000E6A0000}"/>
    <cellStyle name="Currency 2 8 7 3 2 2 2" xfId="10507" xr:uid="{00000000-0005-0000-0000-00000F6A0000}"/>
    <cellStyle name="Currency 2 8 7 3 2 2 3" xfId="16023" xr:uid="{00000000-0005-0000-0000-0000106A0000}"/>
    <cellStyle name="Currency 2 8 7 3 2 2 4" xfId="21539" xr:uid="{00000000-0005-0000-0000-0000116A0000}"/>
    <cellStyle name="Currency 2 8 7 3 2 2 5" xfId="27055" xr:uid="{00000000-0005-0000-0000-0000126A0000}"/>
    <cellStyle name="Currency 2 8 7 3 2 2 6" xfId="32571" xr:uid="{00000000-0005-0000-0000-0000136A0000}"/>
    <cellStyle name="Currency 2 8 7 3 2 3" xfId="7749" xr:uid="{00000000-0005-0000-0000-0000146A0000}"/>
    <cellStyle name="Currency 2 8 7 3 2 4" xfId="13265" xr:uid="{00000000-0005-0000-0000-0000156A0000}"/>
    <cellStyle name="Currency 2 8 7 3 2 5" xfId="18781" xr:uid="{00000000-0005-0000-0000-0000166A0000}"/>
    <cellStyle name="Currency 2 8 7 3 2 6" xfId="24297" xr:uid="{00000000-0005-0000-0000-0000176A0000}"/>
    <cellStyle name="Currency 2 8 7 3 2 7" xfId="29813" xr:uid="{00000000-0005-0000-0000-0000186A0000}"/>
    <cellStyle name="Currency 2 8 7 3 3" xfId="3612" xr:uid="{00000000-0005-0000-0000-0000196A0000}"/>
    <cellStyle name="Currency 2 8 7 3 3 2" xfId="9128" xr:uid="{00000000-0005-0000-0000-00001A6A0000}"/>
    <cellStyle name="Currency 2 8 7 3 3 3" xfId="14644" xr:uid="{00000000-0005-0000-0000-00001B6A0000}"/>
    <cellStyle name="Currency 2 8 7 3 3 4" xfId="20160" xr:uid="{00000000-0005-0000-0000-00001C6A0000}"/>
    <cellStyle name="Currency 2 8 7 3 3 5" xfId="25676" xr:uid="{00000000-0005-0000-0000-00001D6A0000}"/>
    <cellStyle name="Currency 2 8 7 3 3 6" xfId="31192" xr:uid="{00000000-0005-0000-0000-00001E6A0000}"/>
    <cellStyle name="Currency 2 8 7 3 4" xfId="6370" xr:uid="{00000000-0005-0000-0000-00001F6A0000}"/>
    <cellStyle name="Currency 2 8 7 3 5" xfId="11886" xr:uid="{00000000-0005-0000-0000-0000206A0000}"/>
    <cellStyle name="Currency 2 8 7 3 6" xfId="17402" xr:uid="{00000000-0005-0000-0000-0000216A0000}"/>
    <cellStyle name="Currency 2 8 7 3 7" xfId="22918" xr:uid="{00000000-0005-0000-0000-0000226A0000}"/>
    <cellStyle name="Currency 2 8 7 3 8" xfId="28434" xr:uid="{00000000-0005-0000-0000-0000236A0000}"/>
    <cellStyle name="Currency 2 8 7 4" xfId="1761" xr:uid="{00000000-0005-0000-0000-0000246A0000}"/>
    <cellStyle name="Currency 2 8 7 4 2" xfId="4519" xr:uid="{00000000-0005-0000-0000-0000256A0000}"/>
    <cellStyle name="Currency 2 8 7 4 2 2" xfId="10035" xr:uid="{00000000-0005-0000-0000-0000266A0000}"/>
    <cellStyle name="Currency 2 8 7 4 2 3" xfId="15551" xr:uid="{00000000-0005-0000-0000-0000276A0000}"/>
    <cellStyle name="Currency 2 8 7 4 2 4" xfId="21067" xr:uid="{00000000-0005-0000-0000-0000286A0000}"/>
    <cellStyle name="Currency 2 8 7 4 2 5" xfId="26583" xr:uid="{00000000-0005-0000-0000-0000296A0000}"/>
    <cellStyle name="Currency 2 8 7 4 2 6" xfId="32099" xr:uid="{00000000-0005-0000-0000-00002A6A0000}"/>
    <cellStyle name="Currency 2 8 7 4 3" xfId="7277" xr:uid="{00000000-0005-0000-0000-00002B6A0000}"/>
    <cellStyle name="Currency 2 8 7 4 4" xfId="12793" xr:uid="{00000000-0005-0000-0000-00002C6A0000}"/>
    <cellStyle name="Currency 2 8 7 4 5" xfId="18309" xr:uid="{00000000-0005-0000-0000-00002D6A0000}"/>
    <cellStyle name="Currency 2 8 7 4 6" xfId="23825" xr:uid="{00000000-0005-0000-0000-00002E6A0000}"/>
    <cellStyle name="Currency 2 8 7 4 7" xfId="29341" xr:uid="{00000000-0005-0000-0000-00002F6A0000}"/>
    <cellStyle name="Currency 2 8 7 5" xfId="3140" xr:uid="{00000000-0005-0000-0000-0000306A0000}"/>
    <cellStyle name="Currency 2 8 7 5 2" xfId="8656" xr:uid="{00000000-0005-0000-0000-0000316A0000}"/>
    <cellStyle name="Currency 2 8 7 5 3" xfId="14172" xr:uid="{00000000-0005-0000-0000-0000326A0000}"/>
    <cellStyle name="Currency 2 8 7 5 4" xfId="19688" xr:uid="{00000000-0005-0000-0000-0000336A0000}"/>
    <cellStyle name="Currency 2 8 7 5 5" xfId="25204" xr:uid="{00000000-0005-0000-0000-0000346A0000}"/>
    <cellStyle name="Currency 2 8 7 5 6" xfId="30720" xr:uid="{00000000-0005-0000-0000-0000356A0000}"/>
    <cellStyle name="Currency 2 8 7 6" xfId="5898" xr:uid="{00000000-0005-0000-0000-0000366A0000}"/>
    <cellStyle name="Currency 2 8 7 7" xfId="11414" xr:uid="{00000000-0005-0000-0000-0000376A0000}"/>
    <cellStyle name="Currency 2 8 7 8" xfId="16930" xr:uid="{00000000-0005-0000-0000-0000386A0000}"/>
    <cellStyle name="Currency 2 8 7 9" xfId="22446" xr:uid="{00000000-0005-0000-0000-0000396A0000}"/>
    <cellStyle name="Currency 2 8 8" xfId="437" xr:uid="{00000000-0005-0000-0000-00003A6A0000}"/>
    <cellStyle name="Currency 2 8 8 10" xfId="28017" xr:uid="{00000000-0005-0000-0000-00003B6A0000}"/>
    <cellStyle name="Currency 2 8 8 2" xfId="1250" xr:uid="{00000000-0005-0000-0000-00003C6A0000}"/>
    <cellStyle name="Currency 2 8 8 2 2" xfId="2629" xr:uid="{00000000-0005-0000-0000-00003D6A0000}"/>
    <cellStyle name="Currency 2 8 8 2 2 2" xfId="5387" xr:uid="{00000000-0005-0000-0000-00003E6A0000}"/>
    <cellStyle name="Currency 2 8 8 2 2 2 2" xfId="10903" xr:uid="{00000000-0005-0000-0000-00003F6A0000}"/>
    <cellStyle name="Currency 2 8 8 2 2 2 3" xfId="16419" xr:uid="{00000000-0005-0000-0000-0000406A0000}"/>
    <cellStyle name="Currency 2 8 8 2 2 2 4" xfId="21935" xr:uid="{00000000-0005-0000-0000-0000416A0000}"/>
    <cellStyle name="Currency 2 8 8 2 2 2 5" xfId="27451" xr:uid="{00000000-0005-0000-0000-0000426A0000}"/>
    <cellStyle name="Currency 2 8 8 2 2 2 6" xfId="32967" xr:uid="{00000000-0005-0000-0000-0000436A0000}"/>
    <cellStyle name="Currency 2 8 8 2 2 3" xfId="8145" xr:uid="{00000000-0005-0000-0000-0000446A0000}"/>
    <cellStyle name="Currency 2 8 8 2 2 4" xfId="13661" xr:uid="{00000000-0005-0000-0000-0000456A0000}"/>
    <cellStyle name="Currency 2 8 8 2 2 5" xfId="19177" xr:uid="{00000000-0005-0000-0000-0000466A0000}"/>
    <cellStyle name="Currency 2 8 8 2 2 6" xfId="24693" xr:uid="{00000000-0005-0000-0000-0000476A0000}"/>
    <cellStyle name="Currency 2 8 8 2 2 7" xfId="30209" xr:uid="{00000000-0005-0000-0000-0000486A0000}"/>
    <cellStyle name="Currency 2 8 8 2 3" xfId="4008" xr:uid="{00000000-0005-0000-0000-0000496A0000}"/>
    <cellStyle name="Currency 2 8 8 2 3 2" xfId="9524" xr:uid="{00000000-0005-0000-0000-00004A6A0000}"/>
    <cellStyle name="Currency 2 8 8 2 3 3" xfId="15040" xr:uid="{00000000-0005-0000-0000-00004B6A0000}"/>
    <cellStyle name="Currency 2 8 8 2 3 4" xfId="20556" xr:uid="{00000000-0005-0000-0000-00004C6A0000}"/>
    <cellStyle name="Currency 2 8 8 2 3 5" xfId="26072" xr:uid="{00000000-0005-0000-0000-00004D6A0000}"/>
    <cellStyle name="Currency 2 8 8 2 3 6" xfId="31588" xr:uid="{00000000-0005-0000-0000-00004E6A0000}"/>
    <cellStyle name="Currency 2 8 8 2 4" xfId="6766" xr:uid="{00000000-0005-0000-0000-00004F6A0000}"/>
    <cellStyle name="Currency 2 8 8 2 5" xfId="12282" xr:uid="{00000000-0005-0000-0000-0000506A0000}"/>
    <cellStyle name="Currency 2 8 8 2 6" xfId="17798" xr:uid="{00000000-0005-0000-0000-0000516A0000}"/>
    <cellStyle name="Currency 2 8 8 2 7" xfId="23314" xr:uid="{00000000-0005-0000-0000-0000526A0000}"/>
    <cellStyle name="Currency 2 8 8 2 8" xfId="28830" xr:uid="{00000000-0005-0000-0000-0000536A0000}"/>
    <cellStyle name="Currency 2 8 8 3" xfId="890" xr:uid="{00000000-0005-0000-0000-0000546A0000}"/>
    <cellStyle name="Currency 2 8 8 3 2" xfId="2269" xr:uid="{00000000-0005-0000-0000-0000556A0000}"/>
    <cellStyle name="Currency 2 8 8 3 2 2" xfId="5027" xr:uid="{00000000-0005-0000-0000-0000566A0000}"/>
    <cellStyle name="Currency 2 8 8 3 2 2 2" xfId="10543" xr:uid="{00000000-0005-0000-0000-0000576A0000}"/>
    <cellStyle name="Currency 2 8 8 3 2 2 3" xfId="16059" xr:uid="{00000000-0005-0000-0000-0000586A0000}"/>
    <cellStyle name="Currency 2 8 8 3 2 2 4" xfId="21575" xr:uid="{00000000-0005-0000-0000-0000596A0000}"/>
    <cellStyle name="Currency 2 8 8 3 2 2 5" xfId="27091" xr:uid="{00000000-0005-0000-0000-00005A6A0000}"/>
    <cellStyle name="Currency 2 8 8 3 2 2 6" xfId="32607" xr:uid="{00000000-0005-0000-0000-00005B6A0000}"/>
    <cellStyle name="Currency 2 8 8 3 2 3" xfId="7785" xr:uid="{00000000-0005-0000-0000-00005C6A0000}"/>
    <cellStyle name="Currency 2 8 8 3 2 4" xfId="13301" xr:uid="{00000000-0005-0000-0000-00005D6A0000}"/>
    <cellStyle name="Currency 2 8 8 3 2 5" xfId="18817" xr:uid="{00000000-0005-0000-0000-00005E6A0000}"/>
    <cellStyle name="Currency 2 8 8 3 2 6" xfId="24333" xr:uid="{00000000-0005-0000-0000-00005F6A0000}"/>
    <cellStyle name="Currency 2 8 8 3 2 7" xfId="29849" xr:uid="{00000000-0005-0000-0000-0000606A0000}"/>
    <cellStyle name="Currency 2 8 8 3 3" xfId="3648" xr:uid="{00000000-0005-0000-0000-0000616A0000}"/>
    <cellStyle name="Currency 2 8 8 3 3 2" xfId="9164" xr:uid="{00000000-0005-0000-0000-0000626A0000}"/>
    <cellStyle name="Currency 2 8 8 3 3 3" xfId="14680" xr:uid="{00000000-0005-0000-0000-0000636A0000}"/>
    <cellStyle name="Currency 2 8 8 3 3 4" xfId="20196" xr:uid="{00000000-0005-0000-0000-0000646A0000}"/>
    <cellStyle name="Currency 2 8 8 3 3 5" xfId="25712" xr:uid="{00000000-0005-0000-0000-0000656A0000}"/>
    <cellStyle name="Currency 2 8 8 3 3 6" xfId="31228" xr:uid="{00000000-0005-0000-0000-0000666A0000}"/>
    <cellStyle name="Currency 2 8 8 3 4" xfId="6406" xr:uid="{00000000-0005-0000-0000-0000676A0000}"/>
    <cellStyle name="Currency 2 8 8 3 5" xfId="11922" xr:uid="{00000000-0005-0000-0000-0000686A0000}"/>
    <cellStyle name="Currency 2 8 8 3 6" xfId="17438" xr:uid="{00000000-0005-0000-0000-0000696A0000}"/>
    <cellStyle name="Currency 2 8 8 3 7" xfId="22954" xr:uid="{00000000-0005-0000-0000-00006A6A0000}"/>
    <cellStyle name="Currency 2 8 8 3 8" xfId="28470" xr:uid="{00000000-0005-0000-0000-00006B6A0000}"/>
    <cellStyle name="Currency 2 8 8 4" xfId="1816" xr:uid="{00000000-0005-0000-0000-00006C6A0000}"/>
    <cellStyle name="Currency 2 8 8 4 2" xfId="4574" xr:uid="{00000000-0005-0000-0000-00006D6A0000}"/>
    <cellStyle name="Currency 2 8 8 4 2 2" xfId="10090" xr:uid="{00000000-0005-0000-0000-00006E6A0000}"/>
    <cellStyle name="Currency 2 8 8 4 2 3" xfId="15606" xr:uid="{00000000-0005-0000-0000-00006F6A0000}"/>
    <cellStyle name="Currency 2 8 8 4 2 4" xfId="21122" xr:uid="{00000000-0005-0000-0000-0000706A0000}"/>
    <cellStyle name="Currency 2 8 8 4 2 5" xfId="26638" xr:uid="{00000000-0005-0000-0000-0000716A0000}"/>
    <cellStyle name="Currency 2 8 8 4 2 6" xfId="32154" xr:uid="{00000000-0005-0000-0000-0000726A0000}"/>
    <cellStyle name="Currency 2 8 8 4 3" xfId="7332" xr:uid="{00000000-0005-0000-0000-0000736A0000}"/>
    <cellStyle name="Currency 2 8 8 4 4" xfId="12848" xr:uid="{00000000-0005-0000-0000-0000746A0000}"/>
    <cellStyle name="Currency 2 8 8 4 5" xfId="18364" xr:uid="{00000000-0005-0000-0000-0000756A0000}"/>
    <cellStyle name="Currency 2 8 8 4 6" xfId="23880" xr:uid="{00000000-0005-0000-0000-0000766A0000}"/>
    <cellStyle name="Currency 2 8 8 4 7" xfId="29396" xr:uid="{00000000-0005-0000-0000-0000776A0000}"/>
    <cellStyle name="Currency 2 8 8 5" xfId="3195" xr:uid="{00000000-0005-0000-0000-0000786A0000}"/>
    <cellStyle name="Currency 2 8 8 5 2" xfId="8711" xr:uid="{00000000-0005-0000-0000-0000796A0000}"/>
    <cellStyle name="Currency 2 8 8 5 3" xfId="14227" xr:uid="{00000000-0005-0000-0000-00007A6A0000}"/>
    <cellStyle name="Currency 2 8 8 5 4" xfId="19743" xr:uid="{00000000-0005-0000-0000-00007B6A0000}"/>
    <cellStyle name="Currency 2 8 8 5 5" xfId="25259" xr:uid="{00000000-0005-0000-0000-00007C6A0000}"/>
    <cellStyle name="Currency 2 8 8 5 6" xfId="30775" xr:uid="{00000000-0005-0000-0000-00007D6A0000}"/>
    <cellStyle name="Currency 2 8 8 6" xfId="5953" xr:uid="{00000000-0005-0000-0000-00007E6A0000}"/>
    <cellStyle name="Currency 2 8 8 7" xfId="11469" xr:uid="{00000000-0005-0000-0000-00007F6A0000}"/>
    <cellStyle name="Currency 2 8 8 8" xfId="16985" xr:uid="{00000000-0005-0000-0000-0000806A0000}"/>
    <cellStyle name="Currency 2 8 8 9" xfId="22501" xr:uid="{00000000-0005-0000-0000-0000816A0000}"/>
    <cellStyle name="Currency 2 8 9" xfId="492" xr:uid="{00000000-0005-0000-0000-0000826A0000}"/>
    <cellStyle name="Currency 2 8 9 10" xfId="28072" xr:uid="{00000000-0005-0000-0000-0000836A0000}"/>
    <cellStyle name="Currency 2 8 9 2" xfId="1286" xr:uid="{00000000-0005-0000-0000-0000846A0000}"/>
    <cellStyle name="Currency 2 8 9 2 2" xfId="2665" xr:uid="{00000000-0005-0000-0000-0000856A0000}"/>
    <cellStyle name="Currency 2 8 9 2 2 2" xfId="5423" xr:uid="{00000000-0005-0000-0000-0000866A0000}"/>
    <cellStyle name="Currency 2 8 9 2 2 2 2" xfId="10939" xr:uid="{00000000-0005-0000-0000-0000876A0000}"/>
    <cellStyle name="Currency 2 8 9 2 2 2 3" xfId="16455" xr:uid="{00000000-0005-0000-0000-0000886A0000}"/>
    <cellStyle name="Currency 2 8 9 2 2 2 4" xfId="21971" xr:uid="{00000000-0005-0000-0000-0000896A0000}"/>
    <cellStyle name="Currency 2 8 9 2 2 2 5" xfId="27487" xr:uid="{00000000-0005-0000-0000-00008A6A0000}"/>
    <cellStyle name="Currency 2 8 9 2 2 2 6" xfId="33003" xr:uid="{00000000-0005-0000-0000-00008B6A0000}"/>
    <cellStyle name="Currency 2 8 9 2 2 3" xfId="8181" xr:uid="{00000000-0005-0000-0000-00008C6A0000}"/>
    <cellStyle name="Currency 2 8 9 2 2 4" xfId="13697" xr:uid="{00000000-0005-0000-0000-00008D6A0000}"/>
    <cellStyle name="Currency 2 8 9 2 2 5" xfId="19213" xr:uid="{00000000-0005-0000-0000-00008E6A0000}"/>
    <cellStyle name="Currency 2 8 9 2 2 6" xfId="24729" xr:uid="{00000000-0005-0000-0000-00008F6A0000}"/>
    <cellStyle name="Currency 2 8 9 2 2 7" xfId="30245" xr:uid="{00000000-0005-0000-0000-0000906A0000}"/>
    <cellStyle name="Currency 2 8 9 2 3" xfId="4044" xr:uid="{00000000-0005-0000-0000-0000916A0000}"/>
    <cellStyle name="Currency 2 8 9 2 3 2" xfId="9560" xr:uid="{00000000-0005-0000-0000-0000926A0000}"/>
    <cellStyle name="Currency 2 8 9 2 3 3" xfId="15076" xr:uid="{00000000-0005-0000-0000-0000936A0000}"/>
    <cellStyle name="Currency 2 8 9 2 3 4" xfId="20592" xr:uid="{00000000-0005-0000-0000-0000946A0000}"/>
    <cellStyle name="Currency 2 8 9 2 3 5" xfId="26108" xr:uid="{00000000-0005-0000-0000-0000956A0000}"/>
    <cellStyle name="Currency 2 8 9 2 3 6" xfId="31624" xr:uid="{00000000-0005-0000-0000-0000966A0000}"/>
    <cellStyle name="Currency 2 8 9 2 4" xfId="6802" xr:uid="{00000000-0005-0000-0000-0000976A0000}"/>
    <cellStyle name="Currency 2 8 9 2 5" xfId="12318" xr:uid="{00000000-0005-0000-0000-0000986A0000}"/>
    <cellStyle name="Currency 2 8 9 2 6" xfId="17834" xr:uid="{00000000-0005-0000-0000-0000996A0000}"/>
    <cellStyle name="Currency 2 8 9 2 7" xfId="23350" xr:uid="{00000000-0005-0000-0000-00009A6A0000}"/>
    <cellStyle name="Currency 2 8 9 2 8" xfId="28866" xr:uid="{00000000-0005-0000-0000-00009B6A0000}"/>
    <cellStyle name="Currency 2 8 9 3" xfId="926" xr:uid="{00000000-0005-0000-0000-00009C6A0000}"/>
    <cellStyle name="Currency 2 8 9 3 2" xfId="2305" xr:uid="{00000000-0005-0000-0000-00009D6A0000}"/>
    <cellStyle name="Currency 2 8 9 3 2 2" xfId="5063" xr:uid="{00000000-0005-0000-0000-00009E6A0000}"/>
    <cellStyle name="Currency 2 8 9 3 2 2 2" xfId="10579" xr:uid="{00000000-0005-0000-0000-00009F6A0000}"/>
    <cellStyle name="Currency 2 8 9 3 2 2 3" xfId="16095" xr:uid="{00000000-0005-0000-0000-0000A06A0000}"/>
    <cellStyle name="Currency 2 8 9 3 2 2 4" xfId="21611" xr:uid="{00000000-0005-0000-0000-0000A16A0000}"/>
    <cellStyle name="Currency 2 8 9 3 2 2 5" xfId="27127" xr:uid="{00000000-0005-0000-0000-0000A26A0000}"/>
    <cellStyle name="Currency 2 8 9 3 2 2 6" xfId="32643" xr:uid="{00000000-0005-0000-0000-0000A36A0000}"/>
    <cellStyle name="Currency 2 8 9 3 2 3" xfId="7821" xr:uid="{00000000-0005-0000-0000-0000A46A0000}"/>
    <cellStyle name="Currency 2 8 9 3 2 4" xfId="13337" xr:uid="{00000000-0005-0000-0000-0000A56A0000}"/>
    <cellStyle name="Currency 2 8 9 3 2 5" xfId="18853" xr:uid="{00000000-0005-0000-0000-0000A66A0000}"/>
    <cellStyle name="Currency 2 8 9 3 2 6" xfId="24369" xr:uid="{00000000-0005-0000-0000-0000A76A0000}"/>
    <cellStyle name="Currency 2 8 9 3 2 7" xfId="29885" xr:uid="{00000000-0005-0000-0000-0000A86A0000}"/>
    <cellStyle name="Currency 2 8 9 3 3" xfId="3684" xr:uid="{00000000-0005-0000-0000-0000A96A0000}"/>
    <cellStyle name="Currency 2 8 9 3 3 2" xfId="9200" xr:uid="{00000000-0005-0000-0000-0000AA6A0000}"/>
    <cellStyle name="Currency 2 8 9 3 3 3" xfId="14716" xr:uid="{00000000-0005-0000-0000-0000AB6A0000}"/>
    <cellStyle name="Currency 2 8 9 3 3 4" xfId="20232" xr:uid="{00000000-0005-0000-0000-0000AC6A0000}"/>
    <cellStyle name="Currency 2 8 9 3 3 5" xfId="25748" xr:uid="{00000000-0005-0000-0000-0000AD6A0000}"/>
    <cellStyle name="Currency 2 8 9 3 3 6" xfId="31264" xr:uid="{00000000-0005-0000-0000-0000AE6A0000}"/>
    <cellStyle name="Currency 2 8 9 3 4" xfId="6442" xr:uid="{00000000-0005-0000-0000-0000AF6A0000}"/>
    <cellStyle name="Currency 2 8 9 3 5" xfId="11958" xr:uid="{00000000-0005-0000-0000-0000B06A0000}"/>
    <cellStyle name="Currency 2 8 9 3 6" xfId="17474" xr:uid="{00000000-0005-0000-0000-0000B16A0000}"/>
    <cellStyle name="Currency 2 8 9 3 7" xfId="22990" xr:uid="{00000000-0005-0000-0000-0000B26A0000}"/>
    <cellStyle name="Currency 2 8 9 3 8" xfId="28506" xr:uid="{00000000-0005-0000-0000-0000B36A0000}"/>
    <cellStyle name="Currency 2 8 9 4" xfId="1871" xr:uid="{00000000-0005-0000-0000-0000B46A0000}"/>
    <cellStyle name="Currency 2 8 9 4 2" xfId="4629" xr:uid="{00000000-0005-0000-0000-0000B56A0000}"/>
    <cellStyle name="Currency 2 8 9 4 2 2" xfId="10145" xr:uid="{00000000-0005-0000-0000-0000B66A0000}"/>
    <cellStyle name="Currency 2 8 9 4 2 3" xfId="15661" xr:uid="{00000000-0005-0000-0000-0000B76A0000}"/>
    <cellStyle name="Currency 2 8 9 4 2 4" xfId="21177" xr:uid="{00000000-0005-0000-0000-0000B86A0000}"/>
    <cellStyle name="Currency 2 8 9 4 2 5" xfId="26693" xr:uid="{00000000-0005-0000-0000-0000B96A0000}"/>
    <cellStyle name="Currency 2 8 9 4 2 6" xfId="32209" xr:uid="{00000000-0005-0000-0000-0000BA6A0000}"/>
    <cellStyle name="Currency 2 8 9 4 3" xfId="7387" xr:uid="{00000000-0005-0000-0000-0000BB6A0000}"/>
    <cellStyle name="Currency 2 8 9 4 4" xfId="12903" xr:uid="{00000000-0005-0000-0000-0000BC6A0000}"/>
    <cellStyle name="Currency 2 8 9 4 5" xfId="18419" xr:uid="{00000000-0005-0000-0000-0000BD6A0000}"/>
    <cellStyle name="Currency 2 8 9 4 6" xfId="23935" xr:uid="{00000000-0005-0000-0000-0000BE6A0000}"/>
    <cellStyle name="Currency 2 8 9 4 7" xfId="29451" xr:uid="{00000000-0005-0000-0000-0000BF6A0000}"/>
    <cellStyle name="Currency 2 8 9 5" xfId="3250" xr:uid="{00000000-0005-0000-0000-0000C06A0000}"/>
    <cellStyle name="Currency 2 8 9 5 2" xfId="8766" xr:uid="{00000000-0005-0000-0000-0000C16A0000}"/>
    <cellStyle name="Currency 2 8 9 5 3" xfId="14282" xr:uid="{00000000-0005-0000-0000-0000C26A0000}"/>
    <cellStyle name="Currency 2 8 9 5 4" xfId="19798" xr:uid="{00000000-0005-0000-0000-0000C36A0000}"/>
    <cellStyle name="Currency 2 8 9 5 5" xfId="25314" xr:uid="{00000000-0005-0000-0000-0000C46A0000}"/>
    <cellStyle name="Currency 2 8 9 5 6" xfId="30830" xr:uid="{00000000-0005-0000-0000-0000C56A0000}"/>
    <cellStyle name="Currency 2 8 9 6" xfId="6008" xr:uid="{00000000-0005-0000-0000-0000C66A0000}"/>
    <cellStyle name="Currency 2 8 9 7" xfId="11524" xr:uid="{00000000-0005-0000-0000-0000C76A0000}"/>
    <cellStyle name="Currency 2 8 9 8" xfId="17040" xr:uid="{00000000-0005-0000-0000-0000C86A0000}"/>
    <cellStyle name="Currency 2 8 9 9" xfId="22556" xr:uid="{00000000-0005-0000-0000-0000C96A0000}"/>
    <cellStyle name="Currency 2 9" xfId="36" xr:uid="{00000000-0005-0000-0000-0000CA6A0000}"/>
    <cellStyle name="Currency 2 9 10" xfId="568" xr:uid="{00000000-0005-0000-0000-0000CB6A0000}"/>
    <cellStyle name="Currency 2 9 10 2" xfId="1947" xr:uid="{00000000-0005-0000-0000-0000CC6A0000}"/>
    <cellStyle name="Currency 2 9 10 2 2" xfId="4705" xr:uid="{00000000-0005-0000-0000-0000CD6A0000}"/>
    <cellStyle name="Currency 2 9 10 2 2 2" xfId="10221" xr:uid="{00000000-0005-0000-0000-0000CE6A0000}"/>
    <cellStyle name="Currency 2 9 10 2 2 3" xfId="15737" xr:uid="{00000000-0005-0000-0000-0000CF6A0000}"/>
    <cellStyle name="Currency 2 9 10 2 2 4" xfId="21253" xr:uid="{00000000-0005-0000-0000-0000D06A0000}"/>
    <cellStyle name="Currency 2 9 10 2 2 5" xfId="26769" xr:uid="{00000000-0005-0000-0000-0000D16A0000}"/>
    <cellStyle name="Currency 2 9 10 2 2 6" xfId="32285" xr:uid="{00000000-0005-0000-0000-0000D26A0000}"/>
    <cellStyle name="Currency 2 9 10 2 3" xfId="7463" xr:uid="{00000000-0005-0000-0000-0000D36A0000}"/>
    <cellStyle name="Currency 2 9 10 2 4" xfId="12979" xr:uid="{00000000-0005-0000-0000-0000D46A0000}"/>
    <cellStyle name="Currency 2 9 10 2 5" xfId="18495" xr:uid="{00000000-0005-0000-0000-0000D56A0000}"/>
    <cellStyle name="Currency 2 9 10 2 6" xfId="24011" xr:uid="{00000000-0005-0000-0000-0000D66A0000}"/>
    <cellStyle name="Currency 2 9 10 2 7" xfId="29527" xr:uid="{00000000-0005-0000-0000-0000D76A0000}"/>
    <cellStyle name="Currency 2 9 10 3" xfId="3326" xr:uid="{00000000-0005-0000-0000-0000D86A0000}"/>
    <cellStyle name="Currency 2 9 10 3 2" xfId="8842" xr:uid="{00000000-0005-0000-0000-0000D96A0000}"/>
    <cellStyle name="Currency 2 9 10 3 3" xfId="14358" xr:uid="{00000000-0005-0000-0000-0000DA6A0000}"/>
    <cellStyle name="Currency 2 9 10 3 4" xfId="19874" xr:uid="{00000000-0005-0000-0000-0000DB6A0000}"/>
    <cellStyle name="Currency 2 9 10 3 5" xfId="25390" xr:uid="{00000000-0005-0000-0000-0000DC6A0000}"/>
    <cellStyle name="Currency 2 9 10 3 6" xfId="30906" xr:uid="{00000000-0005-0000-0000-0000DD6A0000}"/>
    <cellStyle name="Currency 2 9 10 4" xfId="6084" xr:uid="{00000000-0005-0000-0000-0000DE6A0000}"/>
    <cellStyle name="Currency 2 9 10 5" xfId="11600" xr:uid="{00000000-0005-0000-0000-0000DF6A0000}"/>
    <cellStyle name="Currency 2 9 10 6" xfId="17116" xr:uid="{00000000-0005-0000-0000-0000E06A0000}"/>
    <cellStyle name="Currency 2 9 10 7" xfId="22632" xr:uid="{00000000-0005-0000-0000-0000E16A0000}"/>
    <cellStyle name="Currency 2 9 10 8" xfId="28148" xr:uid="{00000000-0005-0000-0000-0000E26A0000}"/>
    <cellStyle name="Currency 2 9 11" xfId="640" xr:uid="{00000000-0005-0000-0000-0000E36A0000}"/>
    <cellStyle name="Currency 2 9 11 2" xfId="2019" xr:uid="{00000000-0005-0000-0000-0000E46A0000}"/>
    <cellStyle name="Currency 2 9 11 2 2" xfId="4777" xr:uid="{00000000-0005-0000-0000-0000E56A0000}"/>
    <cellStyle name="Currency 2 9 11 2 2 2" xfId="10293" xr:uid="{00000000-0005-0000-0000-0000E66A0000}"/>
    <cellStyle name="Currency 2 9 11 2 2 3" xfId="15809" xr:uid="{00000000-0005-0000-0000-0000E76A0000}"/>
    <cellStyle name="Currency 2 9 11 2 2 4" xfId="21325" xr:uid="{00000000-0005-0000-0000-0000E86A0000}"/>
    <cellStyle name="Currency 2 9 11 2 2 5" xfId="26841" xr:uid="{00000000-0005-0000-0000-0000E96A0000}"/>
    <cellStyle name="Currency 2 9 11 2 2 6" xfId="32357" xr:uid="{00000000-0005-0000-0000-0000EA6A0000}"/>
    <cellStyle name="Currency 2 9 11 2 3" xfId="7535" xr:uid="{00000000-0005-0000-0000-0000EB6A0000}"/>
    <cellStyle name="Currency 2 9 11 2 4" xfId="13051" xr:uid="{00000000-0005-0000-0000-0000EC6A0000}"/>
    <cellStyle name="Currency 2 9 11 2 5" xfId="18567" xr:uid="{00000000-0005-0000-0000-0000ED6A0000}"/>
    <cellStyle name="Currency 2 9 11 2 6" xfId="24083" xr:uid="{00000000-0005-0000-0000-0000EE6A0000}"/>
    <cellStyle name="Currency 2 9 11 2 7" xfId="29599" xr:uid="{00000000-0005-0000-0000-0000EF6A0000}"/>
    <cellStyle name="Currency 2 9 11 3" xfId="3398" xr:uid="{00000000-0005-0000-0000-0000F06A0000}"/>
    <cellStyle name="Currency 2 9 11 3 2" xfId="8914" xr:uid="{00000000-0005-0000-0000-0000F16A0000}"/>
    <cellStyle name="Currency 2 9 11 3 3" xfId="14430" xr:uid="{00000000-0005-0000-0000-0000F26A0000}"/>
    <cellStyle name="Currency 2 9 11 3 4" xfId="19946" xr:uid="{00000000-0005-0000-0000-0000F36A0000}"/>
    <cellStyle name="Currency 2 9 11 3 5" xfId="25462" xr:uid="{00000000-0005-0000-0000-0000F46A0000}"/>
    <cellStyle name="Currency 2 9 11 3 6" xfId="30978" xr:uid="{00000000-0005-0000-0000-0000F56A0000}"/>
    <cellStyle name="Currency 2 9 11 4" xfId="6156" xr:uid="{00000000-0005-0000-0000-0000F66A0000}"/>
    <cellStyle name="Currency 2 9 11 5" xfId="11672" xr:uid="{00000000-0005-0000-0000-0000F76A0000}"/>
    <cellStyle name="Currency 2 9 11 6" xfId="17188" xr:uid="{00000000-0005-0000-0000-0000F86A0000}"/>
    <cellStyle name="Currency 2 9 11 7" xfId="22704" xr:uid="{00000000-0005-0000-0000-0000F96A0000}"/>
    <cellStyle name="Currency 2 9 11 8" xfId="28220" xr:uid="{00000000-0005-0000-0000-0000FA6A0000}"/>
    <cellStyle name="Currency 2 9 12" xfId="1415" xr:uid="{00000000-0005-0000-0000-0000FB6A0000}"/>
    <cellStyle name="Currency 2 9 12 2" xfId="4173" xr:uid="{00000000-0005-0000-0000-0000FC6A0000}"/>
    <cellStyle name="Currency 2 9 12 2 2" xfId="9689" xr:uid="{00000000-0005-0000-0000-0000FD6A0000}"/>
    <cellStyle name="Currency 2 9 12 2 3" xfId="15205" xr:uid="{00000000-0005-0000-0000-0000FE6A0000}"/>
    <cellStyle name="Currency 2 9 12 2 4" xfId="20721" xr:uid="{00000000-0005-0000-0000-0000FF6A0000}"/>
    <cellStyle name="Currency 2 9 12 2 5" xfId="26237" xr:uid="{00000000-0005-0000-0000-0000006B0000}"/>
    <cellStyle name="Currency 2 9 12 2 6" xfId="31753" xr:uid="{00000000-0005-0000-0000-0000016B0000}"/>
    <cellStyle name="Currency 2 9 12 3" xfId="6931" xr:uid="{00000000-0005-0000-0000-0000026B0000}"/>
    <cellStyle name="Currency 2 9 12 4" xfId="12447" xr:uid="{00000000-0005-0000-0000-0000036B0000}"/>
    <cellStyle name="Currency 2 9 12 5" xfId="17963" xr:uid="{00000000-0005-0000-0000-0000046B0000}"/>
    <cellStyle name="Currency 2 9 12 6" xfId="23479" xr:uid="{00000000-0005-0000-0000-0000056B0000}"/>
    <cellStyle name="Currency 2 9 12 7" xfId="28995" xr:uid="{00000000-0005-0000-0000-0000066B0000}"/>
    <cellStyle name="Currency 2 9 13" xfId="2794" xr:uid="{00000000-0005-0000-0000-0000076B0000}"/>
    <cellStyle name="Currency 2 9 13 2" xfId="8310" xr:uid="{00000000-0005-0000-0000-0000086B0000}"/>
    <cellStyle name="Currency 2 9 13 3" xfId="13826" xr:uid="{00000000-0005-0000-0000-0000096B0000}"/>
    <cellStyle name="Currency 2 9 13 4" xfId="19342" xr:uid="{00000000-0005-0000-0000-00000A6B0000}"/>
    <cellStyle name="Currency 2 9 13 5" xfId="24858" xr:uid="{00000000-0005-0000-0000-00000B6B0000}"/>
    <cellStyle name="Currency 2 9 13 6" xfId="30374" xr:uid="{00000000-0005-0000-0000-00000C6B0000}"/>
    <cellStyle name="Currency 2 9 14" xfId="5552" xr:uid="{00000000-0005-0000-0000-00000D6B0000}"/>
    <cellStyle name="Currency 2 9 15" xfId="11068" xr:uid="{00000000-0005-0000-0000-00000E6B0000}"/>
    <cellStyle name="Currency 2 9 16" xfId="16584" xr:uid="{00000000-0005-0000-0000-00000F6B0000}"/>
    <cellStyle name="Currency 2 9 17" xfId="22100" xr:uid="{00000000-0005-0000-0000-0000106B0000}"/>
    <cellStyle name="Currency 2 9 18" xfId="27616" xr:uid="{00000000-0005-0000-0000-0000116B0000}"/>
    <cellStyle name="Currency 2 9 2" xfId="91" xr:uid="{00000000-0005-0000-0000-0000126B0000}"/>
    <cellStyle name="Currency 2 9 2 2" xfId="1000" xr:uid="{00000000-0005-0000-0000-0000136B0000}"/>
    <cellStyle name="Currency 2 9 2 2 2" xfId="2379" xr:uid="{00000000-0005-0000-0000-0000146B0000}"/>
    <cellStyle name="Currency 2 9 2 2 2 2" xfId="5137" xr:uid="{00000000-0005-0000-0000-0000156B0000}"/>
    <cellStyle name="Currency 2 9 2 2 2 2 2" xfId="10653" xr:uid="{00000000-0005-0000-0000-0000166B0000}"/>
    <cellStyle name="Currency 2 9 2 2 2 2 3" xfId="16169" xr:uid="{00000000-0005-0000-0000-0000176B0000}"/>
    <cellStyle name="Currency 2 9 2 2 2 2 4" xfId="21685" xr:uid="{00000000-0005-0000-0000-0000186B0000}"/>
    <cellStyle name="Currency 2 9 2 2 2 2 5" xfId="27201" xr:uid="{00000000-0005-0000-0000-0000196B0000}"/>
    <cellStyle name="Currency 2 9 2 2 2 2 6" xfId="32717" xr:uid="{00000000-0005-0000-0000-00001A6B0000}"/>
    <cellStyle name="Currency 2 9 2 2 2 3" xfId="7895" xr:uid="{00000000-0005-0000-0000-00001B6B0000}"/>
    <cellStyle name="Currency 2 9 2 2 2 4" xfId="13411" xr:uid="{00000000-0005-0000-0000-00001C6B0000}"/>
    <cellStyle name="Currency 2 9 2 2 2 5" xfId="18927" xr:uid="{00000000-0005-0000-0000-00001D6B0000}"/>
    <cellStyle name="Currency 2 9 2 2 2 6" xfId="24443" xr:uid="{00000000-0005-0000-0000-00001E6B0000}"/>
    <cellStyle name="Currency 2 9 2 2 2 7" xfId="29959" xr:uid="{00000000-0005-0000-0000-00001F6B0000}"/>
    <cellStyle name="Currency 2 9 2 2 3" xfId="3758" xr:uid="{00000000-0005-0000-0000-0000206B0000}"/>
    <cellStyle name="Currency 2 9 2 2 3 2" xfId="9274" xr:uid="{00000000-0005-0000-0000-0000216B0000}"/>
    <cellStyle name="Currency 2 9 2 2 3 3" xfId="14790" xr:uid="{00000000-0005-0000-0000-0000226B0000}"/>
    <cellStyle name="Currency 2 9 2 2 3 4" xfId="20306" xr:uid="{00000000-0005-0000-0000-0000236B0000}"/>
    <cellStyle name="Currency 2 9 2 2 3 5" xfId="25822" xr:uid="{00000000-0005-0000-0000-0000246B0000}"/>
    <cellStyle name="Currency 2 9 2 2 3 6" xfId="31338" xr:uid="{00000000-0005-0000-0000-0000256B0000}"/>
    <cellStyle name="Currency 2 9 2 2 4" xfId="6516" xr:uid="{00000000-0005-0000-0000-0000266B0000}"/>
    <cellStyle name="Currency 2 9 2 2 5" xfId="12032" xr:uid="{00000000-0005-0000-0000-0000276B0000}"/>
    <cellStyle name="Currency 2 9 2 2 6" xfId="17548" xr:uid="{00000000-0005-0000-0000-0000286B0000}"/>
    <cellStyle name="Currency 2 9 2 2 7" xfId="23064" xr:uid="{00000000-0005-0000-0000-0000296B0000}"/>
    <cellStyle name="Currency 2 9 2 2 8" xfId="28580" xr:uid="{00000000-0005-0000-0000-00002A6B0000}"/>
    <cellStyle name="Currency 2 9 2 3" xfId="1470" xr:uid="{00000000-0005-0000-0000-00002B6B0000}"/>
    <cellStyle name="Currency 2 9 2 3 2" xfId="4228" xr:uid="{00000000-0005-0000-0000-00002C6B0000}"/>
    <cellStyle name="Currency 2 9 2 3 2 2" xfId="9744" xr:uid="{00000000-0005-0000-0000-00002D6B0000}"/>
    <cellStyle name="Currency 2 9 2 3 2 3" xfId="15260" xr:uid="{00000000-0005-0000-0000-00002E6B0000}"/>
    <cellStyle name="Currency 2 9 2 3 2 4" xfId="20776" xr:uid="{00000000-0005-0000-0000-00002F6B0000}"/>
    <cellStyle name="Currency 2 9 2 3 2 5" xfId="26292" xr:uid="{00000000-0005-0000-0000-0000306B0000}"/>
    <cellStyle name="Currency 2 9 2 3 2 6" xfId="31808" xr:uid="{00000000-0005-0000-0000-0000316B0000}"/>
    <cellStyle name="Currency 2 9 2 3 3" xfId="6986" xr:uid="{00000000-0005-0000-0000-0000326B0000}"/>
    <cellStyle name="Currency 2 9 2 3 4" xfId="12502" xr:uid="{00000000-0005-0000-0000-0000336B0000}"/>
    <cellStyle name="Currency 2 9 2 3 5" xfId="18018" xr:uid="{00000000-0005-0000-0000-0000346B0000}"/>
    <cellStyle name="Currency 2 9 2 3 6" xfId="23534" xr:uid="{00000000-0005-0000-0000-0000356B0000}"/>
    <cellStyle name="Currency 2 9 2 3 7" xfId="29050" xr:uid="{00000000-0005-0000-0000-0000366B0000}"/>
    <cellStyle name="Currency 2 9 2 4" xfId="2849" xr:uid="{00000000-0005-0000-0000-0000376B0000}"/>
    <cellStyle name="Currency 2 9 2 4 2" xfId="8365" xr:uid="{00000000-0005-0000-0000-0000386B0000}"/>
    <cellStyle name="Currency 2 9 2 4 3" xfId="13881" xr:uid="{00000000-0005-0000-0000-0000396B0000}"/>
    <cellStyle name="Currency 2 9 2 4 4" xfId="19397" xr:uid="{00000000-0005-0000-0000-00003A6B0000}"/>
    <cellStyle name="Currency 2 9 2 4 5" xfId="24913" xr:uid="{00000000-0005-0000-0000-00003B6B0000}"/>
    <cellStyle name="Currency 2 9 2 4 6" xfId="30429" xr:uid="{00000000-0005-0000-0000-00003C6B0000}"/>
    <cellStyle name="Currency 2 9 2 5" xfId="5607" xr:uid="{00000000-0005-0000-0000-00003D6B0000}"/>
    <cellStyle name="Currency 2 9 2 6" xfId="11123" xr:uid="{00000000-0005-0000-0000-00003E6B0000}"/>
    <cellStyle name="Currency 2 9 2 7" xfId="16639" xr:uid="{00000000-0005-0000-0000-00003F6B0000}"/>
    <cellStyle name="Currency 2 9 2 8" xfId="22155" xr:uid="{00000000-0005-0000-0000-0000406B0000}"/>
    <cellStyle name="Currency 2 9 2 9" xfId="27671" xr:uid="{00000000-0005-0000-0000-0000416B0000}"/>
    <cellStyle name="Currency 2 9 3" xfId="146" xr:uid="{00000000-0005-0000-0000-0000426B0000}"/>
    <cellStyle name="Currency 2 9 3 2" xfId="1525" xr:uid="{00000000-0005-0000-0000-0000436B0000}"/>
    <cellStyle name="Currency 2 9 3 2 2" xfId="4283" xr:uid="{00000000-0005-0000-0000-0000446B0000}"/>
    <cellStyle name="Currency 2 9 3 2 2 2" xfId="9799" xr:uid="{00000000-0005-0000-0000-0000456B0000}"/>
    <cellStyle name="Currency 2 9 3 2 2 3" xfId="15315" xr:uid="{00000000-0005-0000-0000-0000466B0000}"/>
    <cellStyle name="Currency 2 9 3 2 2 4" xfId="20831" xr:uid="{00000000-0005-0000-0000-0000476B0000}"/>
    <cellStyle name="Currency 2 9 3 2 2 5" xfId="26347" xr:uid="{00000000-0005-0000-0000-0000486B0000}"/>
    <cellStyle name="Currency 2 9 3 2 2 6" xfId="31863" xr:uid="{00000000-0005-0000-0000-0000496B0000}"/>
    <cellStyle name="Currency 2 9 3 2 3" xfId="7041" xr:uid="{00000000-0005-0000-0000-00004A6B0000}"/>
    <cellStyle name="Currency 2 9 3 2 4" xfId="12557" xr:uid="{00000000-0005-0000-0000-00004B6B0000}"/>
    <cellStyle name="Currency 2 9 3 2 5" xfId="18073" xr:uid="{00000000-0005-0000-0000-00004C6B0000}"/>
    <cellStyle name="Currency 2 9 3 2 6" xfId="23589" xr:uid="{00000000-0005-0000-0000-00004D6B0000}"/>
    <cellStyle name="Currency 2 9 3 2 7" xfId="29105" xr:uid="{00000000-0005-0000-0000-00004E6B0000}"/>
    <cellStyle name="Currency 2 9 3 3" xfId="2904" xr:uid="{00000000-0005-0000-0000-00004F6B0000}"/>
    <cellStyle name="Currency 2 9 3 3 2" xfId="8420" xr:uid="{00000000-0005-0000-0000-0000506B0000}"/>
    <cellStyle name="Currency 2 9 3 3 3" xfId="13936" xr:uid="{00000000-0005-0000-0000-0000516B0000}"/>
    <cellStyle name="Currency 2 9 3 3 4" xfId="19452" xr:uid="{00000000-0005-0000-0000-0000526B0000}"/>
    <cellStyle name="Currency 2 9 3 3 5" xfId="24968" xr:uid="{00000000-0005-0000-0000-0000536B0000}"/>
    <cellStyle name="Currency 2 9 3 3 6" xfId="30484" xr:uid="{00000000-0005-0000-0000-0000546B0000}"/>
    <cellStyle name="Currency 2 9 3 4" xfId="5662" xr:uid="{00000000-0005-0000-0000-0000556B0000}"/>
    <cellStyle name="Currency 2 9 3 5" xfId="11178" xr:uid="{00000000-0005-0000-0000-0000566B0000}"/>
    <cellStyle name="Currency 2 9 3 6" xfId="16694" xr:uid="{00000000-0005-0000-0000-0000576B0000}"/>
    <cellStyle name="Currency 2 9 3 7" xfId="22210" xr:uid="{00000000-0005-0000-0000-0000586B0000}"/>
    <cellStyle name="Currency 2 9 3 8" xfId="27726" xr:uid="{00000000-0005-0000-0000-0000596B0000}"/>
    <cellStyle name="Currency 2 9 4" xfId="237" xr:uid="{00000000-0005-0000-0000-00005A6B0000}"/>
    <cellStyle name="Currency 2 9 4 2" xfId="1616" xr:uid="{00000000-0005-0000-0000-00005B6B0000}"/>
    <cellStyle name="Currency 2 9 4 2 2" xfId="4374" xr:uid="{00000000-0005-0000-0000-00005C6B0000}"/>
    <cellStyle name="Currency 2 9 4 2 2 2" xfId="9890" xr:uid="{00000000-0005-0000-0000-00005D6B0000}"/>
    <cellStyle name="Currency 2 9 4 2 2 3" xfId="15406" xr:uid="{00000000-0005-0000-0000-00005E6B0000}"/>
    <cellStyle name="Currency 2 9 4 2 2 4" xfId="20922" xr:uid="{00000000-0005-0000-0000-00005F6B0000}"/>
    <cellStyle name="Currency 2 9 4 2 2 5" xfId="26438" xr:uid="{00000000-0005-0000-0000-0000606B0000}"/>
    <cellStyle name="Currency 2 9 4 2 2 6" xfId="31954" xr:uid="{00000000-0005-0000-0000-0000616B0000}"/>
    <cellStyle name="Currency 2 9 4 2 3" xfId="7132" xr:uid="{00000000-0005-0000-0000-0000626B0000}"/>
    <cellStyle name="Currency 2 9 4 2 4" xfId="12648" xr:uid="{00000000-0005-0000-0000-0000636B0000}"/>
    <cellStyle name="Currency 2 9 4 2 5" xfId="18164" xr:uid="{00000000-0005-0000-0000-0000646B0000}"/>
    <cellStyle name="Currency 2 9 4 2 6" xfId="23680" xr:uid="{00000000-0005-0000-0000-0000656B0000}"/>
    <cellStyle name="Currency 2 9 4 2 7" xfId="29196" xr:uid="{00000000-0005-0000-0000-0000666B0000}"/>
    <cellStyle name="Currency 2 9 4 3" xfId="2995" xr:uid="{00000000-0005-0000-0000-0000676B0000}"/>
    <cellStyle name="Currency 2 9 4 3 2" xfId="8511" xr:uid="{00000000-0005-0000-0000-0000686B0000}"/>
    <cellStyle name="Currency 2 9 4 3 3" xfId="14027" xr:uid="{00000000-0005-0000-0000-0000696B0000}"/>
    <cellStyle name="Currency 2 9 4 3 4" xfId="19543" xr:uid="{00000000-0005-0000-0000-00006A6B0000}"/>
    <cellStyle name="Currency 2 9 4 3 5" xfId="25059" xr:uid="{00000000-0005-0000-0000-00006B6B0000}"/>
    <cellStyle name="Currency 2 9 4 3 6" xfId="30575" xr:uid="{00000000-0005-0000-0000-00006C6B0000}"/>
    <cellStyle name="Currency 2 9 4 4" xfId="5753" xr:uid="{00000000-0005-0000-0000-00006D6B0000}"/>
    <cellStyle name="Currency 2 9 4 5" xfId="11269" xr:uid="{00000000-0005-0000-0000-00006E6B0000}"/>
    <cellStyle name="Currency 2 9 4 6" xfId="16785" xr:uid="{00000000-0005-0000-0000-00006F6B0000}"/>
    <cellStyle name="Currency 2 9 4 7" xfId="22301" xr:uid="{00000000-0005-0000-0000-0000706B0000}"/>
    <cellStyle name="Currency 2 9 4 8" xfId="27817" xr:uid="{00000000-0005-0000-0000-0000716B0000}"/>
    <cellStyle name="Currency 2 9 5" xfId="292" xr:uid="{00000000-0005-0000-0000-0000726B0000}"/>
    <cellStyle name="Currency 2 9 5 2" xfId="1671" xr:uid="{00000000-0005-0000-0000-0000736B0000}"/>
    <cellStyle name="Currency 2 9 5 2 2" xfId="4429" xr:uid="{00000000-0005-0000-0000-0000746B0000}"/>
    <cellStyle name="Currency 2 9 5 2 2 2" xfId="9945" xr:uid="{00000000-0005-0000-0000-0000756B0000}"/>
    <cellStyle name="Currency 2 9 5 2 2 3" xfId="15461" xr:uid="{00000000-0005-0000-0000-0000766B0000}"/>
    <cellStyle name="Currency 2 9 5 2 2 4" xfId="20977" xr:uid="{00000000-0005-0000-0000-0000776B0000}"/>
    <cellStyle name="Currency 2 9 5 2 2 5" xfId="26493" xr:uid="{00000000-0005-0000-0000-0000786B0000}"/>
    <cellStyle name="Currency 2 9 5 2 2 6" xfId="32009" xr:uid="{00000000-0005-0000-0000-0000796B0000}"/>
    <cellStyle name="Currency 2 9 5 2 3" xfId="7187" xr:uid="{00000000-0005-0000-0000-00007A6B0000}"/>
    <cellStyle name="Currency 2 9 5 2 4" xfId="12703" xr:uid="{00000000-0005-0000-0000-00007B6B0000}"/>
    <cellStyle name="Currency 2 9 5 2 5" xfId="18219" xr:uid="{00000000-0005-0000-0000-00007C6B0000}"/>
    <cellStyle name="Currency 2 9 5 2 6" xfId="23735" xr:uid="{00000000-0005-0000-0000-00007D6B0000}"/>
    <cellStyle name="Currency 2 9 5 2 7" xfId="29251" xr:uid="{00000000-0005-0000-0000-00007E6B0000}"/>
    <cellStyle name="Currency 2 9 5 3" xfId="3050" xr:uid="{00000000-0005-0000-0000-00007F6B0000}"/>
    <cellStyle name="Currency 2 9 5 3 2" xfId="8566" xr:uid="{00000000-0005-0000-0000-0000806B0000}"/>
    <cellStyle name="Currency 2 9 5 3 3" xfId="14082" xr:uid="{00000000-0005-0000-0000-0000816B0000}"/>
    <cellStyle name="Currency 2 9 5 3 4" xfId="19598" xr:uid="{00000000-0005-0000-0000-0000826B0000}"/>
    <cellStyle name="Currency 2 9 5 3 5" xfId="25114" xr:uid="{00000000-0005-0000-0000-0000836B0000}"/>
    <cellStyle name="Currency 2 9 5 3 6" xfId="30630" xr:uid="{00000000-0005-0000-0000-0000846B0000}"/>
    <cellStyle name="Currency 2 9 5 4" xfId="5808" xr:uid="{00000000-0005-0000-0000-0000856B0000}"/>
    <cellStyle name="Currency 2 9 5 5" xfId="11324" xr:uid="{00000000-0005-0000-0000-0000866B0000}"/>
    <cellStyle name="Currency 2 9 5 6" xfId="16840" xr:uid="{00000000-0005-0000-0000-0000876B0000}"/>
    <cellStyle name="Currency 2 9 5 7" xfId="22356" xr:uid="{00000000-0005-0000-0000-0000886B0000}"/>
    <cellStyle name="Currency 2 9 5 8" xfId="27872" xr:uid="{00000000-0005-0000-0000-0000896B0000}"/>
    <cellStyle name="Currency 2 9 6" xfId="348" xr:uid="{00000000-0005-0000-0000-00008A6B0000}"/>
    <cellStyle name="Currency 2 9 6 2" xfId="1727" xr:uid="{00000000-0005-0000-0000-00008B6B0000}"/>
    <cellStyle name="Currency 2 9 6 2 2" xfId="4485" xr:uid="{00000000-0005-0000-0000-00008C6B0000}"/>
    <cellStyle name="Currency 2 9 6 2 2 2" xfId="10001" xr:uid="{00000000-0005-0000-0000-00008D6B0000}"/>
    <cellStyle name="Currency 2 9 6 2 2 3" xfId="15517" xr:uid="{00000000-0005-0000-0000-00008E6B0000}"/>
    <cellStyle name="Currency 2 9 6 2 2 4" xfId="21033" xr:uid="{00000000-0005-0000-0000-00008F6B0000}"/>
    <cellStyle name="Currency 2 9 6 2 2 5" xfId="26549" xr:uid="{00000000-0005-0000-0000-0000906B0000}"/>
    <cellStyle name="Currency 2 9 6 2 2 6" xfId="32065" xr:uid="{00000000-0005-0000-0000-0000916B0000}"/>
    <cellStyle name="Currency 2 9 6 2 3" xfId="7243" xr:uid="{00000000-0005-0000-0000-0000926B0000}"/>
    <cellStyle name="Currency 2 9 6 2 4" xfId="12759" xr:uid="{00000000-0005-0000-0000-0000936B0000}"/>
    <cellStyle name="Currency 2 9 6 2 5" xfId="18275" xr:uid="{00000000-0005-0000-0000-0000946B0000}"/>
    <cellStyle name="Currency 2 9 6 2 6" xfId="23791" xr:uid="{00000000-0005-0000-0000-0000956B0000}"/>
    <cellStyle name="Currency 2 9 6 2 7" xfId="29307" xr:uid="{00000000-0005-0000-0000-0000966B0000}"/>
    <cellStyle name="Currency 2 9 6 3" xfId="3106" xr:uid="{00000000-0005-0000-0000-0000976B0000}"/>
    <cellStyle name="Currency 2 9 6 3 2" xfId="8622" xr:uid="{00000000-0005-0000-0000-0000986B0000}"/>
    <cellStyle name="Currency 2 9 6 3 3" xfId="14138" xr:uid="{00000000-0005-0000-0000-0000996B0000}"/>
    <cellStyle name="Currency 2 9 6 3 4" xfId="19654" xr:uid="{00000000-0005-0000-0000-00009A6B0000}"/>
    <cellStyle name="Currency 2 9 6 3 5" xfId="25170" xr:uid="{00000000-0005-0000-0000-00009B6B0000}"/>
    <cellStyle name="Currency 2 9 6 3 6" xfId="30686" xr:uid="{00000000-0005-0000-0000-00009C6B0000}"/>
    <cellStyle name="Currency 2 9 6 4" xfId="5864" xr:uid="{00000000-0005-0000-0000-00009D6B0000}"/>
    <cellStyle name="Currency 2 9 6 5" xfId="11380" xr:uid="{00000000-0005-0000-0000-00009E6B0000}"/>
    <cellStyle name="Currency 2 9 6 6" xfId="16896" xr:uid="{00000000-0005-0000-0000-00009F6B0000}"/>
    <cellStyle name="Currency 2 9 6 7" xfId="22412" xr:uid="{00000000-0005-0000-0000-0000A06B0000}"/>
    <cellStyle name="Currency 2 9 6 8" xfId="27928" xr:uid="{00000000-0005-0000-0000-0000A16B0000}"/>
    <cellStyle name="Currency 2 9 7" xfId="403" xr:uid="{00000000-0005-0000-0000-0000A26B0000}"/>
    <cellStyle name="Currency 2 9 7 2" xfId="1782" xr:uid="{00000000-0005-0000-0000-0000A36B0000}"/>
    <cellStyle name="Currency 2 9 7 2 2" xfId="4540" xr:uid="{00000000-0005-0000-0000-0000A46B0000}"/>
    <cellStyle name="Currency 2 9 7 2 2 2" xfId="10056" xr:uid="{00000000-0005-0000-0000-0000A56B0000}"/>
    <cellStyle name="Currency 2 9 7 2 2 3" xfId="15572" xr:uid="{00000000-0005-0000-0000-0000A66B0000}"/>
    <cellStyle name="Currency 2 9 7 2 2 4" xfId="21088" xr:uid="{00000000-0005-0000-0000-0000A76B0000}"/>
    <cellStyle name="Currency 2 9 7 2 2 5" xfId="26604" xr:uid="{00000000-0005-0000-0000-0000A86B0000}"/>
    <cellStyle name="Currency 2 9 7 2 2 6" xfId="32120" xr:uid="{00000000-0005-0000-0000-0000A96B0000}"/>
    <cellStyle name="Currency 2 9 7 2 3" xfId="7298" xr:uid="{00000000-0005-0000-0000-0000AA6B0000}"/>
    <cellStyle name="Currency 2 9 7 2 4" xfId="12814" xr:uid="{00000000-0005-0000-0000-0000AB6B0000}"/>
    <cellStyle name="Currency 2 9 7 2 5" xfId="18330" xr:uid="{00000000-0005-0000-0000-0000AC6B0000}"/>
    <cellStyle name="Currency 2 9 7 2 6" xfId="23846" xr:uid="{00000000-0005-0000-0000-0000AD6B0000}"/>
    <cellStyle name="Currency 2 9 7 2 7" xfId="29362" xr:uid="{00000000-0005-0000-0000-0000AE6B0000}"/>
    <cellStyle name="Currency 2 9 7 3" xfId="3161" xr:uid="{00000000-0005-0000-0000-0000AF6B0000}"/>
    <cellStyle name="Currency 2 9 7 3 2" xfId="8677" xr:uid="{00000000-0005-0000-0000-0000B06B0000}"/>
    <cellStyle name="Currency 2 9 7 3 3" xfId="14193" xr:uid="{00000000-0005-0000-0000-0000B16B0000}"/>
    <cellStyle name="Currency 2 9 7 3 4" xfId="19709" xr:uid="{00000000-0005-0000-0000-0000B26B0000}"/>
    <cellStyle name="Currency 2 9 7 3 5" xfId="25225" xr:uid="{00000000-0005-0000-0000-0000B36B0000}"/>
    <cellStyle name="Currency 2 9 7 3 6" xfId="30741" xr:uid="{00000000-0005-0000-0000-0000B46B0000}"/>
    <cellStyle name="Currency 2 9 7 4" xfId="5919" xr:uid="{00000000-0005-0000-0000-0000B56B0000}"/>
    <cellStyle name="Currency 2 9 7 5" xfId="11435" xr:uid="{00000000-0005-0000-0000-0000B66B0000}"/>
    <cellStyle name="Currency 2 9 7 6" xfId="16951" xr:uid="{00000000-0005-0000-0000-0000B76B0000}"/>
    <cellStyle name="Currency 2 9 7 7" xfId="22467" xr:uid="{00000000-0005-0000-0000-0000B86B0000}"/>
    <cellStyle name="Currency 2 9 7 8" xfId="27983" xr:uid="{00000000-0005-0000-0000-0000B96B0000}"/>
    <cellStyle name="Currency 2 9 8" xfId="458" xr:uid="{00000000-0005-0000-0000-0000BA6B0000}"/>
    <cellStyle name="Currency 2 9 8 2" xfId="1837" xr:uid="{00000000-0005-0000-0000-0000BB6B0000}"/>
    <cellStyle name="Currency 2 9 8 2 2" xfId="4595" xr:uid="{00000000-0005-0000-0000-0000BC6B0000}"/>
    <cellStyle name="Currency 2 9 8 2 2 2" xfId="10111" xr:uid="{00000000-0005-0000-0000-0000BD6B0000}"/>
    <cellStyle name="Currency 2 9 8 2 2 3" xfId="15627" xr:uid="{00000000-0005-0000-0000-0000BE6B0000}"/>
    <cellStyle name="Currency 2 9 8 2 2 4" xfId="21143" xr:uid="{00000000-0005-0000-0000-0000BF6B0000}"/>
    <cellStyle name="Currency 2 9 8 2 2 5" xfId="26659" xr:uid="{00000000-0005-0000-0000-0000C06B0000}"/>
    <cellStyle name="Currency 2 9 8 2 2 6" xfId="32175" xr:uid="{00000000-0005-0000-0000-0000C16B0000}"/>
    <cellStyle name="Currency 2 9 8 2 3" xfId="7353" xr:uid="{00000000-0005-0000-0000-0000C26B0000}"/>
    <cellStyle name="Currency 2 9 8 2 4" xfId="12869" xr:uid="{00000000-0005-0000-0000-0000C36B0000}"/>
    <cellStyle name="Currency 2 9 8 2 5" xfId="18385" xr:uid="{00000000-0005-0000-0000-0000C46B0000}"/>
    <cellStyle name="Currency 2 9 8 2 6" xfId="23901" xr:uid="{00000000-0005-0000-0000-0000C56B0000}"/>
    <cellStyle name="Currency 2 9 8 2 7" xfId="29417" xr:uid="{00000000-0005-0000-0000-0000C66B0000}"/>
    <cellStyle name="Currency 2 9 8 3" xfId="3216" xr:uid="{00000000-0005-0000-0000-0000C76B0000}"/>
    <cellStyle name="Currency 2 9 8 3 2" xfId="8732" xr:uid="{00000000-0005-0000-0000-0000C86B0000}"/>
    <cellStyle name="Currency 2 9 8 3 3" xfId="14248" xr:uid="{00000000-0005-0000-0000-0000C96B0000}"/>
    <cellStyle name="Currency 2 9 8 3 4" xfId="19764" xr:uid="{00000000-0005-0000-0000-0000CA6B0000}"/>
    <cellStyle name="Currency 2 9 8 3 5" xfId="25280" xr:uid="{00000000-0005-0000-0000-0000CB6B0000}"/>
    <cellStyle name="Currency 2 9 8 3 6" xfId="30796" xr:uid="{00000000-0005-0000-0000-0000CC6B0000}"/>
    <cellStyle name="Currency 2 9 8 4" xfId="5974" xr:uid="{00000000-0005-0000-0000-0000CD6B0000}"/>
    <cellStyle name="Currency 2 9 8 5" xfId="11490" xr:uid="{00000000-0005-0000-0000-0000CE6B0000}"/>
    <cellStyle name="Currency 2 9 8 6" xfId="17006" xr:uid="{00000000-0005-0000-0000-0000CF6B0000}"/>
    <cellStyle name="Currency 2 9 8 7" xfId="22522" xr:uid="{00000000-0005-0000-0000-0000D06B0000}"/>
    <cellStyle name="Currency 2 9 8 8" xfId="28038" xr:uid="{00000000-0005-0000-0000-0000D16B0000}"/>
    <cellStyle name="Currency 2 9 9" xfId="513" xr:uid="{00000000-0005-0000-0000-0000D26B0000}"/>
    <cellStyle name="Currency 2 9 9 2" xfId="1892" xr:uid="{00000000-0005-0000-0000-0000D36B0000}"/>
    <cellStyle name="Currency 2 9 9 2 2" xfId="4650" xr:uid="{00000000-0005-0000-0000-0000D46B0000}"/>
    <cellStyle name="Currency 2 9 9 2 2 2" xfId="10166" xr:uid="{00000000-0005-0000-0000-0000D56B0000}"/>
    <cellStyle name="Currency 2 9 9 2 2 3" xfId="15682" xr:uid="{00000000-0005-0000-0000-0000D66B0000}"/>
    <cellStyle name="Currency 2 9 9 2 2 4" xfId="21198" xr:uid="{00000000-0005-0000-0000-0000D76B0000}"/>
    <cellStyle name="Currency 2 9 9 2 2 5" xfId="26714" xr:uid="{00000000-0005-0000-0000-0000D86B0000}"/>
    <cellStyle name="Currency 2 9 9 2 2 6" xfId="32230" xr:uid="{00000000-0005-0000-0000-0000D96B0000}"/>
    <cellStyle name="Currency 2 9 9 2 3" xfId="7408" xr:uid="{00000000-0005-0000-0000-0000DA6B0000}"/>
    <cellStyle name="Currency 2 9 9 2 4" xfId="12924" xr:uid="{00000000-0005-0000-0000-0000DB6B0000}"/>
    <cellStyle name="Currency 2 9 9 2 5" xfId="18440" xr:uid="{00000000-0005-0000-0000-0000DC6B0000}"/>
    <cellStyle name="Currency 2 9 9 2 6" xfId="23956" xr:uid="{00000000-0005-0000-0000-0000DD6B0000}"/>
    <cellStyle name="Currency 2 9 9 2 7" xfId="29472" xr:uid="{00000000-0005-0000-0000-0000DE6B0000}"/>
    <cellStyle name="Currency 2 9 9 3" xfId="3271" xr:uid="{00000000-0005-0000-0000-0000DF6B0000}"/>
    <cellStyle name="Currency 2 9 9 3 2" xfId="8787" xr:uid="{00000000-0005-0000-0000-0000E06B0000}"/>
    <cellStyle name="Currency 2 9 9 3 3" xfId="14303" xr:uid="{00000000-0005-0000-0000-0000E16B0000}"/>
    <cellStyle name="Currency 2 9 9 3 4" xfId="19819" xr:uid="{00000000-0005-0000-0000-0000E26B0000}"/>
    <cellStyle name="Currency 2 9 9 3 5" xfId="25335" xr:uid="{00000000-0005-0000-0000-0000E36B0000}"/>
    <cellStyle name="Currency 2 9 9 3 6" xfId="30851" xr:uid="{00000000-0005-0000-0000-0000E46B0000}"/>
    <cellStyle name="Currency 2 9 9 4" xfId="6029" xr:uid="{00000000-0005-0000-0000-0000E56B0000}"/>
    <cellStyle name="Currency 2 9 9 5" xfId="11545" xr:uid="{00000000-0005-0000-0000-0000E66B0000}"/>
    <cellStyle name="Currency 2 9 9 6" xfId="17061" xr:uid="{00000000-0005-0000-0000-0000E76B0000}"/>
    <cellStyle name="Currency 2 9 9 7" xfId="22577" xr:uid="{00000000-0005-0000-0000-0000E86B0000}"/>
    <cellStyle name="Currency 2 9 9 8" xfId="28093" xr:uid="{00000000-0005-0000-0000-0000E96B0000}"/>
    <cellStyle name="Explanatory Text 2" xfId="16" xr:uid="{00000000-0005-0000-0000-0000EA6B0000}"/>
    <cellStyle name="Good" xfId="2" builtinId="26"/>
    <cellStyle name="Good 2" xfId="19" xr:uid="{00000000-0005-0000-0000-0000EC6B0000}"/>
    <cellStyle name="Hyperlink" xfId="6" builtinId="8"/>
    <cellStyle name="Hyperlink 2" xfId="33119" xr:uid="{3125E0EB-4A5D-4F46-840D-1D4EAAF6CAED}"/>
    <cellStyle name="Hyperlink 3" xfId="33115" xr:uid="{CB7D9DA0-D023-4EB2-8269-A95F6204A0FE}"/>
    <cellStyle name="Neutral" xfId="1" builtinId="28"/>
    <cellStyle name="Neutral 2" xfId="3" xr:uid="{00000000-0005-0000-0000-0000EF6B0000}"/>
    <cellStyle name="Normal" xfId="0" builtinId="0"/>
    <cellStyle name="Normal 2" xfId="10" xr:uid="{00000000-0005-0000-0000-0000F16B0000}"/>
    <cellStyle name="Normal 2 2" xfId="18" xr:uid="{00000000-0005-0000-0000-0000F26B0000}"/>
    <cellStyle name="Normal 2 2 2" xfId="33116" xr:uid="{D406FFCF-4F17-4D79-8DE8-1992BEB39213}"/>
    <cellStyle name="Normal 2 3" xfId="33114" xr:uid="{8B5862E3-14E5-402C-8C9F-2CCF42AB23F2}"/>
    <cellStyle name="Normal 2 4" xfId="33122" xr:uid="{4979C11C-BB4B-4644-AF0B-0F8FAA26B556}"/>
    <cellStyle name="Normal 3" xfId="11" xr:uid="{00000000-0005-0000-0000-0000F36B0000}"/>
    <cellStyle name="Normal 3 10" xfId="275" xr:uid="{00000000-0005-0000-0000-0000F46B0000}"/>
    <cellStyle name="Normal 3 10 10" xfId="27855" xr:uid="{00000000-0005-0000-0000-0000F56B0000}"/>
    <cellStyle name="Normal 3 10 2" xfId="1182" xr:uid="{00000000-0005-0000-0000-0000F66B0000}"/>
    <cellStyle name="Normal 3 10 2 2" xfId="2561" xr:uid="{00000000-0005-0000-0000-0000F76B0000}"/>
    <cellStyle name="Normal 3 10 2 2 2" xfId="5319" xr:uid="{00000000-0005-0000-0000-0000F86B0000}"/>
    <cellStyle name="Normal 3 10 2 2 2 2" xfId="10835" xr:uid="{00000000-0005-0000-0000-0000F96B0000}"/>
    <cellStyle name="Normal 3 10 2 2 2 3" xfId="16351" xr:uid="{00000000-0005-0000-0000-0000FA6B0000}"/>
    <cellStyle name="Normal 3 10 2 2 2 4" xfId="21867" xr:uid="{00000000-0005-0000-0000-0000FB6B0000}"/>
    <cellStyle name="Normal 3 10 2 2 2 5" xfId="27383" xr:uid="{00000000-0005-0000-0000-0000FC6B0000}"/>
    <cellStyle name="Normal 3 10 2 2 2 6" xfId="32899" xr:uid="{00000000-0005-0000-0000-0000FD6B0000}"/>
    <cellStyle name="Normal 3 10 2 2 3" xfId="8077" xr:uid="{00000000-0005-0000-0000-0000FE6B0000}"/>
    <cellStyle name="Normal 3 10 2 2 4" xfId="13593" xr:uid="{00000000-0005-0000-0000-0000FF6B0000}"/>
    <cellStyle name="Normal 3 10 2 2 5" xfId="19109" xr:uid="{00000000-0005-0000-0000-0000006C0000}"/>
    <cellStyle name="Normal 3 10 2 2 6" xfId="24625" xr:uid="{00000000-0005-0000-0000-0000016C0000}"/>
    <cellStyle name="Normal 3 10 2 2 7" xfId="30141" xr:uid="{00000000-0005-0000-0000-0000026C0000}"/>
    <cellStyle name="Normal 3 10 2 3" xfId="3940" xr:uid="{00000000-0005-0000-0000-0000036C0000}"/>
    <cellStyle name="Normal 3 10 2 3 2" xfId="9456" xr:uid="{00000000-0005-0000-0000-0000046C0000}"/>
    <cellStyle name="Normal 3 10 2 3 3" xfId="14972" xr:uid="{00000000-0005-0000-0000-0000056C0000}"/>
    <cellStyle name="Normal 3 10 2 3 4" xfId="20488" xr:uid="{00000000-0005-0000-0000-0000066C0000}"/>
    <cellStyle name="Normal 3 10 2 3 5" xfId="26004" xr:uid="{00000000-0005-0000-0000-0000076C0000}"/>
    <cellStyle name="Normal 3 10 2 3 6" xfId="31520" xr:uid="{00000000-0005-0000-0000-0000086C0000}"/>
    <cellStyle name="Normal 3 10 2 4" xfId="6698" xr:uid="{00000000-0005-0000-0000-0000096C0000}"/>
    <cellStyle name="Normal 3 10 2 5" xfId="12214" xr:uid="{00000000-0005-0000-0000-00000A6C0000}"/>
    <cellStyle name="Normal 3 10 2 6" xfId="17730" xr:uid="{00000000-0005-0000-0000-00000B6C0000}"/>
    <cellStyle name="Normal 3 10 2 7" xfId="23246" xr:uid="{00000000-0005-0000-0000-00000C6C0000}"/>
    <cellStyle name="Normal 3 10 2 8" xfId="28762" xr:uid="{00000000-0005-0000-0000-00000D6C0000}"/>
    <cellStyle name="Normal 3 10 3" xfId="822" xr:uid="{00000000-0005-0000-0000-00000E6C0000}"/>
    <cellStyle name="Normal 3 10 3 2" xfId="2201" xr:uid="{00000000-0005-0000-0000-00000F6C0000}"/>
    <cellStyle name="Normal 3 10 3 2 2" xfId="4959" xr:uid="{00000000-0005-0000-0000-0000106C0000}"/>
    <cellStyle name="Normal 3 10 3 2 2 2" xfId="10475" xr:uid="{00000000-0005-0000-0000-0000116C0000}"/>
    <cellStyle name="Normal 3 10 3 2 2 3" xfId="15991" xr:uid="{00000000-0005-0000-0000-0000126C0000}"/>
    <cellStyle name="Normal 3 10 3 2 2 4" xfId="21507" xr:uid="{00000000-0005-0000-0000-0000136C0000}"/>
    <cellStyle name="Normal 3 10 3 2 2 5" xfId="27023" xr:uid="{00000000-0005-0000-0000-0000146C0000}"/>
    <cellStyle name="Normal 3 10 3 2 2 6" xfId="32539" xr:uid="{00000000-0005-0000-0000-0000156C0000}"/>
    <cellStyle name="Normal 3 10 3 2 3" xfId="7717" xr:uid="{00000000-0005-0000-0000-0000166C0000}"/>
    <cellStyle name="Normal 3 10 3 2 4" xfId="13233" xr:uid="{00000000-0005-0000-0000-0000176C0000}"/>
    <cellStyle name="Normal 3 10 3 2 5" xfId="18749" xr:uid="{00000000-0005-0000-0000-0000186C0000}"/>
    <cellStyle name="Normal 3 10 3 2 6" xfId="24265" xr:uid="{00000000-0005-0000-0000-0000196C0000}"/>
    <cellStyle name="Normal 3 10 3 2 7" xfId="29781" xr:uid="{00000000-0005-0000-0000-00001A6C0000}"/>
    <cellStyle name="Normal 3 10 3 3" xfId="3580" xr:uid="{00000000-0005-0000-0000-00001B6C0000}"/>
    <cellStyle name="Normal 3 10 3 3 2" xfId="9096" xr:uid="{00000000-0005-0000-0000-00001C6C0000}"/>
    <cellStyle name="Normal 3 10 3 3 3" xfId="14612" xr:uid="{00000000-0005-0000-0000-00001D6C0000}"/>
    <cellStyle name="Normal 3 10 3 3 4" xfId="20128" xr:uid="{00000000-0005-0000-0000-00001E6C0000}"/>
    <cellStyle name="Normal 3 10 3 3 5" xfId="25644" xr:uid="{00000000-0005-0000-0000-00001F6C0000}"/>
    <cellStyle name="Normal 3 10 3 3 6" xfId="31160" xr:uid="{00000000-0005-0000-0000-0000206C0000}"/>
    <cellStyle name="Normal 3 10 3 4" xfId="6338" xr:uid="{00000000-0005-0000-0000-0000216C0000}"/>
    <cellStyle name="Normal 3 10 3 5" xfId="11854" xr:uid="{00000000-0005-0000-0000-0000226C0000}"/>
    <cellStyle name="Normal 3 10 3 6" xfId="17370" xr:uid="{00000000-0005-0000-0000-0000236C0000}"/>
    <cellStyle name="Normal 3 10 3 7" xfId="22886" xr:uid="{00000000-0005-0000-0000-0000246C0000}"/>
    <cellStyle name="Normal 3 10 3 8" xfId="28402" xr:uid="{00000000-0005-0000-0000-0000256C0000}"/>
    <cellStyle name="Normal 3 10 4" xfId="1654" xr:uid="{00000000-0005-0000-0000-0000266C0000}"/>
    <cellStyle name="Normal 3 10 4 2" xfId="4412" xr:uid="{00000000-0005-0000-0000-0000276C0000}"/>
    <cellStyle name="Normal 3 10 4 2 2" xfId="9928" xr:uid="{00000000-0005-0000-0000-0000286C0000}"/>
    <cellStyle name="Normal 3 10 4 2 3" xfId="15444" xr:uid="{00000000-0005-0000-0000-0000296C0000}"/>
    <cellStyle name="Normal 3 10 4 2 4" xfId="20960" xr:uid="{00000000-0005-0000-0000-00002A6C0000}"/>
    <cellStyle name="Normal 3 10 4 2 5" xfId="26476" xr:uid="{00000000-0005-0000-0000-00002B6C0000}"/>
    <cellStyle name="Normal 3 10 4 2 6" xfId="31992" xr:uid="{00000000-0005-0000-0000-00002C6C0000}"/>
    <cellStyle name="Normal 3 10 4 3" xfId="7170" xr:uid="{00000000-0005-0000-0000-00002D6C0000}"/>
    <cellStyle name="Normal 3 10 4 4" xfId="12686" xr:uid="{00000000-0005-0000-0000-00002E6C0000}"/>
    <cellStyle name="Normal 3 10 4 5" xfId="18202" xr:uid="{00000000-0005-0000-0000-00002F6C0000}"/>
    <cellStyle name="Normal 3 10 4 6" xfId="23718" xr:uid="{00000000-0005-0000-0000-0000306C0000}"/>
    <cellStyle name="Normal 3 10 4 7" xfId="29234" xr:uid="{00000000-0005-0000-0000-0000316C0000}"/>
    <cellStyle name="Normal 3 10 5" xfId="3033" xr:uid="{00000000-0005-0000-0000-0000326C0000}"/>
    <cellStyle name="Normal 3 10 5 2" xfId="8549" xr:uid="{00000000-0005-0000-0000-0000336C0000}"/>
    <cellStyle name="Normal 3 10 5 3" xfId="14065" xr:uid="{00000000-0005-0000-0000-0000346C0000}"/>
    <cellStyle name="Normal 3 10 5 4" xfId="19581" xr:uid="{00000000-0005-0000-0000-0000356C0000}"/>
    <cellStyle name="Normal 3 10 5 5" xfId="25097" xr:uid="{00000000-0005-0000-0000-0000366C0000}"/>
    <cellStyle name="Normal 3 10 5 6" xfId="30613" xr:uid="{00000000-0005-0000-0000-0000376C0000}"/>
    <cellStyle name="Normal 3 10 6" xfId="5791" xr:uid="{00000000-0005-0000-0000-0000386C0000}"/>
    <cellStyle name="Normal 3 10 7" xfId="11307" xr:uid="{00000000-0005-0000-0000-0000396C0000}"/>
    <cellStyle name="Normal 3 10 8" xfId="16823" xr:uid="{00000000-0005-0000-0000-00003A6C0000}"/>
    <cellStyle name="Normal 3 10 9" xfId="22339" xr:uid="{00000000-0005-0000-0000-00003B6C0000}"/>
    <cellStyle name="Normal 3 11" xfId="331" xr:uid="{00000000-0005-0000-0000-00003C6C0000}"/>
    <cellStyle name="Normal 3 11 10" xfId="27911" xr:uid="{00000000-0005-0000-0000-00003D6C0000}"/>
    <cellStyle name="Normal 3 11 2" xfId="1218" xr:uid="{00000000-0005-0000-0000-00003E6C0000}"/>
    <cellStyle name="Normal 3 11 2 2" xfId="2597" xr:uid="{00000000-0005-0000-0000-00003F6C0000}"/>
    <cellStyle name="Normal 3 11 2 2 2" xfId="5355" xr:uid="{00000000-0005-0000-0000-0000406C0000}"/>
    <cellStyle name="Normal 3 11 2 2 2 2" xfId="10871" xr:uid="{00000000-0005-0000-0000-0000416C0000}"/>
    <cellStyle name="Normal 3 11 2 2 2 3" xfId="16387" xr:uid="{00000000-0005-0000-0000-0000426C0000}"/>
    <cellStyle name="Normal 3 11 2 2 2 4" xfId="21903" xr:uid="{00000000-0005-0000-0000-0000436C0000}"/>
    <cellStyle name="Normal 3 11 2 2 2 5" xfId="27419" xr:uid="{00000000-0005-0000-0000-0000446C0000}"/>
    <cellStyle name="Normal 3 11 2 2 2 6" xfId="32935" xr:uid="{00000000-0005-0000-0000-0000456C0000}"/>
    <cellStyle name="Normal 3 11 2 2 3" xfId="8113" xr:uid="{00000000-0005-0000-0000-0000466C0000}"/>
    <cellStyle name="Normal 3 11 2 2 4" xfId="13629" xr:uid="{00000000-0005-0000-0000-0000476C0000}"/>
    <cellStyle name="Normal 3 11 2 2 5" xfId="19145" xr:uid="{00000000-0005-0000-0000-0000486C0000}"/>
    <cellStyle name="Normal 3 11 2 2 6" xfId="24661" xr:uid="{00000000-0005-0000-0000-0000496C0000}"/>
    <cellStyle name="Normal 3 11 2 2 7" xfId="30177" xr:uid="{00000000-0005-0000-0000-00004A6C0000}"/>
    <cellStyle name="Normal 3 11 2 3" xfId="3976" xr:uid="{00000000-0005-0000-0000-00004B6C0000}"/>
    <cellStyle name="Normal 3 11 2 3 2" xfId="9492" xr:uid="{00000000-0005-0000-0000-00004C6C0000}"/>
    <cellStyle name="Normal 3 11 2 3 3" xfId="15008" xr:uid="{00000000-0005-0000-0000-00004D6C0000}"/>
    <cellStyle name="Normal 3 11 2 3 4" xfId="20524" xr:uid="{00000000-0005-0000-0000-00004E6C0000}"/>
    <cellStyle name="Normal 3 11 2 3 5" xfId="26040" xr:uid="{00000000-0005-0000-0000-00004F6C0000}"/>
    <cellStyle name="Normal 3 11 2 3 6" xfId="31556" xr:uid="{00000000-0005-0000-0000-0000506C0000}"/>
    <cellStyle name="Normal 3 11 2 4" xfId="6734" xr:uid="{00000000-0005-0000-0000-0000516C0000}"/>
    <cellStyle name="Normal 3 11 2 5" xfId="12250" xr:uid="{00000000-0005-0000-0000-0000526C0000}"/>
    <cellStyle name="Normal 3 11 2 6" xfId="17766" xr:uid="{00000000-0005-0000-0000-0000536C0000}"/>
    <cellStyle name="Normal 3 11 2 7" xfId="23282" xr:uid="{00000000-0005-0000-0000-0000546C0000}"/>
    <cellStyle name="Normal 3 11 2 8" xfId="28798" xr:uid="{00000000-0005-0000-0000-0000556C0000}"/>
    <cellStyle name="Normal 3 11 3" xfId="858" xr:uid="{00000000-0005-0000-0000-0000566C0000}"/>
    <cellStyle name="Normal 3 11 3 2" xfId="2237" xr:uid="{00000000-0005-0000-0000-0000576C0000}"/>
    <cellStyle name="Normal 3 11 3 2 2" xfId="4995" xr:uid="{00000000-0005-0000-0000-0000586C0000}"/>
    <cellStyle name="Normal 3 11 3 2 2 2" xfId="10511" xr:uid="{00000000-0005-0000-0000-0000596C0000}"/>
    <cellStyle name="Normal 3 11 3 2 2 3" xfId="16027" xr:uid="{00000000-0005-0000-0000-00005A6C0000}"/>
    <cellStyle name="Normal 3 11 3 2 2 4" xfId="21543" xr:uid="{00000000-0005-0000-0000-00005B6C0000}"/>
    <cellStyle name="Normal 3 11 3 2 2 5" xfId="27059" xr:uid="{00000000-0005-0000-0000-00005C6C0000}"/>
    <cellStyle name="Normal 3 11 3 2 2 6" xfId="32575" xr:uid="{00000000-0005-0000-0000-00005D6C0000}"/>
    <cellStyle name="Normal 3 11 3 2 3" xfId="7753" xr:uid="{00000000-0005-0000-0000-00005E6C0000}"/>
    <cellStyle name="Normal 3 11 3 2 4" xfId="13269" xr:uid="{00000000-0005-0000-0000-00005F6C0000}"/>
    <cellStyle name="Normal 3 11 3 2 5" xfId="18785" xr:uid="{00000000-0005-0000-0000-0000606C0000}"/>
    <cellStyle name="Normal 3 11 3 2 6" xfId="24301" xr:uid="{00000000-0005-0000-0000-0000616C0000}"/>
    <cellStyle name="Normal 3 11 3 2 7" xfId="29817" xr:uid="{00000000-0005-0000-0000-0000626C0000}"/>
    <cellStyle name="Normal 3 11 3 3" xfId="3616" xr:uid="{00000000-0005-0000-0000-0000636C0000}"/>
    <cellStyle name="Normal 3 11 3 3 2" xfId="9132" xr:uid="{00000000-0005-0000-0000-0000646C0000}"/>
    <cellStyle name="Normal 3 11 3 3 3" xfId="14648" xr:uid="{00000000-0005-0000-0000-0000656C0000}"/>
    <cellStyle name="Normal 3 11 3 3 4" xfId="20164" xr:uid="{00000000-0005-0000-0000-0000666C0000}"/>
    <cellStyle name="Normal 3 11 3 3 5" xfId="25680" xr:uid="{00000000-0005-0000-0000-0000676C0000}"/>
    <cellStyle name="Normal 3 11 3 3 6" xfId="31196" xr:uid="{00000000-0005-0000-0000-0000686C0000}"/>
    <cellStyle name="Normal 3 11 3 4" xfId="6374" xr:uid="{00000000-0005-0000-0000-0000696C0000}"/>
    <cellStyle name="Normal 3 11 3 5" xfId="11890" xr:uid="{00000000-0005-0000-0000-00006A6C0000}"/>
    <cellStyle name="Normal 3 11 3 6" xfId="17406" xr:uid="{00000000-0005-0000-0000-00006B6C0000}"/>
    <cellStyle name="Normal 3 11 3 7" xfId="22922" xr:uid="{00000000-0005-0000-0000-00006C6C0000}"/>
    <cellStyle name="Normal 3 11 3 8" xfId="28438" xr:uid="{00000000-0005-0000-0000-00006D6C0000}"/>
    <cellStyle name="Normal 3 11 4" xfId="1710" xr:uid="{00000000-0005-0000-0000-00006E6C0000}"/>
    <cellStyle name="Normal 3 11 4 2" xfId="4468" xr:uid="{00000000-0005-0000-0000-00006F6C0000}"/>
    <cellStyle name="Normal 3 11 4 2 2" xfId="9984" xr:uid="{00000000-0005-0000-0000-0000706C0000}"/>
    <cellStyle name="Normal 3 11 4 2 3" xfId="15500" xr:uid="{00000000-0005-0000-0000-0000716C0000}"/>
    <cellStyle name="Normal 3 11 4 2 4" xfId="21016" xr:uid="{00000000-0005-0000-0000-0000726C0000}"/>
    <cellStyle name="Normal 3 11 4 2 5" xfId="26532" xr:uid="{00000000-0005-0000-0000-0000736C0000}"/>
    <cellStyle name="Normal 3 11 4 2 6" xfId="32048" xr:uid="{00000000-0005-0000-0000-0000746C0000}"/>
    <cellStyle name="Normal 3 11 4 3" xfId="7226" xr:uid="{00000000-0005-0000-0000-0000756C0000}"/>
    <cellStyle name="Normal 3 11 4 4" xfId="12742" xr:uid="{00000000-0005-0000-0000-0000766C0000}"/>
    <cellStyle name="Normal 3 11 4 5" xfId="18258" xr:uid="{00000000-0005-0000-0000-0000776C0000}"/>
    <cellStyle name="Normal 3 11 4 6" xfId="23774" xr:uid="{00000000-0005-0000-0000-0000786C0000}"/>
    <cellStyle name="Normal 3 11 4 7" xfId="29290" xr:uid="{00000000-0005-0000-0000-0000796C0000}"/>
    <cellStyle name="Normal 3 11 5" xfId="3089" xr:uid="{00000000-0005-0000-0000-00007A6C0000}"/>
    <cellStyle name="Normal 3 11 5 2" xfId="8605" xr:uid="{00000000-0005-0000-0000-00007B6C0000}"/>
    <cellStyle name="Normal 3 11 5 3" xfId="14121" xr:uid="{00000000-0005-0000-0000-00007C6C0000}"/>
    <cellStyle name="Normal 3 11 5 4" xfId="19637" xr:uid="{00000000-0005-0000-0000-00007D6C0000}"/>
    <cellStyle name="Normal 3 11 5 5" xfId="25153" xr:uid="{00000000-0005-0000-0000-00007E6C0000}"/>
    <cellStyle name="Normal 3 11 5 6" xfId="30669" xr:uid="{00000000-0005-0000-0000-00007F6C0000}"/>
    <cellStyle name="Normal 3 11 6" xfId="5847" xr:uid="{00000000-0005-0000-0000-0000806C0000}"/>
    <cellStyle name="Normal 3 11 7" xfId="11363" xr:uid="{00000000-0005-0000-0000-0000816C0000}"/>
    <cellStyle name="Normal 3 11 8" xfId="16879" xr:uid="{00000000-0005-0000-0000-0000826C0000}"/>
    <cellStyle name="Normal 3 11 9" xfId="22395" xr:uid="{00000000-0005-0000-0000-0000836C0000}"/>
    <cellStyle name="Normal 3 12" xfId="386" xr:uid="{00000000-0005-0000-0000-0000846C0000}"/>
    <cellStyle name="Normal 3 12 10" xfId="27966" xr:uid="{00000000-0005-0000-0000-0000856C0000}"/>
    <cellStyle name="Normal 3 12 2" xfId="1254" xr:uid="{00000000-0005-0000-0000-0000866C0000}"/>
    <cellStyle name="Normal 3 12 2 2" xfId="2633" xr:uid="{00000000-0005-0000-0000-0000876C0000}"/>
    <cellStyle name="Normal 3 12 2 2 2" xfId="5391" xr:uid="{00000000-0005-0000-0000-0000886C0000}"/>
    <cellStyle name="Normal 3 12 2 2 2 2" xfId="10907" xr:uid="{00000000-0005-0000-0000-0000896C0000}"/>
    <cellStyle name="Normal 3 12 2 2 2 3" xfId="16423" xr:uid="{00000000-0005-0000-0000-00008A6C0000}"/>
    <cellStyle name="Normal 3 12 2 2 2 4" xfId="21939" xr:uid="{00000000-0005-0000-0000-00008B6C0000}"/>
    <cellStyle name="Normal 3 12 2 2 2 5" xfId="27455" xr:uid="{00000000-0005-0000-0000-00008C6C0000}"/>
    <cellStyle name="Normal 3 12 2 2 2 6" xfId="32971" xr:uid="{00000000-0005-0000-0000-00008D6C0000}"/>
    <cellStyle name="Normal 3 12 2 2 3" xfId="8149" xr:uid="{00000000-0005-0000-0000-00008E6C0000}"/>
    <cellStyle name="Normal 3 12 2 2 4" xfId="13665" xr:uid="{00000000-0005-0000-0000-00008F6C0000}"/>
    <cellStyle name="Normal 3 12 2 2 5" xfId="19181" xr:uid="{00000000-0005-0000-0000-0000906C0000}"/>
    <cellStyle name="Normal 3 12 2 2 6" xfId="24697" xr:uid="{00000000-0005-0000-0000-0000916C0000}"/>
    <cellStyle name="Normal 3 12 2 2 7" xfId="30213" xr:uid="{00000000-0005-0000-0000-0000926C0000}"/>
    <cellStyle name="Normal 3 12 2 3" xfId="4012" xr:uid="{00000000-0005-0000-0000-0000936C0000}"/>
    <cellStyle name="Normal 3 12 2 3 2" xfId="9528" xr:uid="{00000000-0005-0000-0000-0000946C0000}"/>
    <cellStyle name="Normal 3 12 2 3 3" xfId="15044" xr:uid="{00000000-0005-0000-0000-0000956C0000}"/>
    <cellStyle name="Normal 3 12 2 3 4" xfId="20560" xr:uid="{00000000-0005-0000-0000-0000966C0000}"/>
    <cellStyle name="Normal 3 12 2 3 5" xfId="26076" xr:uid="{00000000-0005-0000-0000-0000976C0000}"/>
    <cellStyle name="Normal 3 12 2 3 6" xfId="31592" xr:uid="{00000000-0005-0000-0000-0000986C0000}"/>
    <cellStyle name="Normal 3 12 2 4" xfId="6770" xr:uid="{00000000-0005-0000-0000-0000996C0000}"/>
    <cellStyle name="Normal 3 12 2 5" xfId="12286" xr:uid="{00000000-0005-0000-0000-00009A6C0000}"/>
    <cellStyle name="Normal 3 12 2 6" xfId="17802" xr:uid="{00000000-0005-0000-0000-00009B6C0000}"/>
    <cellStyle name="Normal 3 12 2 7" xfId="23318" xr:uid="{00000000-0005-0000-0000-00009C6C0000}"/>
    <cellStyle name="Normal 3 12 2 8" xfId="28834" xr:uid="{00000000-0005-0000-0000-00009D6C0000}"/>
    <cellStyle name="Normal 3 12 3" xfId="894" xr:uid="{00000000-0005-0000-0000-00009E6C0000}"/>
    <cellStyle name="Normal 3 12 3 2" xfId="2273" xr:uid="{00000000-0005-0000-0000-00009F6C0000}"/>
    <cellStyle name="Normal 3 12 3 2 2" xfId="5031" xr:uid="{00000000-0005-0000-0000-0000A06C0000}"/>
    <cellStyle name="Normal 3 12 3 2 2 2" xfId="10547" xr:uid="{00000000-0005-0000-0000-0000A16C0000}"/>
    <cellStyle name="Normal 3 12 3 2 2 3" xfId="16063" xr:uid="{00000000-0005-0000-0000-0000A26C0000}"/>
    <cellStyle name="Normal 3 12 3 2 2 4" xfId="21579" xr:uid="{00000000-0005-0000-0000-0000A36C0000}"/>
    <cellStyle name="Normal 3 12 3 2 2 5" xfId="27095" xr:uid="{00000000-0005-0000-0000-0000A46C0000}"/>
    <cellStyle name="Normal 3 12 3 2 2 6" xfId="32611" xr:uid="{00000000-0005-0000-0000-0000A56C0000}"/>
    <cellStyle name="Normal 3 12 3 2 3" xfId="7789" xr:uid="{00000000-0005-0000-0000-0000A66C0000}"/>
    <cellStyle name="Normal 3 12 3 2 4" xfId="13305" xr:uid="{00000000-0005-0000-0000-0000A76C0000}"/>
    <cellStyle name="Normal 3 12 3 2 5" xfId="18821" xr:uid="{00000000-0005-0000-0000-0000A86C0000}"/>
    <cellStyle name="Normal 3 12 3 2 6" xfId="24337" xr:uid="{00000000-0005-0000-0000-0000A96C0000}"/>
    <cellStyle name="Normal 3 12 3 2 7" xfId="29853" xr:uid="{00000000-0005-0000-0000-0000AA6C0000}"/>
    <cellStyle name="Normal 3 12 3 3" xfId="3652" xr:uid="{00000000-0005-0000-0000-0000AB6C0000}"/>
    <cellStyle name="Normal 3 12 3 3 2" xfId="9168" xr:uid="{00000000-0005-0000-0000-0000AC6C0000}"/>
    <cellStyle name="Normal 3 12 3 3 3" xfId="14684" xr:uid="{00000000-0005-0000-0000-0000AD6C0000}"/>
    <cellStyle name="Normal 3 12 3 3 4" xfId="20200" xr:uid="{00000000-0005-0000-0000-0000AE6C0000}"/>
    <cellStyle name="Normal 3 12 3 3 5" xfId="25716" xr:uid="{00000000-0005-0000-0000-0000AF6C0000}"/>
    <cellStyle name="Normal 3 12 3 3 6" xfId="31232" xr:uid="{00000000-0005-0000-0000-0000B06C0000}"/>
    <cellStyle name="Normal 3 12 3 4" xfId="6410" xr:uid="{00000000-0005-0000-0000-0000B16C0000}"/>
    <cellStyle name="Normal 3 12 3 5" xfId="11926" xr:uid="{00000000-0005-0000-0000-0000B26C0000}"/>
    <cellStyle name="Normal 3 12 3 6" xfId="17442" xr:uid="{00000000-0005-0000-0000-0000B36C0000}"/>
    <cellStyle name="Normal 3 12 3 7" xfId="22958" xr:uid="{00000000-0005-0000-0000-0000B46C0000}"/>
    <cellStyle name="Normal 3 12 3 8" xfId="28474" xr:uid="{00000000-0005-0000-0000-0000B56C0000}"/>
    <cellStyle name="Normal 3 12 4" xfId="1765" xr:uid="{00000000-0005-0000-0000-0000B66C0000}"/>
    <cellStyle name="Normal 3 12 4 2" xfId="4523" xr:uid="{00000000-0005-0000-0000-0000B76C0000}"/>
    <cellStyle name="Normal 3 12 4 2 2" xfId="10039" xr:uid="{00000000-0005-0000-0000-0000B86C0000}"/>
    <cellStyle name="Normal 3 12 4 2 3" xfId="15555" xr:uid="{00000000-0005-0000-0000-0000B96C0000}"/>
    <cellStyle name="Normal 3 12 4 2 4" xfId="21071" xr:uid="{00000000-0005-0000-0000-0000BA6C0000}"/>
    <cellStyle name="Normal 3 12 4 2 5" xfId="26587" xr:uid="{00000000-0005-0000-0000-0000BB6C0000}"/>
    <cellStyle name="Normal 3 12 4 2 6" xfId="32103" xr:uid="{00000000-0005-0000-0000-0000BC6C0000}"/>
    <cellStyle name="Normal 3 12 4 3" xfId="7281" xr:uid="{00000000-0005-0000-0000-0000BD6C0000}"/>
    <cellStyle name="Normal 3 12 4 4" xfId="12797" xr:uid="{00000000-0005-0000-0000-0000BE6C0000}"/>
    <cellStyle name="Normal 3 12 4 5" xfId="18313" xr:uid="{00000000-0005-0000-0000-0000BF6C0000}"/>
    <cellStyle name="Normal 3 12 4 6" xfId="23829" xr:uid="{00000000-0005-0000-0000-0000C06C0000}"/>
    <cellStyle name="Normal 3 12 4 7" xfId="29345" xr:uid="{00000000-0005-0000-0000-0000C16C0000}"/>
    <cellStyle name="Normal 3 12 5" xfId="3144" xr:uid="{00000000-0005-0000-0000-0000C26C0000}"/>
    <cellStyle name="Normal 3 12 5 2" xfId="8660" xr:uid="{00000000-0005-0000-0000-0000C36C0000}"/>
    <cellStyle name="Normal 3 12 5 3" xfId="14176" xr:uid="{00000000-0005-0000-0000-0000C46C0000}"/>
    <cellStyle name="Normal 3 12 5 4" xfId="19692" xr:uid="{00000000-0005-0000-0000-0000C56C0000}"/>
    <cellStyle name="Normal 3 12 5 5" xfId="25208" xr:uid="{00000000-0005-0000-0000-0000C66C0000}"/>
    <cellStyle name="Normal 3 12 5 6" xfId="30724" xr:uid="{00000000-0005-0000-0000-0000C76C0000}"/>
    <cellStyle name="Normal 3 12 6" xfId="5902" xr:uid="{00000000-0005-0000-0000-0000C86C0000}"/>
    <cellStyle name="Normal 3 12 7" xfId="11418" xr:uid="{00000000-0005-0000-0000-0000C96C0000}"/>
    <cellStyle name="Normal 3 12 8" xfId="16934" xr:uid="{00000000-0005-0000-0000-0000CA6C0000}"/>
    <cellStyle name="Normal 3 12 9" xfId="22450" xr:uid="{00000000-0005-0000-0000-0000CB6C0000}"/>
    <cellStyle name="Normal 3 13" xfId="441" xr:uid="{00000000-0005-0000-0000-0000CC6C0000}"/>
    <cellStyle name="Normal 3 13 2" xfId="930" xr:uid="{00000000-0005-0000-0000-0000CD6C0000}"/>
    <cellStyle name="Normal 3 13 2 2" xfId="2309" xr:uid="{00000000-0005-0000-0000-0000CE6C0000}"/>
    <cellStyle name="Normal 3 13 2 2 2" xfId="5067" xr:uid="{00000000-0005-0000-0000-0000CF6C0000}"/>
    <cellStyle name="Normal 3 13 2 2 2 2" xfId="10583" xr:uid="{00000000-0005-0000-0000-0000D06C0000}"/>
    <cellStyle name="Normal 3 13 2 2 2 3" xfId="16099" xr:uid="{00000000-0005-0000-0000-0000D16C0000}"/>
    <cellStyle name="Normal 3 13 2 2 2 4" xfId="21615" xr:uid="{00000000-0005-0000-0000-0000D26C0000}"/>
    <cellStyle name="Normal 3 13 2 2 2 5" xfId="27131" xr:uid="{00000000-0005-0000-0000-0000D36C0000}"/>
    <cellStyle name="Normal 3 13 2 2 2 6" xfId="32647" xr:uid="{00000000-0005-0000-0000-0000D46C0000}"/>
    <cellStyle name="Normal 3 13 2 2 3" xfId="7825" xr:uid="{00000000-0005-0000-0000-0000D56C0000}"/>
    <cellStyle name="Normal 3 13 2 2 4" xfId="13341" xr:uid="{00000000-0005-0000-0000-0000D66C0000}"/>
    <cellStyle name="Normal 3 13 2 2 5" xfId="18857" xr:uid="{00000000-0005-0000-0000-0000D76C0000}"/>
    <cellStyle name="Normal 3 13 2 2 6" xfId="24373" xr:uid="{00000000-0005-0000-0000-0000D86C0000}"/>
    <cellStyle name="Normal 3 13 2 2 7" xfId="29889" xr:uid="{00000000-0005-0000-0000-0000D96C0000}"/>
    <cellStyle name="Normal 3 13 2 3" xfId="3688" xr:uid="{00000000-0005-0000-0000-0000DA6C0000}"/>
    <cellStyle name="Normal 3 13 2 3 2" xfId="9204" xr:uid="{00000000-0005-0000-0000-0000DB6C0000}"/>
    <cellStyle name="Normal 3 13 2 3 3" xfId="14720" xr:uid="{00000000-0005-0000-0000-0000DC6C0000}"/>
    <cellStyle name="Normal 3 13 2 3 4" xfId="20236" xr:uid="{00000000-0005-0000-0000-0000DD6C0000}"/>
    <cellStyle name="Normal 3 13 2 3 5" xfId="25752" xr:uid="{00000000-0005-0000-0000-0000DE6C0000}"/>
    <cellStyle name="Normal 3 13 2 3 6" xfId="31268" xr:uid="{00000000-0005-0000-0000-0000DF6C0000}"/>
    <cellStyle name="Normal 3 13 2 4" xfId="6446" xr:uid="{00000000-0005-0000-0000-0000E06C0000}"/>
    <cellStyle name="Normal 3 13 2 5" xfId="11962" xr:uid="{00000000-0005-0000-0000-0000E16C0000}"/>
    <cellStyle name="Normal 3 13 2 6" xfId="17478" xr:uid="{00000000-0005-0000-0000-0000E26C0000}"/>
    <cellStyle name="Normal 3 13 2 7" xfId="22994" xr:uid="{00000000-0005-0000-0000-0000E36C0000}"/>
    <cellStyle name="Normal 3 13 2 8" xfId="28510" xr:uid="{00000000-0005-0000-0000-0000E46C0000}"/>
    <cellStyle name="Normal 3 13 3" xfId="1820" xr:uid="{00000000-0005-0000-0000-0000E56C0000}"/>
    <cellStyle name="Normal 3 13 3 2" xfId="4578" xr:uid="{00000000-0005-0000-0000-0000E66C0000}"/>
    <cellStyle name="Normal 3 13 3 2 2" xfId="10094" xr:uid="{00000000-0005-0000-0000-0000E76C0000}"/>
    <cellStyle name="Normal 3 13 3 2 3" xfId="15610" xr:uid="{00000000-0005-0000-0000-0000E86C0000}"/>
    <cellStyle name="Normal 3 13 3 2 4" xfId="21126" xr:uid="{00000000-0005-0000-0000-0000E96C0000}"/>
    <cellStyle name="Normal 3 13 3 2 5" xfId="26642" xr:uid="{00000000-0005-0000-0000-0000EA6C0000}"/>
    <cellStyle name="Normal 3 13 3 2 6" xfId="32158" xr:uid="{00000000-0005-0000-0000-0000EB6C0000}"/>
    <cellStyle name="Normal 3 13 3 3" xfId="7336" xr:uid="{00000000-0005-0000-0000-0000EC6C0000}"/>
    <cellStyle name="Normal 3 13 3 4" xfId="12852" xr:uid="{00000000-0005-0000-0000-0000ED6C0000}"/>
    <cellStyle name="Normal 3 13 3 5" xfId="18368" xr:uid="{00000000-0005-0000-0000-0000EE6C0000}"/>
    <cellStyle name="Normal 3 13 3 6" xfId="23884" xr:uid="{00000000-0005-0000-0000-0000EF6C0000}"/>
    <cellStyle name="Normal 3 13 3 7" xfId="29400" xr:uid="{00000000-0005-0000-0000-0000F06C0000}"/>
    <cellStyle name="Normal 3 13 4" xfId="3199" xr:uid="{00000000-0005-0000-0000-0000F16C0000}"/>
    <cellStyle name="Normal 3 13 4 2" xfId="8715" xr:uid="{00000000-0005-0000-0000-0000F26C0000}"/>
    <cellStyle name="Normal 3 13 4 3" xfId="14231" xr:uid="{00000000-0005-0000-0000-0000F36C0000}"/>
    <cellStyle name="Normal 3 13 4 4" xfId="19747" xr:uid="{00000000-0005-0000-0000-0000F46C0000}"/>
    <cellStyle name="Normal 3 13 4 5" xfId="25263" xr:uid="{00000000-0005-0000-0000-0000F56C0000}"/>
    <cellStyle name="Normal 3 13 4 6" xfId="30779" xr:uid="{00000000-0005-0000-0000-0000F66C0000}"/>
    <cellStyle name="Normal 3 13 5" xfId="5957" xr:uid="{00000000-0005-0000-0000-0000F76C0000}"/>
    <cellStyle name="Normal 3 13 6" xfId="11473" xr:uid="{00000000-0005-0000-0000-0000F86C0000}"/>
    <cellStyle name="Normal 3 13 7" xfId="16989" xr:uid="{00000000-0005-0000-0000-0000F96C0000}"/>
    <cellStyle name="Normal 3 13 8" xfId="22505" xr:uid="{00000000-0005-0000-0000-0000FA6C0000}"/>
    <cellStyle name="Normal 3 13 9" xfId="28021" xr:uid="{00000000-0005-0000-0000-0000FB6C0000}"/>
    <cellStyle name="Normal 3 14" xfId="496" xr:uid="{00000000-0005-0000-0000-0000FC6C0000}"/>
    <cellStyle name="Normal 3 14 2" xfId="966" xr:uid="{00000000-0005-0000-0000-0000FD6C0000}"/>
    <cellStyle name="Normal 3 14 2 2" xfId="2345" xr:uid="{00000000-0005-0000-0000-0000FE6C0000}"/>
    <cellStyle name="Normal 3 14 2 2 2" xfId="5103" xr:uid="{00000000-0005-0000-0000-0000FF6C0000}"/>
    <cellStyle name="Normal 3 14 2 2 2 2" xfId="10619" xr:uid="{00000000-0005-0000-0000-0000006D0000}"/>
    <cellStyle name="Normal 3 14 2 2 2 3" xfId="16135" xr:uid="{00000000-0005-0000-0000-0000016D0000}"/>
    <cellStyle name="Normal 3 14 2 2 2 4" xfId="21651" xr:uid="{00000000-0005-0000-0000-0000026D0000}"/>
    <cellStyle name="Normal 3 14 2 2 2 5" xfId="27167" xr:uid="{00000000-0005-0000-0000-0000036D0000}"/>
    <cellStyle name="Normal 3 14 2 2 2 6" xfId="32683" xr:uid="{00000000-0005-0000-0000-0000046D0000}"/>
    <cellStyle name="Normal 3 14 2 2 3" xfId="7861" xr:uid="{00000000-0005-0000-0000-0000056D0000}"/>
    <cellStyle name="Normal 3 14 2 2 4" xfId="13377" xr:uid="{00000000-0005-0000-0000-0000066D0000}"/>
    <cellStyle name="Normal 3 14 2 2 5" xfId="18893" xr:uid="{00000000-0005-0000-0000-0000076D0000}"/>
    <cellStyle name="Normal 3 14 2 2 6" xfId="24409" xr:uid="{00000000-0005-0000-0000-0000086D0000}"/>
    <cellStyle name="Normal 3 14 2 2 7" xfId="29925" xr:uid="{00000000-0005-0000-0000-0000096D0000}"/>
    <cellStyle name="Normal 3 14 2 3" xfId="3724" xr:uid="{00000000-0005-0000-0000-00000A6D0000}"/>
    <cellStyle name="Normal 3 14 2 3 2" xfId="9240" xr:uid="{00000000-0005-0000-0000-00000B6D0000}"/>
    <cellStyle name="Normal 3 14 2 3 3" xfId="14756" xr:uid="{00000000-0005-0000-0000-00000C6D0000}"/>
    <cellStyle name="Normal 3 14 2 3 4" xfId="20272" xr:uid="{00000000-0005-0000-0000-00000D6D0000}"/>
    <cellStyle name="Normal 3 14 2 3 5" xfId="25788" xr:uid="{00000000-0005-0000-0000-00000E6D0000}"/>
    <cellStyle name="Normal 3 14 2 3 6" xfId="31304" xr:uid="{00000000-0005-0000-0000-00000F6D0000}"/>
    <cellStyle name="Normal 3 14 2 4" xfId="6482" xr:uid="{00000000-0005-0000-0000-0000106D0000}"/>
    <cellStyle name="Normal 3 14 2 5" xfId="11998" xr:uid="{00000000-0005-0000-0000-0000116D0000}"/>
    <cellStyle name="Normal 3 14 2 6" xfId="17514" xr:uid="{00000000-0005-0000-0000-0000126D0000}"/>
    <cellStyle name="Normal 3 14 2 7" xfId="23030" xr:uid="{00000000-0005-0000-0000-0000136D0000}"/>
    <cellStyle name="Normal 3 14 2 8" xfId="28546" xr:uid="{00000000-0005-0000-0000-0000146D0000}"/>
    <cellStyle name="Normal 3 14 3" xfId="1875" xr:uid="{00000000-0005-0000-0000-0000156D0000}"/>
    <cellStyle name="Normal 3 14 3 2" xfId="4633" xr:uid="{00000000-0005-0000-0000-0000166D0000}"/>
    <cellStyle name="Normal 3 14 3 2 2" xfId="10149" xr:uid="{00000000-0005-0000-0000-0000176D0000}"/>
    <cellStyle name="Normal 3 14 3 2 3" xfId="15665" xr:uid="{00000000-0005-0000-0000-0000186D0000}"/>
    <cellStyle name="Normal 3 14 3 2 4" xfId="21181" xr:uid="{00000000-0005-0000-0000-0000196D0000}"/>
    <cellStyle name="Normal 3 14 3 2 5" xfId="26697" xr:uid="{00000000-0005-0000-0000-00001A6D0000}"/>
    <cellStyle name="Normal 3 14 3 2 6" xfId="32213" xr:uid="{00000000-0005-0000-0000-00001B6D0000}"/>
    <cellStyle name="Normal 3 14 3 3" xfId="7391" xr:uid="{00000000-0005-0000-0000-00001C6D0000}"/>
    <cellStyle name="Normal 3 14 3 4" xfId="12907" xr:uid="{00000000-0005-0000-0000-00001D6D0000}"/>
    <cellStyle name="Normal 3 14 3 5" xfId="18423" xr:uid="{00000000-0005-0000-0000-00001E6D0000}"/>
    <cellStyle name="Normal 3 14 3 6" xfId="23939" xr:uid="{00000000-0005-0000-0000-00001F6D0000}"/>
    <cellStyle name="Normal 3 14 3 7" xfId="29455" xr:uid="{00000000-0005-0000-0000-0000206D0000}"/>
    <cellStyle name="Normal 3 14 4" xfId="3254" xr:uid="{00000000-0005-0000-0000-0000216D0000}"/>
    <cellStyle name="Normal 3 14 4 2" xfId="8770" xr:uid="{00000000-0005-0000-0000-0000226D0000}"/>
    <cellStyle name="Normal 3 14 4 3" xfId="14286" xr:uid="{00000000-0005-0000-0000-0000236D0000}"/>
    <cellStyle name="Normal 3 14 4 4" xfId="19802" xr:uid="{00000000-0005-0000-0000-0000246D0000}"/>
    <cellStyle name="Normal 3 14 4 5" xfId="25318" xr:uid="{00000000-0005-0000-0000-0000256D0000}"/>
    <cellStyle name="Normal 3 14 4 6" xfId="30834" xr:uid="{00000000-0005-0000-0000-0000266D0000}"/>
    <cellStyle name="Normal 3 14 5" xfId="6012" xr:uid="{00000000-0005-0000-0000-0000276D0000}"/>
    <cellStyle name="Normal 3 14 6" xfId="11528" xr:uid="{00000000-0005-0000-0000-0000286D0000}"/>
    <cellStyle name="Normal 3 14 7" xfId="17044" xr:uid="{00000000-0005-0000-0000-0000296D0000}"/>
    <cellStyle name="Normal 3 14 8" xfId="22560" xr:uid="{00000000-0005-0000-0000-00002A6D0000}"/>
    <cellStyle name="Normal 3 14 9" xfId="28076" xr:uid="{00000000-0005-0000-0000-00002B6D0000}"/>
    <cellStyle name="Normal 3 15" xfId="551" xr:uid="{00000000-0005-0000-0000-00002C6D0000}"/>
    <cellStyle name="Normal 3 15 2" xfId="1290" xr:uid="{00000000-0005-0000-0000-00002D6D0000}"/>
    <cellStyle name="Normal 3 15 2 2" xfId="2669" xr:uid="{00000000-0005-0000-0000-00002E6D0000}"/>
    <cellStyle name="Normal 3 15 2 2 2" xfId="5427" xr:uid="{00000000-0005-0000-0000-00002F6D0000}"/>
    <cellStyle name="Normal 3 15 2 2 2 2" xfId="10943" xr:uid="{00000000-0005-0000-0000-0000306D0000}"/>
    <cellStyle name="Normal 3 15 2 2 2 3" xfId="16459" xr:uid="{00000000-0005-0000-0000-0000316D0000}"/>
    <cellStyle name="Normal 3 15 2 2 2 4" xfId="21975" xr:uid="{00000000-0005-0000-0000-0000326D0000}"/>
    <cellStyle name="Normal 3 15 2 2 2 5" xfId="27491" xr:uid="{00000000-0005-0000-0000-0000336D0000}"/>
    <cellStyle name="Normal 3 15 2 2 2 6" xfId="33007" xr:uid="{00000000-0005-0000-0000-0000346D0000}"/>
    <cellStyle name="Normal 3 15 2 2 3" xfId="8185" xr:uid="{00000000-0005-0000-0000-0000356D0000}"/>
    <cellStyle name="Normal 3 15 2 2 4" xfId="13701" xr:uid="{00000000-0005-0000-0000-0000366D0000}"/>
    <cellStyle name="Normal 3 15 2 2 5" xfId="19217" xr:uid="{00000000-0005-0000-0000-0000376D0000}"/>
    <cellStyle name="Normal 3 15 2 2 6" xfId="24733" xr:uid="{00000000-0005-0000-0000-0000386D0000}"/>
    <cellStyle name="Normal 3 15 2 2 7" xfId="30249" xr:uid="{00000000-0005-0000-0000-0000396D0000}"/>
    <cellStyle name="Normal 3 15 2 3" xfId="4048" xr:uid="{00000000-0005-0000-0000-00003A6D0000}"/>
    <cellStyle name="Normal 3 15 2 3 2" xfId="9564" xr:uid="{00000000-0005-0000-0000-00003B6D0000}"/>
    <cellStyle name="Normal 3 15 2 3 3" xfId="15080" xr:uid="{00000000-0005-0000-0000-00003C6D0000}"/>
    <cellStyle name="Normal 3 15 2 3 4" xfId="20596" xr:uid="{00000000-0005-0000-0000-00003D6D0000}"/>
    <cellStyle name="Normal 3 15 2 3 5" xfId="26112" xr:uid="{00000000-0005-0000-0000-00003E6D0000}"/>
    <cellStyle name="Normal 3 15 2 3 6" xfId="31628" xr:uid="{00000000-0005-0000-0000-00003F6D0000}"/>
    <cellStyle name="Normal 3 15 2 4" xfId="6806" xr:uid="{00000000-0005-0000-0000-0000406D0000}"/>
    <cellStyle name="Normal 3 15 2 5" xfId="12322" xr:uid="{00000000-0005-0000-0000-0000416D0000}"/>
    <cellStyle name="Normal 3 15 2 6" xfId="17838" xr:uid="{00000000-0005-0000-0000-0000426D0000}"/>
    <cellStyle name="Normal 3 15 2 7" xfId="23354" xr:uid="{00000000-0005-0000-0000-0000436D0000}"/>
    <cellStyle name="Normal 3 15 2 8" xfId="28870" xr:uid="{00000000-0005-0000-0000-0000446D0000}"/>
    <cellStyle name="Normal 3 15 3" xfId="1930" xr:uid="{00000000-0005-0000-0000-0000456D0000}"/>
    <cellStyle name="Normal 3 15 3 2" xfId="4688" xr:uid="{00000000-0005-0000-0000-0000466D0000}"/>
    <cellStyle name="Normal 3 15 3 2 2" xfId="10204" xr:uid="{00000000-0005-0000-0000-0000476D0000}"/>
    <cellStyle name="Normal 3 15 3 2 3" xfId="15720" xr:uid="{00000000-0005-0000-0000-0000486D0000}"/>
    <cellStyle name="Normal 3 15 3 2 4" xfId="21236" xr:uid="{00000000-0005-0000-0000-0000496D0000}"/>
    <cellStyle name="Normal 3 15 3 2 5" xfId="26752" xr:uid="{00000000-0005-0000-0000-00004A6D0000}"/>
    <cellStyle name="Normal 3 15 3 2 6" xfId="32268" xr:uid="{00000000-0005-0000-0000-00004B6D0000}"/>
    <cellStyle name="Normal 3 15 3 3" xfId="7446" xr:uid="{00000000-0005-0000-0000-00004C6D0000}"/>
    <cellStyle name="Normal 3 15 3 4" xfId="12962" xr:uid="{00000000-0005-0000-0000-00004D6D0000}"/>
    <cellStyle name="Normal 3 15 3 5" xfId="18478" xr:uid="{00000000-0005-0000-0000-00004E6D0000}"/>
    <cellStyle name="Normal 3 15 3 6" xfId="23994" xr:uid="{00000000-0005-0000-0000-00004F6D0000}"/>
    <cellStyle name="Normal 3 15 3 7" xfId="29510" xr:uid="{00000000-0005-0000-0000-0000506D0000}"/>
    <cellStyle name="Normal 3 15 4" xfId="3309" xr:uid="{00000000-0005-0000-0000-0000516D0000}"/>
    <cellStyle name="Normal 3 15 4 2" xfId="8825" xr:uid="{00000000-0005-0000-0000-0000526D0000}"/>
    <cellStyle name="Normal 3 15 4 3" xfId="14341" xr:uid="{00000000-0005-0000-0000-0000536D0000}"/>
    <cellStyle name="Normal 3 15 4 4" xfId="19857" xr:uid="{00000000-0005-0000-0000-0000546D0000}"/>
    <cellStyle name="Normal 3 15 4 5" xfId="25373" xr:uid="{00000000-0005-0000-0000-0000556D0000}"/>
    <cellStyle name="Normal 3 15 4 6" xfId="30889" xr:uid="{00000000-0005-0000-0000-0000566D0000}"/>
    <cellStyle name="Normal 3 15 5" xfId="6067" xr:uid="{00000000-0005-0000-0000-0000576D0000}"/>
    <cellStyle name="Normal 3 15 6" xfId="11583" xr:uid="{00000000-0005-0000-0000-0000586D0000}"/>
    <cellStyle name="Normal 3 15 7" xfId="17099" xr:uid="{00000000-0005-0000-0000-0000596D0000}"/>
    <cellStyle name="Normal 3 15 8" xfId="22615" xr:uid="{00000000-0005-0000-0000-00005A6D0000}"/>
    <cellStyle name="Normal 3 15 9" xfId="28131" xr:uid="{00000000-0005-0000-0000-00005B6D0000}"/>
    <cellStyle name="Normal 3 16" xfId="1326" xr:uid="{00000000-0005-0000-0000-00005C6D0000}"/>
    <cellStyle name="Normal 3 16 2" xfId="2705" xr:uid="{00000000-0005-0000-0000-00005D6D0000}"/>
    <cellStyle name="Normal 3 16 2 2" xfId="5463" xr:uid="{00000000-0005-0000-0000-00005E6D0000}"/>
    <cellStyle name="Normal 3 16 2 2 2" xfId="10979" xr:uid="{00000000-0005-0000-0000-00005F6D0000}"/>
    <cellStyle name="Normal 3 16 2 2 3" xfId="16495" xr:uid="{00000000-0005-0000-0000-0000606D0000}"/>
    <cellStyle name="Normal 3 16 2 2 4" xfId="22011" xr:uid="{00000000-0005-0000-0000-0000616D0000}"/>
    <cellStyle name="Normal 3 16 2 2 5" xfId="27527" xr:uid="{00000000-0005-0000-0000-0000626D0000}"/>
    <cellStyle name="Normal 3 16 2 2 6" xfId="33043" xr:uid="{00000000-0005-0000-0000-0000636D0000}"/>
    <cellStyle name="Normal 3 16 2 3" xfId="8221" xr:uid="{00000000-0005-0000-0000-0000646D0000}"/>
    <cellStyle name="Normal 3 16 2 4" xfId="13737" xr:uid="{00000000-0005-0000-0000-0000656D0000}"/>
    <cellStyle name="Normal 3 16 2 5" xfId="19253" xr:uid="{00000000-0005-0000-0000-0000666D0000}"/>
    <cellStyle name="Normal 3 16 2 6" xfId="24769" xr:uid="{00000000-0005-0000-0000-0000676D0000}"/>
    <cellStyle name="Normal 3 16 2 7" xfId="30285" xr:uid="{00000000-0005-0000-0000-0000686D0000}"/>
    <cellStyle name="Normal 3 16 3" xfId="4084" xr:uid="{00000000-0005-0000-0000-0000696D0000}"/>
    <cellStyle name="Normal 3 16 3 2" xfId="9600" xr:uid="{00000000-0005-0000-0000-00006A6D0000}"/>
    <cellStyle name="Normal 3 16 3 3" xfId="15116" xr:uid="{00000000-0005-0000-0000-00006B6D0000}"/>
    <cellStyle name="Normal 3 16 3 4" xfId="20632" xr:uid="{00000000-0005-0000-0000-00006C6D0000}"/>
    <cellStyle name="Normal 3 16 3 5" xfId="26148" xr:uid="{00000000-0005-0000-0000-00006D6D0000}"/>
    <cellStyle name="Normal 3 16 3 6" xfId="31664" xr:uid="{00000000-0005-0000-0000-00006E6D0000}"/>
    <cellStyle name="Normal 3 16 4" xfId="6842" xr:uid="{00000000-0005-0000-0000-00006F6D0000}"/>
    <cellStyle name="Normal 3 16 5" xfId="12358" xr:uid="{00000000-0005-0000-0000-0000706D0000}"/>
    <cellStyle name="Normal 3 16 6" xfId="17874" xr:uid="{00000000-0005-0000-0000-0000716D0000}"/>
    <cellStyle name="Normal 3 16 7" xfId="23390" xr:uid="{00000000-0005-0000-0000-0000726D0000}"/>
    <cellStyle name="Normal 3 16 8" xfId="28906" xr:uid="{00000000-0005-0000-0000-0000736D0000}"/>
    <cellStyle name="Normal 3 17" xfId="1362" xr:uid="{00000000-0005-0000-0000-0000746D0000}"/>
    <cellStyle name="Normal 3 17 2" xfId="2741" xr:uid="{00000000-0005-0000-0000-0000756D0000}"/>
    <cellStyle name="Normal 3 17 2 2" xfId="5499" xr:uid="{00000000-0005-0000-0000-0000766D0000}"/>
    <cellStyle name="Normal 3 17 2 2 2" xfId="11015" xr:uid="{00000000-0005-0000-0000-0000776D0000}"/>
    <cellStyle name="Normal 3 17 2 2 3" xfId="16531" xr:uid="{00000000-0005-0000-0000-0000786D0000}"/>
    <cellStyle name="Normal 3 17 2 2 4" xfId="22047" xr:uid="{00000000-0005-0000-0000-0000796D0000}"/>
    <cellStyle name="Normal 3 17 2 2 5" xfId="27563" xr:uid="{00000000-0005-0000-0000-00007A6D0000}"/>
    <cellStyle name="Normal 3 17 2 2 6" xfId="33079" xr:uid="{00000000-0005-0000-0000-00007B6D0000}"/>
    <cellStyle name="Normal 3 17 2 3" xfId="8257" xr:uid="{00000000-0005-0000-0000-00007C6D0000}"/>
    <cellStyle name="Normal 3 17 2 4" xfId="13773" xr:uid="{00000000-0005-0000-0000-00007D6D0000}"/>
    <cellStyle name="Normal 3 17 2 5" xfId="19289" xr:uid="{00000000-0005-0000-0000-00007E6D0000}"/>
    <cellStyle name="Normal 3 17 2 6" xfId="24805" xr:uid="{00000000-0005-0000-0000-00007F6D0000}"/>
    <cellStyle name="Normal 3 17 2 7" xfId="30321" xr:uid="{00000000-0005-0000-0000-0000806D0000}"/>
    <cellStyle name="Normal 3 17 3" xfId="4120" xr:uid="{00000000-0005-0000-0000-0000816D0000}"/>
    <cellStyle name="Normal 3 17 3 2" xfId="9636" xr:uid="{00000000-0005-0000-0000-0000826D0000}"/>
    <cellStyle name="Normal 3 17 3 3" xfId="15152" xr:uid="{00000000-0005-0000-0000-0000836D0000}"/>
    <cellStyle name="Normal 3 17 3 4" xfId="20668" xr:uid="{00000000-0005-0000-0000-0000846D0000}"/>
    <cellStyle name="Normal 3 17 3 5" xfId="26184" xr:uid="{00000000-0005-0000-0000-0000856D0000}"/>
    <cellStyle name="Normal 3 17 3 6" xfId="31700" xr:uid="{00000000-0005-0000-0000-0000866D0000}"/>
    <cellStyle name="Normal 3 17 4" xfId="6878" xr:uid="{00000000-0005-0000-0000-0000876D0000}"/>
    <cellStyle name="Normal 3 17 5" xfId="12394" xr:uid="{00000000-0005-0000-0000-0000886D0000}"/>
    <cellStyle name="Normal 3 17 6" xfId="17910" xr:uid="{00000000-0005-0000-0000-0000896D0000}"/>
    <cellStyle name="Normal 3 17 7" xfId="23426" xr:uid="{00000000-0005-0000-0000-00008A6D0000}"/>
    <cellStyle name="Normal 3 17 8" xfId="28942" xr:uid="{00000000-0005-0000-0000-00008B6D0000}"/>
    <cellStyle name="Normal 3 18" xfId="606" xr:uid="{00000000-0005-0000-0000-00008C6D0000}"/>
    <cellStyle name="Normal 3 18 2" xfId="1985" xr:uid="{00000000-0005-0000-0000-00008D6D0000}"/>
    <cellStyle name="Normal 3 18 2 2" xfId="4743" xr:uid="{00000000-0005-0000-0000-00008E6D0000}"/>
    <cellStyle name="Normal 3 18 2 2 2" xfId="10259" xr:uid="{00000000-0005-0000-0000-00008F6D0000}"/>
    <cellStyle name="Normal 3 18 2 2 3" xfId="15775" xr:uid="{00000000-0005-0000-0000-0000906D0000}"/>
    <cellStyle name="Normal 3 18 2 2 4" xfId="21291" xr:uid="{00000000-0005-0000-0000-0000916D0000}"/>
    <cellStyle name="Normal 3 18 2 2 5" xfId="26807" xr:uid="{00000000-0005-0000-0000-0000926D0000}"/>
    <cellStyle name="Normal 3 18 2 2 6" xfId="32323" xr:uid="{00000000-0005-0000-0000-0000936D0000}"/>
    <cellStyle name="Normal 3 18 2 3" xfId="7501" xr:uid="{00000000-0005-0000-0000-0000946D0000}"/>
    <cellStyle name="Normal 3 18 2 4" xfId="13017" xr:uid="{00000000-0005-0000-0000-0000956D0000}"/>
    <cellStyle name="Normal 3 18 2 5" xfId="18533" xr:uid="{00000000-0005-0000-0000-0000966D0000}"/>
    <cellStyle name="Normal 3 18 2 6" xfId="24049" xr:uid="{00000000-0005-0000-0000-0000976D0000}"/>
    <cellStyle name="Normal 3 18 2 7" xfId="29565" xr:uid="{00000000-0005-0000-0000-0000986D0000}"/>
    <cellStyle name="Normal 3 18 3" xfId="3364" xr:uid="{00000000-0005-0000-0000-0000996D0000}"/>
    <cellStyle name="Normal 3 18 3 2" xfId="8880" xr:uid="{00000000-0005-0000-0000-00009A6D0000}"/>
    <cellStyle name="Normal 3 18 3 3" xfId="14396" xr:uid="{00000000-0005-0000-0000-00009B6D0000}"/>
    <cellStyle name="Normal 3 18 3 4" xfId="19912" xr:uid="{00000000-0005-0000-0000-00009C6D0000}"/>
    <cellStyle name="Normal 3 18 3 5" xfId="25428" xr:uid="{00000000-0005-0000-0000-00009D6D0000}"/>
    <cellStyle name="Normal 3 18 3 6" xfId="30944" xr:uid="{00000000-0005-0000-0000-00009E6D0000}"/>
    <cellStyle name="Normal 3 18 4" xfId="6122" xr:uid="{00000000-0005-0000-0000-00009F6D0000}"/>
    <cellStyle name="Normal 3 18 5" xfId="11638" xr:uid="{00000000-0005-0000-0000-0000A06D0000}"/>
    <cellStyle name="Normal 3 18 6" xfId="17154" xr:uid="{00000000-0005-0000-0000-0000A16D0000}"/>
    <cellStyle name="Normal 3 18 7" xfId="22670" xr:uid="{00000000-0005-0000-0000-0000A26D0000}"/>
    <cellStyle name="Normal 3 18 8" xfId="28186" xr:uid="{00000000-0005-0000-0000-0000A36D0000}"/>
    <cellStyle name="Normal 3 19" xfId="1398" xr:uid="{00000000-0005-0000-0000-0000A46D0000}"/>
    <cellStyle name="Normal 3 19 2" xfId="4156" xr:uid="{00000000-0005-0000-0000-0000A56D0000}"/>
    <cellStyle name="Normal 3 19 2 2" xfId="9672" xr:uid="{00000000-0005-0000-0000-0000A66D0000}"/>
    <cellStyle name="Normal 3 19 2 3" xfId="15188" xr:uid="{00000000-0005-0000-0000-0000A76D0000}"/>
    <cellStyle name="Normal 3 19 2 4" xfId="20704" xr:uid="{00000000-0005-0000-0000-0000A86D0000}"/>
    <cellStyle name="Normal 3 19 2 5" xfId="26220" xr:uid="{00000000-0005-0000-0000-0000A96D0000}"/>
    <cellStyle name="Normal 3 19 2 6" xfId="31736" xr:uid="{00000000-0005-0000-0000-0000AA6D0000}"/>
    <cellStyle name="Normal 3 19 3" xfId="6914" xr:uid="{00000000-0005-0000-0000-0000AB6D0000}"/>
    <cellStyle name="Normal 3 19 4" xfId="12430" xr:uid="{00000000-0005-0000-0000-0000AC6D0000}"/>
    <cellStyle name="Normal 3 19 5" xfId="17946" xr:uid="{00000000-0005-0000-0000-0000AD6D0000}"/>
    <cellStyle name="Normal 3 19 6" xfId="23462" xr:uid="{00000000-0005-0000-0000-0000AE6D0000}"/>
    <cellStyle name="Normal 3 19 7" xfId="28978" xr:uid="{00000000-0005-0000-0000-0000AF6D0000}"/>
    <cellStyle name="Normal 3 2" xfId="24" xr:uid="{00000000-0005-0000-0000-0000B06D0000}"/>
    <cellStyle name="Normal 3 2 10" xfId="391" xr:uid="{00000000-0005-0000-0000-0000B16D0000}"/>
    <cellStyle name="Normal 3 2 10 10" xfId="27971" xr:uid="{00000000-0005-0000-0000-0000B26D0000}"/>
    <cellStyle name="Normal 3 2 10 2" xfId="1259" xr:uid="{00000000-0005-0000-0000-0000B36D0000}"/>
    <cellStyle name="Normal 3 2 10 2 2" xfId="2638" xr:uid="{00000000-0005-0000-0000-0000B46D0000}"/>
    <cellStyle name="Normal 3 2 10 2 2 2" xfId="5396" xr:uid="{00000000-0005-0000-0000-0000B56D0000}"/>
    <cellStyle name="Normal 3 2 10 2 2 2 2" xfId="10912" xr:uid="{00000000-0005-0000-0000-0000B66D0000}"/>
    <cellStyle name="Normal 3 2 10 2 2 2 3" xfId="16428" xr:uid="{00000000-0005-0000-0000-0000B76D0000}"/>
    <cellStyle name="Normal 3 2 10 2 2 2 4" xfId="21944" xr:uid="{00000000-0005-0000-0000-0000B86D0000}"/>
    <cellStyle name="Normal 3 2 10 2 2 2 5" xfId="27460" xr:uid="{00000000-0005-0000-0000-0000B96D0000}"/>
    <cellStyle name="Normal 3 2 10 2 2 2 6" xfId="32976" xr:uid="{00000000-0005-0000-0000-0000BA6D0000}"/>
    <cellStyle name="Normal 3 2 10 2 2 3" xfId="8154" xr:uid="{00000000-0005-0000-0000-0000BB6D0000}"/>
    <cellStyle name="Normal 3 2 10 2 2 4" xfId="13670" xr:uid="{00000000-0005-0000-0000-0000BC6D0000}"/>
    <cellStyle name="Normal 3 2 10 2 2 5" xfId="19186" xr:uid="{00000000-0005-0000-0000-0000BD6D0000}"/>
    <cellStyle name="Normal 3 2 10 2 2 6" xfId="24702" xr:uid="{00000000-0005-0000-0000-0000BE6D0000}"/>
    <cellStyle name="Normal 3 2 10 2 2 7" xfId="30218" xr:uid="{00000000-0005-0000-0000-0000BF6D0000}"/>
    <cellStyle name="Normal 3 2 10 2 3" xfId="4017" xr:uid="{00000000-0005-0000-0000-0000C06D0000}"/>
    <cellStyle name="Normal 3 2 10 2 3 2" xfId="9533" xr:uid="{00000000-0005-0000-0000-0000C16D0000}"/>
    <cellStyle name="Normal 3 2 10 2 3 3" xfId="15049" xr:uid="{00000000-0005-0000-0000-0000C26D0000}"/>
    <cellStyle name="Normal 3 2 10 2 3 4" xfId="20565" xr:uid="{00000000-0005-0000-0000-0000C36D0000}"/>
    <cellStyle name="Normal 3 2 10 2 3 5" xfId="26081" xr:uid="{00000000-0005-0000-0000-0000C46D0000}"/>
    <cellStyle name="Normal 3 2 10 2 3 6" xfId="31597" xr:uid="{00000000-0005-0000-0000-0000C56D0000}"/>
    <cellStyle name="Normal 3 2 10 2 4" xfId="6775" xr:uid="{00000000-0005-0000-0000-0000C66D0000}"/>
    <cellStyle name="Normal 3 2 10 2 5" xfId="12291" xr:uid="{00000000-0005-0000-0000-0000C76D0000}"/>
    <cellStyle name="Normal 3 2 10 2 6" xfId="17807" xr:uid="{00000000-0005-0000-0000-0000C86D0000}"/>
    <cellStyle name="Normal 3 2 10 2 7" xfId="23323" xr:uid="{00000000-0005-0000-0000-0000C96D0000}"/>
    <cellStyle name="Normal 3 2 10 2 8" xfId="28839" xr:uid="{00000000-0005-0000-0000-0000CA6D0000}"/>
    <cellStyle name="Normal 3 2 10 3" xfId="899" xr:uid="{00000000-0005-0000-0000-0000CB6D0000}"/>
    <cellStyle name="Normal 3 2 10 3 2" xfId="2278" xr:uid="{00000000-0005-0000-0000-0000CC6D0000}"/>
    <cellStyle name="Normal 3 2 10 3 2 2" xfId="5036" xr:uid="{00000000-0005-0000-0000-0000CD6D0000}"/>
    <cellStyle name="Normal 3 2 10 3 2 2 2" xfId="10552" xr:uid="{00000000-0005-0000-0000-0000CE6D0000}"/>
    <cellStyle name="Normal 3 2 10 3 2 2 3" xfId="16068" xr:uid="{00000000-0005-0000-0000-0000CF6D0000}"/>
    <cellStyle name="Normal 3 2 10 3 2 2 4" xfId="21584" xr:uid="{00000000-0005-0000-0000-0000D06D0000}"/>
    <cellStyle name="Normal 3 2 10 3 2 2 5" xfId="27100" xr:uid="{00000000-0005-0000-0000-0000D16D0000}"/>
    <cellStyle name="Normal 3 2 10 3 2 2 6" xfId="32616" xr:uid="{00000000-0005-0000-0000-0000D26D0000}"/>
    <cellStyle name="Normal 3 2 10 3 2 3" xfId="7794" xr:uid="{00000000-0005-0000-0000-0000D36D0000}"/>
    <cellStyle name="Normal 3 2 10 3 2 4" xfId="13310" xr:uid="{00000000-0005-0000-0000-0000D46D0000}"/>
    <cellStyle name="Normal 3 2 10 3 2 5" xfId="18826" xr:uid="{00000000-0005-0000-0000-0000D56D0000}"/>
    <cellStyle name="Normal 3 2 10 3 2 6" xfId="24342" xr:uid="{00000000-0005-0000-0000-0000D66D0000}"/>
    <cellStyle name="Normal 3 2 10 3 2 7" xfId="29858" xr:uid="{00000000-0005-0000-0000-0000D76D0000}"/>
    <cellStyle name="Normal 3 2 10 3 3" xfId="3657" xr:uid="{00000000-0005-0000-0000-0000D86D0000}"/>
    <cellStyle name="Normal 3 2 10 3 3 2" xfId="9173" xr:uid="{00000000-0005-0000-0000-0000D96D0000}"/>
    <cellStyle name="Normal 3 2 10 3 3 3" xfId="14689" xr:uid="{00000000-0005-0000-0000-0000DA6D0000}"/>
    <cellStyle name="Normal 3 2 10 3 3 4" xfId="20205" xr:uid="{00000000-0005-0000-0000-0000DB6D0000}"/>
    <cellStyle name="Normal 3 2 10 3 3 5" xfId="25721" xr:uid="{00000000-0005-0000-0000-0000DC6D0000}"/>
    <cellStyle name="Normal 3 2 10 3 3 6" xfId="31237" xr:uid="{00000000-0005-0000-0000-0000DD6D0000}"/>
    <cellStyle name="Normal 3 2 10 3 4" xfId="6415" xr:uid="{00000000-0005-0000-0000-0000DE6D0000}"/>
    <cellStyle name="Normal 3 2 10 3 5" xfId="11931" xr:uid="{00000000-0005-0000-0000-0000DF6D0000}"/>
    <cellStyle name="Normal 3 2 10 3 6" xfId="17447" xr:uid="{00000000-0005-0000-0000-0000E06D0000}"/>
    <cellStyle name="Normal 3 2 10 3 7" xfId="22963" xr:uid="{00000000-0005-0000-0000-0000E16D0000}"/>
    <cellStyle name="Normal 3 2 10 3 8" xfId="28479" xr:uid="{00000000-0005-0000-0000-0000E26D0000}"/>
    <cellStyle name="Normal 3 2 10 4" xfId="1770" xr:uid="{00000000-0005-0000-0000-0000E36D0000}"/>
    <cellStyle name="Normal 3 2 10 4 2" xfId="4528" xr:uid="{00000000-0005-0000-0000-0000E46D0000}"/>
    <cellStyle name="Normal 3 2 10 4 2 2" xfId="10044" xr:uid="{00000000-0005-0000-0000-0000E56D0000}"/>
    <cellStyle name="Normal 3 2 10 4 2 3" xfId="15560" xr:uid="{00000000-0005-0000-0000-0000E66D0000}"/>
    <cellStyle name="Normal 3 2 10 4 2 4" xfId="21076" xr:uid="{00000000-0005-0000-0000-0000E76D0000}"/>
    <cellStyle name="Normal 3 2 10 4 2 5" xfId="26592" xr:uid="{00000000-0005-0000-0000-0000E86D0000}"/>
    <cellStyle name="Normal 3 2 10 4 2 6" xfId="32108" xr:uid="{00000000-0005-0000-0000-0000E96D0000}"/>
    <cellStyle name="Normal 3 2 10 4 3" xfId="7286" xr:uid="{00000000-0005-0000-0000-0000EA6D0000}"/>
    <cellStyle name="Normal 3 2 10 4 4" xfId="12802" xr:uid="{00000000-0005-0000-0000-0000EB6D0000}"/>
    <cellStyle name="Normal 3 2 10 4 5" xfId="18318" xr:uid="{00000000-0005-0000-0000-0000EC6D0000}"/>
    <cellStyle name="Normal 3 2 10 4 6" xfId="23834" xr:uid="{00000000-0005-0000-0000-0000ED6D0000}"/>
    <cellStyle name="Normal 3 2 10 4 7" xfId="29350" xr:uid="{00000000-0005-0000-0000-0000EE6D0000}"/>
    <cellStyle name="Normal 3 2 10 5" xfId="3149" xr:uid="{00000000-0005-0000-0000-0000EF6D0000}"/>
    <cellStyle name="Normal 3 2 10 5 2" xfId="8665" xr:uid="{00000000-0005-0000-0000-0000F06D0000}"/>
    <cellStyle name="Normal 3 2 10 5 3" xfId="14181" xr:uid="{00000000-0005-0000-0000-0000F16D0000}"/>
    <cellStyle name="Normal 3 2 10 5 4" xfId="19697" xr:uid="{00000000-0005-0000-0000-0000F26D0000}"/>
    <cellStyle name="Normal 3 2 10 5 5" xfId="25213" xr:uid="{00000000-0005-0000-0000-0000F36D0000}"/>
    <cellStyle name="Normal 3 2 10 5 6" xfId="30729" xr:uid="{00000000-0005-0000-0000-0000F46D0000}"/>
    <cellStyle name="Normal 3 2 10 6" xfId="5907" xr:uid="{00000000-0005-0000-0000-0000F56D0000}"/>
    <cellStyle name="Normal 3 2 10 7" xfId="11423" xr:uid="{00000000-0005-0000-0000-0000F66D0000}"/>
    <cellStyle name="Normal 3 2 10 8" xfId="16939" xr:uid="{00000000-0005-0000-0000-0000F76D0000}"/>
    <cellStyle name="Normal 3 2 10 9" xfId="22455" xr:uid="{00000000-0005-0000-0000-0000F86D0000}"/>
    <cellStyle name="Normal 3 2 11" xfId="446" xr:uid="{00000000-0005-0000-0000-0000F96D0000}"/>
    <cellStyle name="Normal 3 2 11 2" xfId="935" xr:uid="{00000000-0005-0000-0000-0000FA6D0000}"/>
    <cellStyle name="Normal 3 2 11 2 2" xfId="2314" xr:uid="{00000000-0005-0000-0000-0000FB6D0000}"/>
    <cellStyle name="Normal 3 2 11 2 2 2" xfId="5072" xr:uid="{00000000-0005-0000-0000-0000FC6D0000}"/>
    <cellStyle name="Normal 3 2 11 2 2 2 2" xfId="10588" xr:uid="{00000000-0005-0000-0000-0000FD6D0000}"/>
    <cellStyle name="Normal 3 2 11 2 2 2 3" xfId="16104" xr:uid="{00000000-0005-0000-0000-0000FE6D0000}"/>
    <cellStyle name="Normal 3 2 11 2 2 2 4" xfId="21620" xr:uid="{00000000-0005-0000-0000-0000FF6D0000}"/>
    <cellStyle name="Normal 3 2 11 2 2 2 5" xfId="27136" xr:uid="{00000000-0005-0000-0000-0000006E0000}"/>
    <cellStyle name="Normal 3 2 11 2 2 2 6" xfId="32652" xr:uid="{00000000-0005-0000-0000-0000016E0000}"/>
    <cellStyle name="Normal 3 2 11 2 2 3" xfId="7830" xr:uid="{00000000-0005-0000-0000-0000026E0000}"/>
    <cellStyle name="Normal 3 2 11 2 2 4" xfId="13346" xr:uid="{00000000-0005-0000-0000-0000036E0000}"/>
    <cellStyle name="Normal 3 2 11 2 2 5" xfId="18862" xr:uid="{00000000-0005-0000-0000-0000046E0000}"/>
    <cellStyle name="Normal 3 2 11 2 2 6" xfId="24378" xr:uid="{00000000-0005-0000-0000-0000056E0000}"/>
    <cellStyle name="Normal 3 2 11 2 2 7" xfId="29894" xr:uid="{00000000-0005-0000-0000-0000066E0000}"/>
    <cellStyle name="Normal 3 2 11 2 3" xfId="3693" xr:uid="{00000000-0005-0000-0000-0000076E0000}"/>
    <cellStyle name="Normal 3 2 11 2 3 2" xfId="9209" xr:uid="{00000000-0005-0000-0000-0000086E0000}"/>
    <cellStyle name="Normal 3 2 11 2 3 3" xfId="14725" xr:uid="{00000000-0005-0000-0000-0000096E0000}"/>
    <cellStyle name="Normal 3 2 11 2 3 4" xfId="20241" xr:uid="{00000000-0005-0000-0000-00000A6E0000}"/>
    <cellStyle name="Normal 3 2 11 2 3 5" xfId="25757" xr:uid="{00000000-0005-0000-0000-00000B6E0000}"/>
    <cellStyle name="Normal 3 2 11 2 3 6" xfId="31273" xr:uid="{00000000-0005-0000-0000-00000C6E0000}"/>
    <cellStyle name="Normal 3 2 11 2 4" xfId="6451" xr:uid="{00000000-0005-0000-0000-00000D6E0000}"/>
    <cellStyle name="Normal 3 2 11 2 5" xfId="11967" xr:uid="{00000000-0005-0000-0000-00000E6E0000}"/>
    <cellStyle name="Normal 3 2 11 2 6" xfId="17483" xr:uid="{00000000-0005-0000-0000-00000F6E0000}"/>
    <cellStyle name="Normal 3 2 11 2 7" xfId="22999" xr:uid="{00000000-0005-0000-0000-0000106E0000}"/>
    <cellStyle name="Normal 3 2 11 2 8" xfId="28515" xr:uid="{00000000-0005-0000-0000-0000116E0000}"/>
    <cellStyle name="Normal 3 2 11 3" xfId="1825" xr:uid="{00000000-0005-0000-0000-0000126E0000}"/>
    <cellStyle name="Normal 3 2 11 3 2" xfId="4583" xr:uid="{00000000-0005-0000-0000-0000136E0000}"/>
    <cellStyle name="Normal 3 2 11 3 2 2" xfId="10099" xr:uid="{00000000-0005-0000-0000-0000146E0000}"/>
    <cellStyle name="Normal 3 2 11 3 2 3" xfId="15615" xr:uid="{00000000-0005-0000-0000-0000156E0000}"/>
    <cellStyle name="Normal 3 2 11 3 2 4" xfId="21131" xr:uid="{00000000-0005-0000-0000-0000166E0000}"/>
    <cellStyle name="Normal 3 2 11 3 2 5" xfId="26647" xr:uid="{00000000-0005-0000-0000-0000176E0000}"/>
    <cellStyle name="Normal 3 2 11 3 2 6" xfId="32163" xr:uid="{00000000-0005-0000-0000-0000186E0000}"/>
    <cellStyle name="Normal 3 2 11 3 3" xfId="7341" xr:uid="{00000000-0005-0000-0000-0000196E0000}"/>
    <cellStyle name="Normal 3 2 11 3 4" xfId="12857" xr:uid="{00000000-0005-0000-0000-00001A6E0000}"/>
    <cellStyle name="Normal 3 2 11 3 5" xfId="18373" xr:uid="{00000000-0005-0000-0000-00001B6E0000}"/>
    <cellStyle name="Normal 3 2 11 3 6" xfId="23889" xr:uid="{00000000-0005-0000-0000-00001C6E0000}"/>
    <cellStyle name="Normal 3 2 11 3 7" xfId="29405" xr:uid="{00000000-0005-0000-0000-00001D6E0000}"/>
    <cellStyle name="Normal 3 2 11 4" xfId="3204" xr:uid="{00000000-0005-0000-0000-00001E6E0000}"/>
    <cellStyle name="Normal 3 2 11 4 2" xfId="8720" xr:uid="{00000000-0005-0000-0000-00001F6E0000}"/>
    <cellStyle name="Normal 3 2 11 4 3" xfId="14236" xr:uid="{00000000-0005-0000-0000-0000206E0000}"/>
    <cellStyle name="Normal 3 2 11 4 4" xfId="19752" xr:uid="{00000000-0005-0000-0000-0000216E0000}"/>
    <cellStyle name="Normal 3 2 11 4 5" xfId="25268" xr:uid="{00000000-0005-0000-0000-0000226E0000}"/>
    <cellStyle name="Normal 3 2 11 4 6" xfId="30784" xr:uid="{00000000-0005-0000-0000-0000236E0000}"/>
    <cellStyle name="Normal 3 2 11 5" xfId="5962" xr:uid="{00000000-0005-0000-0000-0000246E0000}"/>
    <cellStyle name="Normal 3 2 11 6" xfId="11478" xr:uid="{00000000-0005-0000-0000-0000256E0000}"/>
    <cellStyle name="Normal 3 2 11 7" xfId="16994" xr:uid="{00000000-0005-0000-0000-0000266E0000}"/>
    <cellStyle name="Normal 3 2 11 8" xfId="22510" xr:uid="{00000000-0005-0000-0000-0000276E0000}"/>
    <cellStyle name="Normal 3 2 11 9" xfId="28026" xr:uid="{00000000-0005-0000-0000-0000286E0000}"/>
    <cellStyle name="Normal 3 2 12" xfId="501" xr:uid="{00000000-0005-0000-0000-0000296E0000}"/>
    <cellStyle name="Normal 3 2 12 2" xfId="971" xr:uid="{00000000-0005-0000-0000-00002A6E0000}"/>
    <cellStyle name="Normal 3 2 12 2 2" xfId="2350" xr:uid="{00000000-0005-0000-0000-00002B6E0000}"/>
    <cellStyle name="Normal 3 2 12 2 2 2" xfId="5108" xr:uid="{00000000-0005-0000-0000-00002C6E0000}"/>
    <cellStyle name="Normal 3 2 12 2 2 2 2" xfId="10624" xr:uid="{00000000-0005-0000-0000-00002D6E0000}"/>
    <cellStyle name="Normal 3 2 12 2 2 2 3" xfId="16140" xr:uid="{00000000-0005-0000-0000-00002E6E0000}"/>
    <cellStyle name="Normal 3 2 12 2 2 2 4" xfId="21656" xr:uid="{00000000-0005-0000-0000-00002F6E0000}"/>
    <cellStyle name="Normal 3 2 12 2 2 2 5" xfId="27172" xr:uid="{00000000-0005-0000-0000-0000306E0000}"/>
    <cellStyle name="Normal 3 2 12 2 2 2 6" xfId="32688" xr:uid="{00000000-0005-0000-0000-0000316E0000}"/>
    <cellStyle name="Normal 3 2 12 2 2 3" xfId="7866" xr:uid="{00000000-0005-0000-0000-0000326E0000}"/>
    <cellStyle name="Normal 3 2 12 2 2 4" xfId="13382" xr:uid="{00000000-0005-0000-0000-0000336E0000}"/>
    <cellStyle name="Normal 3 2 12 2 2 5" xfId="18898" xr:uid="{00000000-0005-0000-0000-0000346E0000}"/>
    <cellStyle name="Normal 3 2 12 2 2 6" xfId="24414" xr:uid="{00000000-0005-0000-0000-0000356E0000}"/>
    <cellStyle name="Normal 3 2 12 2 2 7" xfId="29930" xr:uid="{00000000-0005-0000-0000-0000366E0000}"/>
    <cellStyle name="Normal 3 2 12 2 3" xfId="3729" xr:uid="{00000000-0005-0000-0000-0000376E0000}"/>
    <cellStyle name="Normal 3 2 12 2 3 2" xfId="9245" xr:uid="{00000000-0005-0000-0000-0000386E0000}"/>
    <cellStyle name="Normal 3 2 12 2 3 3" xfId="14761" xr:uid="{00000000-0005-0000-0000-0000396E0000}"/>
    <cellStyle name="Normal 3 2 12 2 3 4" xfId="20277" xr:uid="{00000000-0005-0000-0000-00003A6E0000}"/>
    <cellStyle name="Normal 3 2 12 2 3 5" xfId="25793" xr:uid="{00000000-0005-0000-0000-00003B6E0000}"/>
    <cellStyle name="Normal 3 2 12 2 3 6" xfId="31309" xr:uid="{00000000-0005-0000-0000-00003C6E0000}"/>
    <cellStyle name="Normal 3 2 12 2 4" xfId="6487" xr:uid="{00000000-0005-0000-0000-00003D6E0000}"/>
    <cellStyle name="Normal 3 2 12 2 5" xfId="12003" xr:uid="{00000000-0005-0000-0000-00003E6E0000}"/>
    <cellStyle name="Normal 3 2 12 2 6" xfId="17519" xr:uid="{00000000-0005-0000-0000-00003F6E0000}"/>
    <cellStyle name="Normal 3 2 12 2 7" xfId="23035" xr:uid="{00000000-0005-0000-0000-0000406E0000}"/>
    <cellStyle name="Normal 3 2 12 2 8" xfId="28551" xr:uid="{00000000-0005-0000-0000-0000416E0000}"/>
    <cellStyle name="Normal 3 2 12 3" xfId="1880" xr:uid="{00000000-0005-0000-0000-0000426E0000}"/>
    <cellStyle name="Normal 3 2 12 3 2" xfId="4638" xr:uid="{00000000-0005-0000-0000-0000436E0000}"/>
    <cellStyle name="Normal 3 2 12 3 2 2" xfId="10154" xr:uid="{00000000-0005-0000-0000-0000446E0000}"/>
    <cellStyle name="Normal 3 2 12 3 2 3" xfId="15670" xr:uid="{00000000-0005-0000-0000-0000456E0000}"/>
    <cellStyle name="Normal 3 2 12 3 2 4" xfId="21186" xr:uid="{00000000-0005-0000-0000-0000466E0000}"/>
    <cellStyle name="Normal 3 2 12 3 2 5" xfId="26702" xr:uid="{00000000-0005-0000-0000-0000476E0000}"/>
    <cellStyle name="Normal 3 2 12 3 2 6" xfId="32218" xr:uid="{00000000-0005-0000-0000-0000486E0000}"/>
    <cellStyle name="Normal 3 2 12 3 3" xfId="7396" xr:uid="{00000000-0005-0000-0000-0000496E0000}"/>
    <cellStyle name="Normal 3 2 12 3 4" xfId="12912" xr:uid="{00000000-0005-0000-0000-00004A6E0000}"/>
    <cellStyle name="Normal 3 2 12 3 5" xfId="18428" xr:uid="{00000000-0005-0000-0000-00004B6E0000}"/>
    <cellStyle name="Normal 3 2 12 3 6" xfId="23944" xr:uid="{00000000-0005-0000-0000-00004C6E0000}"/>
    <cellStyle name="Normal 3 2 12 3 7" xfId="29460" xr:uid="{00000000-0005-0000-0000-00004D6E0000}"/>
    <cellStyle name="Normal 3 2 12 4" xfId="3259" xr:uid="{00000000-0005-0000-0000-00004E6E0000}"/>
    <cellStyle name="Normal 3 2 12 4 2" xfId="8775" xr:uid="{00000000-0005-0000-0000-00004F6E0000}"/>
    <cellStyle name="Normal 3 2 12 4 3" xfId="14291" xr:uid="{00000000-0005-0000-0000-0000506E0000}"/>
    <cellStyle name="Normal 3 2 12 4 4" xfId="19807" xr:uid="{00000000-0005-0000-0000-0000516E0000}"/>
    <cellStyle name="Normal 3 2 12 4 5" xfId="25323" xr:uid="{00000000-0005-0000-0000-0000526E0000}"/>
    <cellStyle name="Normal 3 2 12 4 6" xfId="30839" xr:uid="{00000000-0005-0000-0000-0000536E0000}"/>
    <cellStyle name="Normal 3 2 12 5" xfId="6017" xr:uid="{00000000-0005-0000-0000-0000546E0000}"/>
    <cellStyle name="Normal 3 2 12 6" xfId="11533" xr:uid="{00000000-0005-0000-0000-0000556E0000}"/>
    <cellStyle name="Normal 3 2 12 7" xfId="17049" xr:uid="{00000000-0005-0000-0000-0000566E0000}"/>
    <cellStyle name="Normal 3 2 12 8" xfId="22565" xr:uid="{00000000-0005-0000-0000-0000576E0000}"/>
    <cellStyle name="Normal 3 2 12 9" xfId="28081" xr:uid="{00000000-0005-0000-0000-0000586E0000}"/>
    <cellStyle name="Normal 3 2 13" xfId="556" xr:uid="{00000000-0005-0000-0000-0000596E0000}"/>
    <cellStyle name="Normal 3 2 13 2" xfId="1295" xr:uid="{00000000-0005-0000-0000-00005A6E0000}"/>
    <cellStyle name="Normal 3 2 13 2 2" xfId="2674" xr:uid="{00000000-0005-0000-0000-00005B6E0000}"/>
    <cellStyle name="Normal 3 2 13 2 2 2" xfId="5432" xr:uid="{00000000-0005-0000-0000-00005C6E0000}"/>
    <cellStyle name="Normal 3 2 13 2 2 2 2" xfId="10948" xr:uid="{00000000-0005-0000-0000-00005D6E0000}"/>
    <cellStyle name="Normal 3 2 13 2 2 2 3" xfId="16464" xr:uid="{00000000-0005-0000-0000-00005E6E0000}"/>
    <cellStyle name="Normal 3 2 13 2 2 2 4" xfId="21980" xr:uid="{00000000-0005-0000-0000-00005F6E0000}"/>
    <cellStyle name="Normal 3 2 13 2 2 2 5" xfId="27496" xr:uid="{00000000-0005-0000-0000-0000606E0000}"/>
    <cellStyle name="Normal 3 2 13 2 2 2 6" xfId="33012" xr:uid="{00000000-0005-0000-0000-0000616E0000}"/>
    <cellStyle name="Normal 3 2 13 2 2 3" xfId="8190" xr:uid="{00000000-0005-0000-0000-0000626E0000}"/>
    <cellStyle name="Normal 3 2 13 2 2 4" xfId="13706" xr:uid="{00000000-0005-0000-0000-0000636E0000}"/>
    <cellStyle name="Normal 3 2 13 2 2 5" xfId="19222" xr:uid="{00000000-0005-0000-0000-0000646E0000}"/>
    <cellStyle name="Normal 3 2 13 2 2 6" xfId="24738" xr:uid="{00000000-0005-0000-0000-0000656E0000}"/>
    <cellStyle name="Normal 3 2 13 2 2 7" xfId="30254" xr:uid="{00000000-0005-0000-0000-0000666E0000}"/>
    <cellStyle name="Normal 3 2 13 2 3" xfId="4053" xr:uid="{00000000-0005-0000-0000-0000676E0000}"/>
    <cellStyle name="Normal 3 2 13 2 3 2" xfId="9569" xr:uid="{00000000-0005-0000-0000-0000686E0000}"/>
    <cellStyle name="Normal 3 2 13 2 3 3" xfId="15085" xr:uid="{00000000-0005-0000-0000-0000696E0000}"/>
    <cellStyle name="Normal 3 2 13 2 3 4" xfId="20601" xr:uid="{00000000-0005-0000-0000-00006A6E0000}"/>
    <cellStyle name="Normal 3 2 13 2 3 5" xfId="26117" xr:uid="{00000000-0005-0000-0000-00006B6E0000}"/>
    <cellStyle name="Normal 3 2 13 2 3 6" xfId="31633" xr:uid="{00000000-0005-0000-0000-00006C6E0000}"/>
    <cellStyle name="Normal 3 2 13 2 4" xfId="6811" xr:uid="{00000000-0005-0000-0000-00006D6E0000}"/>
    <cellStyle name="Normal 3 2 13 2 5" xfId="12327" xr:uid="{00000000-0005-0000-0000-00006E6E0000}"/>
    <cellStyle name="Normal 3 2 13 2 6" xfId="17843" xr:uid="{00000000-0005-0000-0000-00006F6E0000}"/>
    <cellStyle name="Normal 3 2 13 2 7" xfId="23359" xr:uid="{00000000-0005-0000-0000-0000706E0000}"/>
    <cellStyle name="Normal 3 2 13 2 8" xfId="28875" xr:uid="{00000000-0005-0000-0000-0000716E0000}"/>
    <cellStyle name="Normal 3 2 13 3" xfId="1935" xr:uid="{00000000-0005-0000-0000-0000726E0000}"/>
    <cellStyle name="Normal 3 2 13 3 2" xfId="4693" xr:uid="{00000000-0005-0000-0000-0000736E0000}"/>
    <cellStyle name="Normal 3 2 13 3 2 2" xfId="10209" xr:uid="{00000000-0005-0000-0000-0000746E0000}"/>
    <cellStyle name="Normal 3 2 13 3 2 3" xfId="15725" xr:uid="{00000000-0005-0000-0000-0000756E0000}"/>
    <cellStyle name="Normal 3 2 13 3 2 4" xfId="21241" xr:uid="{00000000-0005-0000-0000-0000766E0000}"/>
    <cellStyle name="Normal 3 2 13 3 2 5" xfId="26757" xr:uid="{00000000-0005-0000-0000-0000776E0000}"/>
    <cellStyle name="Normal 3 2 13 3 2 6" xfId="32273" xr:uid="{00000000-0005-0000-0000-0000786E0000}"/>
    <cellStyle name="Normal 3 2 13 3 3" xfId="7451" xr:uid="{00000000-0005-0000-0000-0000796E0000}"/>
    <cellStyle name="Normal 3 2 13 3 4" xfId="12967" xr:uid="{00000000-0005-0000-0000-00007A6E0000}"/>
    <cellStyle name="Normal 3 2 13 3 5" xfId="18483" xr:uid="{00000000-0005-0000-0000-00007B6E0000}"/>
    <cellStyle name="Normal 3 2 13 3 6" xfId="23999" xr:uid="{00000000-0005-0000-0000-00007C6E0000}"/>
    <cellStyle name="Normal 3 2 13 3 7" xfId="29515" xr:uid="{00000000-0005-0000-0000-00007D6E0000}"/>
    <cellStyle name="Normal 3 2 13 4" xfId="3314" xr:uid="{00000000-0005-0000-0000-00007E6E0000}"/>
    <cellStyle name="Normal 3 2 13 4 2" xfId="8830" xr:uid="{00000000-0005-0000-0000-00007F6E0000}"/>
    <cellStyle name="Normal 3 2 13 4 3" xfId="14346" xr:uid="{00000000-0005-0000-0000-0000806E0000}"/>
    <cellStyle name="Normal 3 2 13 4 4" xfId="19862" xr:uid="{00000000-0005-0000-0000-0000816E0000}"/>
    <cellStyle name="Normal 3 2 13 4 5" xfId="25378" xr:uid="{00000000-0005-0000-0000-0000826E0000}"/>
    <cellStyle name="Normal 3 2 13 4 6" xfId="30894" xr:uid="{00000000-0005-0000-0000-0000836E0000}"/>
    <cellStyle name="Normal 3 2 13 5" xfId="6072" xr:uid="{00000000-0005-0000-0000-0000846E0000}"/>
    <cellStyle name="Normal 3 2 13 6" xfId="11588" xr:uid="{00000000-0005-0000-0000-0000856E0000}"/>
    <cellStyle name="Normal 3 2 13 7" xfId="17104" xr:uid="{00000000-0005-0000-0000-0000866E0000}"/>
    <cellStyle name="Normal 3 2 13 8" xfId="22620" xr:uid="{00000000-0005-0000-0000-0000876E0000}"/>
    <cellStyle name="Normal 3 2 13 9" xfId="28136" xr:uid="{00000000-0005-0000-0000-0000886E0000}"/>
    <cellStyle name="Normal 3 2 14" xfId="1331" xr:uid="{00000000-0005-0000-0000-0000896E0000}"/>
    <cellStyle name="Normal 3 2 14 2" xfId="2710" xr:uid="{00000000-0005-0000-0000-00008A6E0000}"/>
    <cellStyle name="Normal 3 2 14 2 2" xfId="5468" xr:uid="{00000000-0005-0000-0000-00008B6E0000}"/>
    <cellStyle name="Normal 3 2 14 2 2 2" xfId="10984" xr:uid="{00000000-0005-0000-0000-00008C6E0000}"/>
    <cellStyle name="Normal 3 2 14 2 2 3" xfId="16500" xr:uid="{00000000-0005-0000-0000-00008D6E0000}"/>
    <cellStyle name="Normal 3 2 14 2 2 4" xfId="22016" xr:uid="{00000000-0005-0000-0000-00008E6E0000}"/>
    <cellStyle name="Normal 3 2 14 2 2 5" xfId="27532" xr:uid="{00000000-0005-0000-0000-00008F6E0000}"/>
    <cellStyle name="Normal 3 2 14 2 2 6" xfId="33048" xr:uid="{00000000-0005-0000-0000-0000906E0000}"/>
    <cellStyle name="Normal 3 2 14 2 3" xfId="8226" xr:uid="{00000000-0005-0000-0000-0000916E0000}"/>
    <cellStyle name="Normal 3 2 14 2 4" xfId="13742" xr:uid="{00000000-0005-0000-0000-0000926E0000}"/>
    <cellStyle name="Normal 3 2 14 2 5" xfId="19258" xr:uid="{00000000-0005-0000-0000-0000936E0000}"/>
    <cellStyle name="Normal 3 2 14 2 6" xfId="24774" xr:uid="{00000000-0005-0000-0000-0000946E0000}"/>
    <cellStyle name="Normal 3 2 14 2 7" xfId="30290" xr:uid="{00000000-0005-0000-0000-0000956E0000}"/>
    <cellStyle name="Normal 3 2 14 3" xfId="4089" xr:uid="{00000000-0005-0000-0000-0000966E0000}"/>
    <cellStyle name="Normal 3 2 14 3 2" xfId="9605" xr:uid="{00000000-0005-0000-0000-0000976E0000}"/>
    <cellStyle name="Normal 3 2 14 3 3" xfId="15121" xr:uid="{00000000-0005-0000-0000-0000986E0000}"/>
    <cellStyle name="Normal 3 2 14 3 4" xfId="20637" xr:uid="{00000000-0005-0000-0000-0000996E0000}"/>
    <cellStyle name="Normal 3 2 14 3 5" xfId="26153" xr:uid="{00000000-0005-0000-0000-00009A6E0000}"/>
    <cellStyle name="Normal 3 2 14 3 6" xfId="31669" xr:uid="{00000000-0005-0000-0000-00009B6E0000}"/>
    <cellStyle name="Normal 3 2 14 4" xfId="6847" xr:uid="{00000000-0005-0000-0000-00009C6E0000}"/>
    <cellStyle name="Normal 3 2 14 5" xfId="12363" xr:uid="{00000000-0005-0000-0000-00009D6E0000}"/>
    <cellStyle name="Normal 3 2 14 6" xfId="17879" xr:uid="{00000000-0005-0000-0000-00009E6E0000}"/>
    <cellStyle name="Normal 3 2 14 7" xfId="23395" xr:uid="{00000000-0005-0000-0000-00009F6E0000}"/>
    <cellStyle name="Normal 3 2 14 8" xfId="28911" xr:uid="{00000000-0005-0000-0000-0000A06E0000}"/>
    <cellStyle name="Normal 3 2 15" xfId="1367" xr:uid="{00000000-0005-0000-0000-0000A16E0000}"/>
    <cellStyle name="Normal 3 2 15 2" xfId="2746" xr:uid="{00000000-0005-0000-0000-0000A26E0000}"/>
    <cellStyle name="Normal 3 2 15 2 2" xfId="5504" xr:uid="{00000000-0005-0000-0000-0000A36E0000}"/>
    <cellStyle name="Normal 3 2 15 2 2 2" xfId="11020" xr:uid="{00000000-0005-0000-0000-0000A46E0000}"/>
    <cellStyle name="Normal 3 2 15 2 2 3" xfId="16536" xr:uid="{00000000-0005-0000-0000-0000A56E0000}"/>
    <cellStyle name="Normal 3 2 15 2 2 4" xfId="22052" xr:uid="{00000000-0005-0000-0000-0000A66E0000}"/>
    <cellStyle name="Normal 3 2 15 2 2 5" xfId="27568" xr:uid="{00000000-0005-0000-0000-0000A76E0000}"/>
    <cellStyle name="Normal 3 2 15 2 2 6" xfId="33084" xr:uid="{00000000-0005-0000-0000-0000A86E0000}"/>
    <cellStyle name="Normal 3 2 15 2 3" xfId="8262" xr:uid="{00000000-0005-0000-0000-0000A96E0000}"/>
    <cellStyle name="Normal 3 2 15 2 4" xfId="13778" xr:uid="{00000000-0005-0000-0000-0000AA6E0000}"/>
    <cellStyle name="Normal 3 2 15 2 5" xfId="19294" xr:uid="{00000000-0005-0000-0000-0000AB6E0000}"/>
    <cellStyle name="Normal 3 2 15 2 6" xfId="24810" xr:uid="{00000000-0005-0000-0000-0000AC6E0000}"/>
    <cellStyle name="Normal 3 2 15 2 7" xfId="30326" xr:uid="{00000000-0005-0000-0000-0000AD6E0000}"/>
    <cellStyle name="Normal 3 2 15 3" xfId="4125" xr:uid="{00000000-0005-0000-0000-0000AE6E0000}"/>
    <cellStyle name="Normal 3 2 15 3 2" xfId="9641" xr:uid="{00000000-0005-0000-0000-0000AF6E0000}"/>
    <cellStyle name="Normal 3 2 15 3 3" xfId="15157" xr:uid="{00000000-0005-0000-0000-0000B06E0000}"/>
    <cellStyle name="Normal 3 2 15 3 4" xfId="20673" xr:uid="{00000000-0005-0000-0000-0000B16E0000}"/>
    <cellStyle name="Normal 3 2 15 3 5" xfId="26189" xr:uid="{00000000-0005-0000-0000-0000B26E0000}"/>
    <cellStyle name="Normal 3 2 15 3 6" xfId="31705" xr:uid="{00000000-0005-0000-0000-0000B36E0000}"/>
    <cellStyle name="Normal 3 2 15 4" xfId="6883" xr:uid="{00000000-0005-0000-0000-0000B46E0000}"/>
    <cellStyle name="Normal 3 2 15 5" xfId="12399" xr:uid="{00000000-0005-0000-0000-0000B56E0000}"/>
    <cellStyle name="Normal 3 2 15 6" xfId="17915" xr:uid="{00000000-0005-0000-0000-0000B66E0000}"/>
    <cellStyle name="Normal 3 2 15 7" xfId="23431" xr:uid="{00000000-0005-0000-0000-0000B76E0000}"/>
    <cellStyle name="Normal 3 2 15 8" xfId="28947" xr:uid="{00000000-0005-0000-0000-0000B86E0000}"/>
    <cellStyle name="Normal 3 2 16" xfId="611" xr:uid="{00000000-0005-0000-0000-0000B96E0000}"/>
    <cellStyle name="Normal 3 2 16 2" xfId="1990" xr:uid="{00000000-0005-0000-0000-0000BA6E0000}"/>
    <cellStyle name="Normal 3 2 16 2 2" xfId="4748" xr:uid="{00000000-0005-0000-0000-0000BB6E0000}"/>
    <cellStyle name="Normal 3 2 16 2 2 2" xfId="10264" xr:uid="{00000000-0005-0000-0000-0000BC6E0000}"/>
    <cellStyle name="Normal 3 2 16 2 2 3" xfId="15780" xr:uid="{00000000-0005-0000-0000-0000BD6E0000}"/>
    <cellStyle name="Normal 3 2 16 2 2 4" xfId="21296" xr:uid="{00000000-0005-0000-0000-0000BE6E0000}"/>
    <cellStyle name="Normal 3 2 16 2 2 5" xfId="26812" xr:uid="{00000000-0005-0000-0000-0000BF6E0000}"/>
    <cellStyle name="Normal 3 2 16 2 2 6" xfId="32328" xr:uid="{00000000-0005-0000-0000-0000C06E0000}"/>
    <cellStyle name="Normal 3 2 16 2 3" xfId="7506" xr:uid="{00000000-0005-0000-0000-0000C16E0000}"/>
    <cellStyle name="Normal 3 2 16 2 4" xfId="13022" xr:uid="{00000000-0005-0000-0000-0000C26E0000}"/>
    <cellStyle name="Normal 3 2 16 2 5" xfId="18538" xr:uid="{00000000-0005-0000-0000-0000C36E0000}"/>
    <cellStyle name="Normal 3 2 16 2 6" xfId="24054" xr:uid="{00000000-0005-0000-0000-0000C46E0000}"/>
    <cellStyle name="Normal 3 2 16 2 7" xfId="29570" xr:uid="{00000000-0005-0000-0000-0000C56E0000}"/>
    <cellStyle name="Normal 3 2 16 3" xfId="3369" xr:uid="{00000000-0005-0000-0000-0000C66E0000}"/>
    <cellStyle name="Normal 3 2 16 3 2" xfId="8885" xr:uid="{00000000-0005-0000-0000-0000C76E0000}"/>
    <cellStyle name="Normal 3 2 16 3 3" xfId="14401" xr:uid="{00000000-0005-0000-0000-0000C86E0000}"/>
    <cellStyle name="Normal 3 2 16 3 4" xfId="19917" xr:uid="{00000000-0005-0000-0000-0000C96E0000}"/>
    <cellStyle name="Normal 3 2 16 3 5" xfId="25433" xr:uid="{00000000-0005-0000-0000-0000CA6E0000}"/>
    <cellStyle name="Normal 3 2 16 3 6" xfId="30949" xr:uid="{00000000-0005-0000-0000-0000CB6E0000}"/>
    <cellStyle name="Normal 3 2 16 4" xfId="6127" xr:uid="{00000000-0005-0000-0000-0000CC6E0000}"/>
    <cellStyle name="Normal 3 2 16 5" xfId="11643" xr:uid="{00000000-0005-0000-0000-0000CD6E0000}"/>
    <cellStyle name="Normal 3 2 16 6" xfId="17159" xr:uid="{00000000-0005-0000-0000-0000CE6E0000}"/>
    <cellStyle name="Normal 3 2 16 7" xfId="22675" xr:uid="{00000000-0005-0000-0000-0000CF6E0000}"/>
    <cellStyle name="Normal 3 2 16 8" xfId="28191" xr:uid="{00000000-0005-0000-0000-0000D06E0000}"/>
    <cellStyle name="Normal 3 2 17" xfId="1403" xr:uid="{00000000-0005-0000-0000-0000D16E0000}"/>
    <cellStyle name="Normal 3 2 17 2" xfId="4161" xr:uid="{00000000-0005-0000-0000-0000D26E0000}"/>
    <cellStyle name="Normal 3 2 17 2 2" xfId="9677" xr:uid="{00000000-0005-0000-0000-0000D36E0000}"/>
    <cellStyle name="Normal 3 2 17 2 3" xfId="15193" xr:uid="{00000000-0005-0000-0000-0000D46E0000}"/>
    <cellStyle name="Normal 3 2 17 2 4" xfId="20709" xr:uid="{00000000-0005-0000-0000-0000D56E0000}"/>
    <cellStyle name="Normal 3 2 17 2 5" xfId="26225" xr:uid="{00000000-0005-0000-0000-0000D66E0000}"/>
    <cellStyle name="Normal 3 2 17 2 6" xfId="31741" xr:uid="{00000000-0005-0000-0000-0000D76E0000}"/>
    <cellStyle name="Normal 3 2 17 3" xfId="6919" xr:uid="{00000000-0005-0000-0000-0000D86E0000}"/>
    <cellStyle name="Normal 3 2 17 4" xfId="12435" xr:uid="{00000000-0005-0000-0000-0000D96E0000}"/>
    <cellStyle name="Normal 3 2 17 5" xfId="17951" xr:uid="{00000000-0005-0000-0000-0000DA6E0000}"/>
    <cellStyle name="Normal 3 2 17 6" xfId="23467" xr:uid="{00000000-0005-0000-0000-0000DB6E0000}"/>
    <cellStyle name="Normal 3 2 17 7" xfId="28983" xr:uid="{00000000-0005-0000-0000-0000DC6E0000}"/>
    <cellStyle name="Normal 3 2 18" xfId="2782" xr:uid="{00000000-0005-0000-0000-0000DD6E0000}"/>
    <cellStyle name="Normal 3 2 18 2" xfId="8298" xr:uid="{00000000-0005-0000-0000-0000DE6E0000}"/>
    <cellStyle name="Normal 3 2 18 3" xfId="13814" xr:uid="{00000000-0005-0000-0000-0000DF6E0000}"/>
    <cellStyle name="Normal 3 2 18 4" xfId="19330" xr:uid="{00000000-0005-0000-0000-0000E06E0000}"/>
    <cellStyle name="Normal 3 2 18 5" xfId="24846" xr:uid="{00000000-0005-0000-0000-0000E16E0000}"/>
    <cellStyle name="Normal 3 2 18 6" xfId="30362" xr:uid="{00000000-0005-0000-0000-0000E26E0000}"/>
    <cellStyle name="Normal 3 2 19" xfId="5540" xr:uid="{00000000-0005-0000-0000-0000E36E0000}"/>
    <cellStyle name="Normal 3 2 2" xfId="60" xr:uid="{00000000-0005-0000-0000-0000E46E0000}"/>
    <cellStyle name="Normal 3 2 2 10" xfId="537" xr:uid="{00000000-0005-0000-0000-0000E56E0000}"/>
    <cellStyle name="Normal 3 2 2 10 2" xfId="952" xr:uid="{00000000-0005-0000-0000-0000E66E0000}"/>
    <cellStyle name="Normal 3 2 2 10 2 2" xfId="2331" xr:uid="{00000000-0005-0000-0000-0000E76E0000}"/>
    <cellStyle name="Normal 3 2 2 10 2 2 2" xfId="5089" xr:uid="{00000000-0005-0000-0000-0000E86E0000}"/>
    <cellStyle name="Normal 3 2 2 10 2 2 2 2" xfId="10605" xr:uid="{00000000-0005-0000-0000-0000E96E0000}"/>
    <cellStyle name="Normal 3 2 2 10 2 2 2 3" xfId="16121" xr:uid="{00000000-0005-0000-0000-0000EA6E0000}"/>
    <cellStyle name="Normal 3 2 2 10 2 2 2 4" xfId="21637" xr:uid="{00000000-0005-0000-0000-0000EB6E0000}"/>
    <cellStyle name="Normal 3 2 2 10 2 2 2 5" xfId="27153" xr:uid="{00000000-0005-0000-0000-0000EC6E0000}"/>
    <cellStyle name="Normal 3 2 2 10 2 2 2 6" xfId="32669" xr:uid="{00000000-0005-0000-0000-0000ED6E0000}"/>
    <cellStyle name="Normal 3 2 2 10 2 2 3" xfId="7847" xr:uid="{00000000-0005-0000-0000-0000EE6E0000}"/>
    <cellStyle name="Normal 3 2 2 10 2 2 4" xfId="13363" xr:uid="{00000000-0005-0000-0000-0000EF6E0000}"/>
    <cellStyle name="Normal 3 2 2 10 2 2 5" xfId="18879" xr:uid="{00000000-0005-0000-0000-0000F06E0000}"/>
    <cellStyle name="Normal 3 2 2 10 2 2 6" xfId="24395" xr:uid="{00000000-0005-0000-0000-0000F16E0000}"/>
    <cellStyle name="Normal 3 2 2 10 2 2 7" xfId="29911" xr:uid="{00000000-0005-0000-0000-0000F26E0000}"/>
    <cellStyle name="Normal 3 2 2 10 2 3" xfId="3710" xr:uid="{00000000-0005-0000-0000-0000F36E0000}"/>
    <cellStyle name="Normal 3 2 2 10 2 3 2" xfId="9226" xr:uid="{00000000-0005-0000-0000-0000F46E0000}"/>
    <cellStyle name="Normal 3 2 2 10 2 3 3" xfId="14742" xr:uid="{00000000-0005-0000-0000-0000F56E0000}"/>
    <cellStyle name="Normal 3 2 2 10 2 3 4" xfId="20258" xr:uid="{00000000-0005-0000-0000-0000F66E0000}"/>
    <cellStyle name="Normal 3 2 2 10 2 3 5" xfId="25774" xr:uid="{00000000-0005-0000-0000-0000F76E0000}"/>
    <cellStyle name="Normal 3 2 2 10 2 3 6" xfId="31290" xr:uid="{00000000-0005-0000-0000-0000F86E0000}"/>
    <cellStyle name="Normal 3 2 2 10 2 4" xfId="6468" xr:uid="{00000000-0005-0000-0000-0000F96E0000}"/>
    <cellStyle name="Normal 3 2 2 10 2 5" xfId="11984" xr:uid="{00000000-0005-0000-0000-0000FA6E0000}"/>
    <cellStyle name="Normal 3 2 2 10 2 6" xfId="17500" xr:uid="{00000000-0005-0000-0000-0000FB6E0000}"/>
    <cellStyle name="Normal 3 2 2 10 2 7" xfId="23016" xr:uid="{00000000-0005-0000-0000-0000FC6E0000}"/>
    <cellStyle name="Normal 3 2 2 10 2 8" xfId="28532" xr:uid="{00000000-0005-0000-0000-0000FD6E0000}"/>
    <cellStyle name="Normal 3 2 2 10 3" xfId="1916" xr:uid="{00000000-0005-0000-0000-0000FE6E0000}"/>
    <cellStyle name="Normal 3 2 2 10 3 2" xfId="4674" xr:uid="{00000000-0005-0000-0000-0000FF6E0000}"/>
    <cellStyle name="Normal 3 2 2 10 3 2 2" xfId="10190" xr:uid="{00000000-0005-0000-0000-0000006F0000}"/>
    <cellStyle name="Normal 3 2 2 10 3 2 3" xfId="15706" xr:uid="{00000000-0005-0000-0000-0000016F0000}"/>
    <cellStyle name="Normal 3 2 2 10 3 2 4" xfId="21222" xr:uid="{00000000-0005-0000-0000-0000026F0000}"/>
    <cellStyle name="Normal 3 2 2 10 3 2 5" xfId="26738" xr:uid="{00000000-0005-0000-0000-0000036F0000}"/>
    <cellStyle name="Normal 3 2 2 10 3 2 6" xfId="32254" xr:uid="{00000000-0005-0000-0000-0000046F0000}"/>
    <cellStyle name="Normal 3 2 2 10 3 3" xfId="7432" xr:uid="{00000000-0005-0000-0000-0000056F0000}"/>
    <cellStyle name="Normal 3 2 2 10 3 4" xfId="12948" xr:uid="{00000000-0005-0000-0000-0000066F0000}"/>
    <cellStyle name="Normal 3 2 2 10 3 5" xfId="18464" xr:uid="{00000000-0005-0000-0000-0000076F0000}"/>
    <cellStyle name="Normal 3 2 2 10 3 6" xfId="23980" xr:uid="{00000000-0005-0000-0000-0000086F0000}"/>
    <cellStyle name="Normal 3 2 2 10 3 7" xfId="29496" xr:uid="{00000000-0005-0000-0000-0000096F0000}"/>
    <cellStyle name="Normal 3 2 2 10 4" xfId="3295" xr:uid="{00000000-0005-0000-0000-00000A6F0000}"/>
    <cellStyle name="Normal 3 2 2 10 4 2" xfId="8811" xr:uid="{00000000-0005-0000-0000-00000B6F0000}"/>
    <cellStyle name="Normal 3 2 2 10 4 3" xfId="14327" xr:uid="{00000000-0005-0000-0000-00000C6F0000}"/>
    <cellStyle name="Normal 3 2 2 10 4 4" xfId="19843" xr:uid="{00000000-0005-0000-0000-00000D6F0000}"/>
    <cellStyle name="Normal 3 2 2 10 4 5" xfId="25359" xr:uid="{00000000-0005-0000-0000-00000E6F0000}"/>
    <cellStyle name="Normal 3 2 2 10 4 6" xfId="30875" xr:uid="{00000000-0005-0000-0000-00000F6F0000}"/>
    <cellStyle name="Normal 3 2 2 10 5" xfId="6053" xr:uid="{00000000-0005-0000-0000-0000106F0000}"/>
    <cellStyle name="Normal 3 2 2 10 6" xfId="11569" xr:uid="{00000000-0005-0000-0000-0000116F0000}"/>
    <cellStyle name="Normal 3 2 2 10 7" xfId="17085" xr:uid="{00000000-0005-0000-0000-0000126F0000}"/>
    <cellStyle name="Normal 3 2 2 10 8" xfId="22601" xr:uid="{00000000-0005-0000-0000-0000136F0000}"/>
    <cellStyle name="Normal 3 2 2 10 9" xfId="28117" xr:uid="{00000000-0005-0000-0000-0000146F0000}"/>
    <cellStyle name="Normal 3 2 2 11" xfId="592" xr:uid="{00000000-0005-0000-0000-0000156F0000}"/>
    <cellStyle name="Normal 3 2 2 11 2" xfId="988" xr:uid="{00000000-0005-0000-0000-0000166F0000}"/>
    <cellStyle name="Normal 3 2 2 11 2 2" xfId="2367" xr:uid="{00000000-0005-0000-0000-0000176F0000}"/>
    <cellStyle name="Normal 3 2 2 11 2 2 2" xfId="5125" xr:uid="{00000000-0005-0000-0000-0000186F0000}"/>
    <cellStyle name="Normal 3 2 2 11 2 2 2 2" xfId="10641" xr:uid="{00000000-0005-0000-0000-0000196F0000}"/>
    <cellStyle name="Normal 3 2 2 11 2 2 2 3" xfId="16157" xr:uid="{00000000-0005-0000-0000-00001A6F0000}"/>
    <cellStyle name="Normal 3 2 2 11 2 2 2 4" xfId="21673" xr:uid="{00000000-0005-0000-0000-00001B6F0000}"/>
    <cellStyle name="Normal 3 2 2 11 2 2 2 5" xfId="27189" xr:uid="{00000000-0005-0000-0000-00001C6F0000}"/>
    <cellStyle name="Normal 3 2 2 11 2 2 2 6" xfId="32705" xr:uid="{00000000-0005-0000-0000-00001D6F0000}"/>
    <cellStyle name="Normal 3 2 2 11 2 2 3" xfId="7883" xr:uid="{00000000-0005-0000-0000-00001E6F0000}"/>
    <cellStyle name="Normal 3 2 2 11 2 2 4" xfId="13399" xr:uid="{00000000-0005-0000-0000-00001F6F0000}"/>
    <cellStyle name="Normal 3 2 2 11 2 2 5" xfId="18915" xr:uid="{00000000-0005-0000-0000-0000206F0000}"/>
    <cellStyle name="Normal 3 2 2 11 2 2 6" xfId="24431" xr:uid="{00000000-0005-0000-0000-0000216F0000}"/>
    <cellStyle name="Normal 3 2 2 11 2 2 7" xfId="29947" xr:uid="{00000000-0005-0000-0000-0000226F0000}"/>
    <cellStyle name="Normal 3 2 2 11 2 3" xfId="3746" xr:uid="{00000000-0005-0000-0000-0000236F0000}"/>
    <cellStyle name="Normal 3 2 2 11 2 3 2" xfId="9262" xr:uid="{00000000-0005-0000-0000-0000246F0000}"/>
    <cellStyle name="Normal 3 2 2 11 2 3 3" xfId="14778" xr:uid="{00000000-0005-0000-0000-0000256F0000}"/>
    <cellStyle name="Normal 3 2 2 11 2 3 4" xfId="20294" xr:uid="{00000000-0005-0000-0000-0000266F0000}"/>
    <cellStyle name="Normal 3 2 2 11 2 3 5" xfId="25810" xr:uid="{00000000-0005-0000-0000-0000276F0000}"/>
    <cellStyle name="Normal 3 2 2 11 2 3 6" xfId="31326" xr:uid="{00000000-0005-0000-0000-0000286F0000}"/>
    <cellStyle name="Normal 3 2 2 11 2 4" xfId="6504" xr:uid="{00000000-0005-0000-0000-0000296F0000}"/>
    <cellStyle name="Normal 3 2 2 11 2 5" xfId="12020" xr:uid="{00000000-0005-0000-0000-00002A6F0000}"/>
    <cellStyle name="Normal 3 2 2 11 2 6" xfId="17536" xr:uid="{00000000-0005-0000-0000-00002B6F0000}"/>
    <cellStyle name="Normal 3 2 2 11 2 7" xfId="23052" xr:uid="{00000000-0005-0000-0000-00002C6F0000}"/>
    <cellStyle name="Normal 3 2 2 11 2 8" xfId="28568" xr:uid="{00000000-0005-0000-0000-00002D6F0000}"/>
    <cellStyle name="Normal 3 2 2 11 3" xfId="1971" xr:uid="{00000000-0005-0000-0000-00002E6F0000}"/>
    <cellStyle name="Normal 3 2 2 11 3 2" xfId="4729" xr:uid="{00000000-0005-0000-0000-00002F6F0000}"/>
    <cellStyle name="Normal 3 2 2 11 3 2 2" xfId="10245" xr:uid="{00000000-0005-0000-0000-0000306F0000}"/>
    <cellStyle name="Normal 3 2 2 11 3 2 3" xfId="15761" xr:uid="{00000000-0005-0000-0000-0000316F0000}"/>
    <cellStyle name="Normal 3 2 2 11 3 2 4" xfId="21277" xr:uid="{00000000-0005-0000-0000-0000326F0000}"/>
    <cellStyle name="Normal 3 2 2 11 3 2 5" xfId="26793" xr:uid="{00000000-0005-0000-0000-0000336F0000}"/>
    <cellStyle name="Normal 3 2 2 11 3 2 6" xfId="32309" xr:uid="{00000000-0005-0000-0000-0000346F0000}"/>
    <cellStyle name="Normal 3 2 2 11 3 3" xfId="7487" xr:uid="{00000000-0005-0000-0000-0000356F0000}"/>
    <cellStyle name="Normal 3 2 2 11 3 4" xfId="13003" xr:uid="{00000000-0005-0000-0000-0000366F0000}"/>
    <cellStyle name="Normal 3 2 2 11 3 5" xfId="18519" xr:uid="{00000000-0005-0000-0000-0000376F0000}"/>
    <cellStyle name="Normal 3 2 2 11 3 6" xfId="24035" xr:uid="{00000000-0005-0000-0000-0000386F0000}"/>
    <cellStyle name="Normal 3 2 2 11 3 7" xfId="29551" xr:uid="{00000000-0005-0000-0000-0000396F0000}"/>
    <cellStyle name="Normal 3 2 2 11 4" xfId="3350" xr:uid="{00000000-0005-0000-0000-00003A6F0000}"/>
    <cellStyle name="Normal 3 2 2 11 4 2" xfId="8866" xr:uid="{00000000-0005-0000-0000-00003B6F0000}"/>
    <cellStyle name="Normal 3 2 2 11 4 3" xfId="14382" xr:uid="{00000000-0005-0000-0000-00003C6F0000}"/>
    <cellStyle name="Normal 3 2 2 11 4 4" xfId="19898" xr:uid="{00000000-0005-0000-0000-00003D6F0000}"/>
    <cellStyle name="Normal 3 2 2 11 4 5" xfId="25414" xr:uid="{00000000-0005-0000-0000-00003E6F0000}"/>
    <cellStyle name="Normal 3 2 2 11 4 6" xfId="30930" xr:uid="{00000000-0005-0000-0000-00003F6F0000}"/>
    <cellStyle name="Normal 3 2 2 11 5" xfId="6108" xr:uid="{00000000-0005-0000-0000-0000406F0000}"/>
    <cellStyle name="Normal 3 2 2 11 6" xfId="11624" xr:uid="{00000000-0005-0000-0000-0000416F0000}"/>
    <cellStyle name="Normal 3 2 2 11 7" xfId="17140" xr:uid="{00000000-0005-0000-0000-0000426F0000}"/>
    <cellStyle name="Normal 3 2 2 11 8" xfId="22656" xr:uid="{00000000-0005-0000-0000-0000436F0000}"/>
    <cellStyle name="Normal 3 2 2 11 9" xfId="28172" xr:uid="{00000000-0005-0000-0000-0000446F0000}"/>
    <cellStyle name="Normal 3 2 2 12" xfId="1312" xr:uid="{00000000-0005-0000-0000-0000456F0000}"/>
    <cellStyle name="Normal 3 2 2 12 2" xfId="2691" xr:uid="{00000000-0005-0000-0000-0000466F0000}"/>
    <cellStyle name="Normal 3 2 2 12 2 2" xfId="5449" xr:uid="{00000000-0005-0000-0000-0000476F0000}"/>
    <cellStyle name="Normal 3 2 2 12 2 2 2" xfId="10965" xr:uid="{00000000-0005-0000-0000-0000486F0000}"/>
    <cellStyle name="Normal 3 2 2 12 2 2 3" xfId="16481" xr:uid="{00000000-0005-0000-0000-0000496F0000}"/>
    <cellStyle name="Normal 3 2 2 12 2 2 4" xfId="21997" xr:uid="{00000000-0005-0000-0000-00004A6F0000}"/>
    <cellStyle name="Normal 3 2 2 12 2 2 5" xfId="27513" xr:uid="{00000000-0005-0000-0000-00004B6F0000}"/>
    <cellStyle name="Normal 3 2 2 12 2 2 6" xfId="33029" xr:uid="{00000000-0005-0000-0000-00004C6F0000}"/>
    <cellStyle name="Normal 3 2 2 12 2 3" xfId="8207" xr:uid="{00000000-0005-0000-0000-00004D6F0000}"/>
    <cellStyle name="Normal 3 2 2 12 2 4" xfId="13723" xr:uid="{00000000-0005-0000-0000-00004E6F0000}"/>
    <cellStyle name="Normal 3 2 2 12 2 5" xfId="19239" xr:uid="{00000000-0005-0000-0000-00004F6F0000}"/>
    <cellStyle name="Normal 3 2 2 12 2 6" xfId="24755" xr:uid="{00000000-0005-0000-0000-0000506F0000}"/>
    <cellStyle name="Normal 3 2 2 12 2 7" xfId="30271" xr:uid="{00000000-0005-0000-0000-0000516F0000}"/>
    <cellStyle name="Normal 3 2 2 12 3" xfId="4070" xr:uid="{00000000-0005-0000-0000-0000526F0000}"/>
    <cellStyle name="Normal 3 2 2 12 3 2" xfId="9586" xr:uid="{00000000-0005-0000-0000-0000536F0000}"/>
    <cellStyle name="Normal 3 2 2 12 3 3" xfId="15102" xr:uid="{00000000-0005-0000-0000-0000546F0000}"/>
    <cellStyle name="Normal 3 2 2 12 3 4" xfId="20618" xr:uid="{00000000-0005-0000-0000-0000556F0000}"/>
    <cellStyle name="Normal 3 2 2 12 3 5" xfId="26134" xr:uid="{00000000-0005-0000-0000-0000566F0000}"/>
    <cellStyle name="Normal 3 2 2 12 3 6" xfId="31650" xr:uid="{00000000-0005-0000-0000-0000576F0000}"/>
    <cellStyle name="Normal 3 2 2 12 4" xfId="6828" xr:uid="{00000000-0005-0000-0000-0000586F0000}"/>
    <cellStyle name="Normal 3 2 2 12 5" xfId="12344" xr:uid="{00000000-0005-0000-0000-0000596F0000}"/>
    <cellStyle name="Normal 3 2 2 12 6" xfId="17860" xr:uid="{00000000-0005-0000-0000-00005A6F0000}"/>
    <cellStyle name="Normal 3 2 2 12 7" xfId="23376" xr:uid="{00000000-0005-0000-0000-00005B6F0000}"/>
    <cellStyle name="Normal 3 2 2 12 8" xfId="28892" xr:uid="{00000000-0005-0000-0000-00005C6F0000}"/>
    <cellStyle name="Normal 3 2 2 13" xfId="1348" xr:uid="{00000000-0005-0000-0000-00005D6F0000}"/>
    <cellStyle name="Normal 3 2 2 13 2" xfId="2727" xr:uid="{00000000-0005-0000-0000-00005E6F0000}"/>
    <cellStyle name="Normal 3 2 2 13 2 2" xfId="5485" xr:uid="{00000000-0005-0000-0000-00005F6F0000}"/>
    <cellStyle name="Normal 3 2 2 13 2 2 2" xfId="11001" xr:uid="{00000000-0005-0000-0000-0000606F0000}"/>
    <cellStyle name="Normal 3 2 2 13 2 2 3" xfId="16517" xr:uid="{00000000-0005-0000-0000-0000616F0000}"/>
    <cellStyle name="Normal 3 2 2 13 2 2 4" xfId="22033" xr:uid="{00000000-0005-0000-0000-0000626F0000}"/>
    <cellStyle name="Normal 3 2 2 13 2 2 5" xfId="27549" xr:uid="{00000000-0005-0000-0000-0000636F0000}"/>
    <cellStyle name="Normal 3 2 2 13 2 2 6" xfId="33065" xr:uid="{00000000-0005-0000-0000-0000646F0000}"/>
    <cellStyle name="Normal 3 2 2 13 2 3" xfId="8243" xr:uid="{00000000-0005-0000-0000-0000656F0000}"/>
    <cellStyle name="Normal 3 2 2 13 2 4" xfId="13759" xr:uid="{00000000-0005-0000-0000-0000666F0000}"/>
    <cellStyle name="Normal 3 2 2 13 2 5" xfId="19275" xr:uid="{00000000-0005-0000-0000-0000676F0000}"/>
    <cellStyle name="Normal 3 2 2 13 2 6" xfId="24791" xr:uid="{00000000-0005-0000-0000-0000686F0000}"/>
    <cellStyle name="Normal 3 2 2 13 2 7" xfId="30307" xr:uid="{00000000-0005-0000-0000-0000696F0000}"/>
    <cellStyle name="Normal 3 2 2 13 3" xfId="4106" xr:uid="{00000000-0005-0000-0000-00006A6F0000}"/>
    <cellStyle name="Normal 3 2 2 13 3 2" xfId="9622" xr:uid="{00000000-0005-0000-0000-00006B6F0000}"/>
    <cellStyle name="Normal 3 2 2 13 3 3" xfId="15138" xr:uid="{00000000-0005-0000-0000-00006C6F0000}"/>
    <cellStyle name="Normal 3 2 2 13 3 4" xfId="20654" xr:uid="{00000000-0005-0000-0000-00006D6F0000}"/>
    <cellStyle name="Normal 3 2 2 13 3 5" xfId="26170" xr:uid="{00000000-0005-0000-0000-00006E6F0000}"/>
    <cellStyle name="Normal 3 2 2 13 3 6" xfId="31686" xr:uid="{00000000-0005-0000-0000-00006F6F0000}"/>
    <cellStyle name="Normal 3 2 2 13 4" xfId="6864" xr:uid="{00000000-0005-0000-0000-0000706F0000}"/>
    <cellStyle name="Normal 3 2 2 13 5" xfId="12380" xr:uid="{00000000-0005-0000-0000-0000716F0000}"/>
    <cellStyle name="Normal 3 2 2 13 6" xfId="17896" xr:uid="{00000000-0005-0000-0000-0000726F0000}"/>
    <cellStyle name="Normal 3 2 2 13 7" xfId="23412" xr:uid="{00000000-0005-0000-0000-0000736F0000}"/>
    <cellStyle name="Normal 3 2 2 13 8" xfId="28928" xr:uid="{00000000-0005-0000-0000-0000746F0000}"/>
    <cellStyle name="Normal 3 2 2 14" xfId="1384" xr:uid="{00000000-0005-0000-0000-0000756F0000}"/>
    <cellStyle name="Normal 3 2 2 14 2" xfId="2763" xr:uid="{00000000-0005-0000-0000-0000766F0000}"/>
    <cellStyle name="Normal 3 2 2 14 2 2" xfId="5521" xr:uid="{00000000-0005-0000-0000-0000776F0000}"/>
    <cellStyle name="Normal 3 2 2 14 2 2 2" xfId="11037" xr:uid="{00000000-0005-0000-0000-0000786F0000}"/>
    <cellStyle name="Normal 3 2 2 14 2 2 3" xfId="16553" xr:uid="{00000000-0005-0000-0000-0000796F0000}"/>
    <cellStyle name="Normal 3 2 2 14 2 2 4" xfId="22069" xr:uid="{00000000-0005-0000-0000-00007A6F0000}"/>
    <cellStyle name="Normal 3 2 2 14 2 2 5" xfId="27585" xr:uid="{00000000-0005-0000-0000-00007B6F0000}"/>
    <cellStyle name="Normal 3 2 2 14 2 2 6" xfId="33101" xr:uid="{00000000-0005-0000-0000-00007C6F0000}"/>
    <cellStyle name="Normal 3 2 2 14 2 3" xfId="8279" xr:uid="{00000000-0005-0000-0000-00007D6F0000}"/>
    <cellStyle name="Normal 3 2 2 14 2 4" xfId="13795" xr:uid="{00000000-0005-0000-0000-00007E6F0000}"/>
    <cellStyle name="Normal 3 2 2 14 2 5" xfId="19311" xr:uid="{00000000-0005-0000-0000-00007F6F0000}"/>
    <cellStyle name="Normal 3 2 2 14 2 6" xfId="24827" xr:uid="{00000000-0005-0000-0000-0000806F0000}"/>
    <cellStyle name="Normal 3 2 2 14 2 7" xfId="30343" xr:uid="{00000000-0005-0000-0000-0000816F0000}"/>
    <cellStyle name="Normal 3 2 2 14 3" xfId="4142" xr:uid="{00000000-0005-0000-0000-0000826F0000}"/>
    <cellStyle name="Normal 3 2 2 14 3 2" xfId="9658" xr:uid="{00000000-0005-0000-0000-0000836F0000}"/>
    <cellStyle name="Normal 3 2 2 14 3 3" xfId="15174" xr:uid="{00000000-0005-0000-0000-0000846F0000}"/>
    <cellStyle name="Normal 3 2 2 14 3 4" xfId="20690" xr:uid="{00000000-0005-0000-0000-0000856F0000}"/>
    <cellStyle name="Normal 3 2 2 14 3 5" xfId="26206" xr:uid="{00000000-0005-0000-0000-0000866F0000}"/>
    <cellStyle name="Normal 3 2 2 14 3 6" xfId="31722" xr:uid="{00000000-0005-0000-0000-0000876F0000}"/>
    <cellStyle name="Normal 3 2 2 14 4" xfId="6900" xr:uid="{00000000-0005-0000-0000-0000886F0000}"/>
    <cellStyle name="Normal 3 2 2 14 5" xfId="12416" xr:uid="{00000000-0005-0000-0000-0000896F0000}"/>
    <cellStyle name="Normal 3 2 2 14 6" xfId="17932" xr:uid="{00000000-0005-0000-0000-00008A6F0000}"/>
    <cellStyle name="Normal 3 2 2 14 7" xfId="23448" xr:uid="{00000000-0005-0000-0000-00008B6F0000}"/>
    <cellStyle name="Normal 3 2 2 14 8" xfId="28964" xr:uid="{00000000-0005-0000-0000-00008C6F0000}"/>
    <cellStyle name="Normal 3 2 2 15" xfId="628" xr:uid="{00000000-0005-0000-0000-00008D6F0000}"/>
    <cellStyle name="Normal 3 2 2 15 2" xfId="2007" xr:uid="{00000000-0005-0000-0000-00008E6F0000}"/>
    <cellStyle name="Normal 3 2 2 15 2 2" xfId="4765" xr:uid="{00000000-0005-0000-0000-00008F6F0000}"/>
    <cellStyle name="Normal 3 2 2 15 2 2 2" xfId="10281" xr:uid="{00000000-0005-0000-0000-0000906F0000}"/>
    <cellStyle name="Normal 3 2 2 15 2 2 3" xfId="15797" xr:uid="{00000000-0005-0000-0000-0000916F0000}"/>
    <cellStyle name="Normal 3 2 2 15 2 2 4" xfId="21313" xr:uid="{00000000-0005-0000-0000-0000926F0000}"/>
    <cellStyle name="Normal 3 2 2 15 2 2 5" xfId="26829" xr:uid="{00000000-0005-0000-0000-0000936F0000}"/>
    <cellStyle name="Normal 3 2 2 15 2 2 6" xfId="32345" xr:uid="{00000000-0005-0000-0000-0000946F0000}"/>
    <cellStyle name="Normal 3 2 2 15 2 3" xfId="7523" xr:uid="{00000000-0005-0000-0000-0000956F0000}"/>
    <cellStyle name="Normal 3 2 2 15 2 4" xfId="13039" xr:uid="{00000000-0005-0000-0000-0000966F0000}"/>
    <cellStyle name="Normal 3 2 2 15 2 5" xfId="18555" xr:uid="{00000000-0005-0000-0000-0000976F0000}"/>
    <cellStyle name="Normal 3 2 2 15 2 6" xfId="24071" xr:uid="{00000000-0005-0000-0000-0000986F0000}"/>
    <cellStyle name="Normal 3 2 2 15 2 7" xfId="29587" xr:uid="{00000000-0005-0000-0000-0000996F0000}"/>
    <cellStyle name="Normal 3 2 2 15 3" xfId="3386" xr:uid="{00000000-0005-0000-0000-00009A6F0000}"/>
    <cellStyle name="Normal 3 2 2 15 3 2" xfId="8902" xr:uid="{00000000-0005-0000-0000-00009B6F0000}"/>
    <cellStyle name="Normal 3 2 2 15 3 3" xfId="14418" xr:uid="{00000000-0005-0000-0000-00009C6F0000}"/>
    <cellStyle name="Normal 3 2 2 15 3 4" xfId="19934" xr:uid="{00000000-0005-0000-0000-00009D6F0000}"/>
    <cellStyle name="Normal 3 2 2 15 3 5" xfId="25450" xr:uid="{00000000-0005-0000-0000-00009E6F0000}"/>
    <cellStyle name="Normal 3 2 2 15 3 6" xfId="30966" xr:uid="{00000000-0005-0000-0000-00009F6F0000}"/>
    <cellStyle name="Normal 3 2 2 15 4" xfId="6144" xr:uid="{00000000-0005-0000-0000-0000A06F0000}"/>
    <cellStyle name="Normal 3 2 2 15 5" xfId="11660" xr:uid="{00000000-0005-0000-0000-0000A16F0000}"/>
    <cellStyle name="Normal 3 2 2 15 6" xfId="17176" xr:uid="{00000000-0005-0000-0000-0000A26F0000}"/>
    <cellStyle name="Normal 3 2 2 15 7" xfId="22692" xr:uid="{00000000-0005-0000-0000-0000A36F0000}"/>
    <cellStyle name="Normal 3 2 2 15 8" xfId="28208" xr:uid="{00000000-0005-0000-0000-0000A46F0000}"/>
    <cellStyle name="Normal 3 2 2 16" xfId="1439" xr:uid="{00000000-0005-0000-0000-0000A56F0000}"/>
    <cellStyle name="Normal 3 2 2 16 2" xfId="4197" xr:uid="{00000000-0005-0000-0000-0000A66F0000}"/>
    <cellStyle name="Normal 3 2 2 16 2 2" xfId="9713" xr:uid="{00000000-0005-0000-0000-0000A76F0000}"/>
    <cellStyle name="Normal 3 2 2 16 2 3" xfId="15229" xr:uid="{00000000-0005-0000-0000-0000A86F0000}"/>
    <cellStyle name="Normal 3 2 2 16 2 4" xfId="20745" xr:uid="{00000000-0005-0000-0000-0000A96F0000}"/>
    <cellStyle name="Normal 3 2 2 16 2 5" xfId="26261" xr:uid="{00000000-0005-0000-0000-0000AA6F0000}"/>
    <cellStyle name="Normal 3 2 2 16 2 6" xfId="31777" xr:uid="{00000000-0005-0000-0000-0000AB6F0000}"/>
    <cellStyle name="Normal 3 2 2 16 3" xfId="6955" xr:uid="{00000000-0005-0000-0000-0000AC6F0000}"/>
    <cellStyle name="Normal 3 2 2 16 4" xfId="12471" xr:uid="{00000000-0005-0000-0000-0000AD6F0000}"/>
    <cellStyle name="Normal 3 2 2 16 5" xfId="17987" xr:uid="{00000000-0005-0000-0000-0000AE6F0000}"/>
    <cellStyle name="Normal 3 2 2 16 6" xfId="23503" xr:uid="{00000000-0005-0000-0000-0000AF6F0000}"/>
    <cellStyle name="Normal 3 2 2 16 7" xfId="29019" xr:uid="{00000000-0005-0000-0000-0000B06F0000}"/>
    <cellStyle name="Normal 3 2 2 17" xfId="2818" xr:uid="{00000000-0005-0000-0000-0000B16F0000}"/>
    <cellStyle name="Normal 3 2 2 17 2" xfId="8334" xr:uid="{00000000-0005-0000-0000-0000B26F0000}"/>
    <cellStyle name="Normal 3 2 2 17 3" xfId="13850" xr:uid="{00000000-0005-0000-0000-0000B36F0000}"/>
    <cellStyle name="Normal 3 2 2 17 4" xfId="19366" xr:uid="{00000000-0005-0000-0000-0000B46F0000}"/>
    <cellStyle name="Normal 3 2 2 17 5" xfId="24882" xr:uid="{00000000-0005-0000-0000-0000B56F0000}"/>
    <cellStyle name="Normal 3 2 2 17 6" xfId="30398" xr:uid="{00000000-0005-0000-0000-0000B66F0000}"/>
    <cellStyle name="Normal 3 2 2 18" xfId="5576" xr:uid="{00000000-0005-0000-0000-0000B76F0000}"/>
    <cellStyle name="Normal 3 2 2 19" xfId="11092" xr:uid="{00000000-0005-0000-0000-0000B86F0000}"/>
    <cellStyle name="Normal 3 2 2 2" xfId="115" xr:uid="{00000000-0005-0000-0000-0000B96F0000}"/>
    <cellStyle name="Normal 3 2 2 2 10" xfId="27695" xr:uid="{00000000-0005-0000-0000-0000BA6F0000}"/>
    <cellStyle name="Normal 3 2 2 2 2" xfId="1024" xr:uid="{00000000-0005-0000-0000-0000BB6F0000}"/>
    <cellStyle name="Normal 3 2 2 2 2 2" xfId="2403" xr:uid="{00000000-0005-0000-0000-0000BC6F0000}"/>
    <cellStyle name="Normal 3 2 2 2 2 2 2" xfId="5161" xr:uid="{00000000-0005-0000-0000-0000BD6F0000}"/>
    <cellStyle name="Normal 3 2 2 2 2 2 2 2" xfId="10677" xr:uid="{00000000-0005-0000-0000-0000BE6F0000}"/>
    <cellStyle name="Normal 3 2 2 2 2 2 2 3" xfId="16193" xr:uid="{00000000-0005-0000-0000-0000BF6F0000}"/>
    <cellStyle name="Normal 3 2 2 2 2 2 2 4" xfId="21709" xr:uid="{00000000-0005-0000-0000-0000C06F0000}"/>
    <cellStyle name="Normal 3 2 2 2 2 2 2 5" xfId="27225" xr:uid="{00000000-0005-0000-0000-0000C16F0000}"/>
    <cellStyle name="Normal 3 2 2 2 2 2 2 6" xfId="32741" xr:uid="{00000000-0005-0000-0000-0000C26F0000}"/>
    <cellStyle name="Normal 3 2 2 2 2 2 3" xfId="7919" xr:uid="{00000000-0005-0000-0000-0000C36F0000}"/>
    <cellStyle name="Normal 3 2 2 2 2 2 4" xfId="13435" xr:uid="{00000000-0005-0000-0000-0000C46F0000}"/>
    <cellStyle name="Normal 3 2 2 2 2 2 5" xfId="18951" xr:uid="{00000000-0005-0000-0000-0000C56F0000}"/>
    <cellStyle name="Normal 3 2 2 2 2 2 6" xfId="24467" xr:uid="{00000000-0005-0000-0000-0000C66F0000}"/>
    <cellStyle name="Normal 3 2 2 2 2 2 7" xfId="29983" xr:uid="{00000000-0005-0000-0000-0000C76F0000}"/>
    <cellStyle name="Normal 3 2 2 2 2 3" xfId="3782" xr:uid="{00000000-0005-0000-0000-0000C86F0000}"/>
    <cellStyle name="Normal 3 2 2 2 2 3 2" xfId="9298" xr:uid="{00000000-0005-0000-0000-0000C96F0000}"/>
    <cellStyle name="Normal 3 2 2 2 2 3 3" xfId="14814" xr:uid="{00000000-0005-0000-0000-0000CA6F0000}"/>
    <cellStyle name="Normal 3 2 2 2 2 3 4" xfId="20330" xr:uid="{00000000-0005-0000-0000-0000CB6F0000}"/>
    <cellStyle name="Normal 3 2 2 2 2 3 5" xfId="25846" xr:uid="{00000000-0005-0000-0000-0000CC6F0000}"/>
    <cellStyle name="Normal 3 2 2 2 2 3 6" xfId="31362" xr:uid="{00000000-0005-0000-0000-0000CD6F0000}"/>
    <cellStyle name="Normal 3 2 2 2 2 4" xfId="6540" xr:uid="{00000000-0005-0000-0000-0000CE6F0000}"/>
    <cellStyle name="Normal 3 2 2 2 2 5" xfId="12056" xr:uid="{00000000-0005-0000-0000-0000CF6F0000}"/>
    <cellStyle name="Normal 3 2 2 2 2 6" xfId="17572" xr:uid="{00000000-0005-0000-0000-0000D06F0000}"/>
    <cellStyle name="Normal 3 2 2 2 2 7" xfId="23088" xr:uid="{00000000-0005-0000-0000-0000D16F0000}"/>
    <cellStyle name="Normal 3 2 2 2 2 8" xfId="28604" xr:uid="{00000000-0005-0000-0000-0000D26F0000}"/>
    <cellStyle name="Normal 3 2 2 2 3" xfId="664" xr:uid="{00000000-0005-0000-0000-0000D36F0000}"/>
    <cellStyle name="Normal 3 2 2 2 3 2" xfId="2043" xr:uid="{00000000-0005-0000-0000-0000D46F0000}"/>
    <cellStyle name="Normal 3 2 2 2 3 2 2" xfId="4801" xr:uid="{00000000-0005-0000-0000-0000D56F0000}"/>
    <cellStyle name="Normal 3 2 2 2 3 2 2 2" xfId="10317" xr:uid="{00000000-0005-0000-0000-0000D66F0000}"/>
    <cellStyle name="Normal 3 2 2 2 3 2 2 3" xfId="15833" xr:uid="{00000000-0005-0000-0000-0000D76F0000}"/>
    <cellStyle name="Normal 3 2 2 2 3 2 2 4" xfId="21349" xr:uid="{00000000-0005-0000-0000-0000D86F0000}"/>
    <cellStyle name="Normal 3 2 2 2 3 2 2 5" xfId="26865" xr:uid="{00000000-0005-0000-0000-0000D96F0000}"/>
    <cellStyle name="Normal 3 2 2 2 3 2 2 6" xfId="32381" xr:uid="{00000000-0005-0000-0000-0000DA6F0000}"/>
    <cellStyle name="Normal 3 2 2 2 3 2 3" xfId="7559" xr:uid="{00000000-0005-0000-0000-0000DB6F0000}"/>
    <cellStyle name="Normal 3 2 2 2 3 2 4" xfId="13075" xr:uid="{00000000-0005-0000-0000-0000DC6F0000}"/>
    <cellStyle name="Normal 3 2 2 2 3 2 5" xfId="18591" xr:uid="{00000000-0005-0000-0000-0000DD6F0000}"/>
    <cellStyle name="Normal 3 2 2 2 3 2 6" xfId="24107" xr:uid="{00000000-0005-0000-0000-0000DE6F0000}"/>
    <cellStyle name="Normal 3 2 2 2 3 2 7" xfId="29623" xr:uid="{00000000-0005-0000-0000-0000DF6F0000}"/>
    <cellStyle name="Normal 3 2 2 2 3 3" xfId="3422" xr:uid="{00000000-0005-0000-0000-0000E06F0000}"/>
    <cellStyle name="Normal 3 2 2 2 3 3 2" xfId="8938" xr:uid="{00000000-0005-0000-0000-0000E16F0000}"/>
    <cellStyle name="Normal 3 2 2 2 3 3 3" xfId="14454" xr:uid="{00000000-0005-0000-0000-0000E26F0000}"/>
    <cellStyle name="Normal 3 2 2 2 3 3 4" xfId="19970" xr:uid="{00000000-0005-0000-0000-0000E36F0000}"/>
    <cellStyle name="Normal 3 2 2 2 3 3 5" xfId="25486" xr:uid="{00000000-0005-0000-0000-0000E46F0000}"/>
    <cellStyle name="Normal 3 2 2 2 3 3 6" xfId="31002" xr:uid="{00000000-0005-0000-0000-0000E56F0000}"/>
    <cellStyle name="Normal 3 2 2 2 3 4" xfId="6180" xr:uid="{00000000-0005-0000-0000-0000E66F0000}"/>
    <cellStyle name="Normal 3 2 2 2 3 5" xfId="11696" xr:uid="{00000000-0005-0000-0000-0000E76F0000}"/>
    <cellStyle name="Normal 3 2 2 2 3 6" xfId="17212" xr:uid="{00000000-0005-0000-0000-0000E86F0000}"/>
    <cellStyle name="Normal 3 2 2 2 3 7" xfId="22728" xr:uid="{00000000-0005-0000-0000-0000E96F0000}"/>
    <cellStyle name="Normal 3 2 2 2 3 8" xfId="28244" xr:uid="{00000000-0005-0000-0000-0000EA6F0000}"/>
    <cellStyle name="Normal 3 2 2 2 4" xfId="1494" xr:uid="{00000000-0005-0000-0000-0000EB6F0000}"/>
    <cellStyle name="Normal 3 2 2 2 4 2" xfId="4252" xr:uid="{00000000-0005-0000-0000-0000EC6F0000}"/>
    <cellStyle name="Normal 3 2 2 2 4 2 2" xfId="9768" xr:uid="{00000000-0005-0000-0000-0000ED6F0000}"/>
    <cellStyle name="Normal 3 2 2 2 4 2 3" xfId="15284" xr:uid="{00000000-0005-0000-0000-0000EE6F0000}"/>
    <cellStyle name="Normal 3 2 2 2 4 2 4" xfId="20800" xr:uid="{00000000-0005-0000-0000-0000EF6F0000}"/>
    <cellStyle name="Normal 3 2 2 2 4 2 5" xfId="26316" xr:uid="{00000000-0005-0000-0000-0000F06F0000}"/>
    <cellStyle name="Normal 3 2 2 2 4 2 6" xfId="31832" xr:uid="{00000000-0005-0000-0000-0000F16F0000}"/>
    <cellStyle name="Normal 3 2 2 2 4 3" xfId="7010" xr:uid="{00000000-0005-0000-0000-0000F26F0000}"/>
    <cellStyle name="Normal 3 2 2 2 4 4" xfId="12526" xr:uid="{00000000-0005-0000-0000-0000F36F0000}"/>
    <cellStyle name="Normal 3 2 2 2 4 5" xfId="18042" xr:uid="{00000000-0005-0000-0000-0000F46F0000}"/>
    <cellStyle name="Normal 3 2 2 2 4 6" xfId="23558" xr:uid="{00000000-0005-0000-0000-0000F56F0000}"/>
    <cellStyle name="Normal 3 2 2 2 4 7" xfId="29074" xr:uid="{00000000-0005-0000-0000-0000F66F0000}"/>
    <cellStyle name="Normal 3 2 2 2 5" xfId="2873" xr:uid="{00000000-0005-0000-0000-0000F76F0000}"/>
    <cellStyle name="Normal 3 2 2 2 5 2" xfId="8389" xr:uid="{00000000-0005-0000-0000-0000F86F0000}"/>
    <cellStyle name="Normal 3 2 2 2 5 3" xfId="13905" xr:uid="{00000000-0005-0000-0000-0000F96F0000}"/>
    <cellStyle name="Normal 3 2 2 2 5 4" xfId="19421" xr:uid="{00000000-0005-0000-0000-0000FA6F0000}"/>
    <cellStyle name="Normal 3 2 2 2 5 5" xfId="24937" xr:uid="{00000000-0005-0000-0000-0000FB6F0000}"/>
    <cellStyle name="Normal 3 2 2 2 5 6" xfId="30453" xr:uid="{00000000-0005-0000-0000-0000FC6F0000}"/>
    <cellStyle name="Normal 3 2 2 2 6" xfId="5631" xr:uid="{00000000-0005-0000-0000-0000FD6F0000}"/>
    <cellStyle name="Normal 3 2 2 2 7" xfId="11147" xr:uid="{00000000-0005-0000-0000-0000FE6F0000}"/>
    <cellStyle name="Normal 3 2 2 2 8" xfId="16663" xr:uid="{00000000-0005-0000-0000-0000FF6F0000}"/>
    <cellStyle name="Normal 3 2 2 2 9" xfId="22179" xr:uid="{00000000-0005-0000-0000-000000700000}"/>
    <cellStyle name="Normal 3 2 2 20" xfId="16608" xr:uid="{00000000-0005-0000-0000-000001700000}"/>
    <cellStyle name="Normal 3 2 2 21" xfId="22124" xr:uid="{00000000-0005-0000-0000-000002700000}"/>
    <cellStyle name="Normal 3 2 2 22" xfId="27640" xr:uid="{00000000-0005-0000-0000-000003700000}"/>
    <cellStyle name="Normal 3 2 2 3" xfId="170" xr:uid="{00000000-0005-0000-0000-000004700000}"/>
    <cellStyle name="Normal 3 2 2 3 10" xfId="27750" xr:uid="{00000000-0005-0000-0000-000005700000}"/>
    <cellStyle name="Normal 3 2 2 3 2" xfId="1060" xr:uid="{00000000-0005-0000-0000-000006700000}"/>
    <cellStyle name="Normal 3 2 2 3 2 2" xfId="2439" xr:uid="{00000000-0005-0000-0000-000007700000}"/>
    <cellStyle name="Normal 3 2 2 3 2 2 2" xfId="5197" xr:uid="{00000000-0005-0000-0000-000008700000}"/>
    <cellStyle name="Normal 3 2 2 3 2 2 2 2" xfId="10713" xr:uid="{00000000-0005-0000-0000-000009700000}"/>
    <cellStyle name="Normal 3 2 2 3 2 2 2 3" xfId="16229" xr:uid="{00000000-0005-0000-0000-00000A700000}"/>
    <cellStyle name="Normal 3 2 2 3 2 2 2 4" xfId="21745" xr:uid="{00000000-0005-0000-0000-00000B700000}"/>
    <cellStyle name="Normal 3 2 2 3 2 2 2 5" xfId="27261" xr:uid="{00000000-0005-0000-0000-00000C700000}"/>
    <cellStyle name="Normal 3 2 2 3 2 2 2 6" xfId="32777" xr:uid="{00000000-0005-0000-0000-00000D700000}"/>
    <cellStyle name="Normal 3 2 2 3 2 2 3" xfId="7955" xr:uid="{00000000-0005-0000-0000-00000E700000}"/>
    <cellStyle name="Normal 3 2 2 3 2 2 4" xfId="13471" xr:uid="{00000000-0005-0000-0000-00000F700000}"/>
    <cellStyle name="Normal 3 2 2 3 2 2 5" xfId="18987" xr:uid="{00000000-0005-0000-0000-000010700000}"/>
    <cellStyle name="Normal 3 2 2 3 2 2 6" xfId="24503" xr:uid="{00000000-0005-0000-0000-000011700000}"/>
    <cellStyle name="Normal 3 2 2 3 2 2 7" xfId="30019" xr:uid="{00000000-0005-0000-0000-000012700000}"/>
    <cellStyle name="Normal 3 2 2 3 2 3" xfId="3818" xr:uid="{00000000-0005-0000-0000-000013700000}"/>
    <cellStyle name="Normal 3 2 2 3 2 3 2" xfId="9334" xr:uid="{00000000-0005-0000-0000-000014700000}"/>
    <cellStyle name="Normal 3 2 2 3 2 3 3" xfId="14850" xr:uid="{00000000-0005-0000-0000-000015700000}"/>
    <cellStyle name="Normal 3 2 2 3 2 3 4" xfId="20366" xr:uid="{00000000-0005-0000-0000-000016700000}"/>
    <cellStyle name="Normal 3 2 2 3 2 3 5" xfId="25882" xr:uid="{00000000-0005-0000-0000-000017700000}"/>
    <cellStyle name="Normal 3 2 2 3 2 3 6" xfId="31398" xr:uid="{00000000-0005-0000-0000-000018700000}"/>
    <cellStyle name="Normal 3 2 2 3 2 4" xfId="6576" xr:uid="{00000000-0005-0000-0000-000019700000}"/>
    <cellStyle name="Normal 3 2 2 3 2 5" xfId="12092" xr:uid="{00000000-0005-0000-0000-00001A700000}"/>
    <cellStyle name="Normal 3 2 2 3 2 6" xfId="17608" xr:uid="{00000000-0005-0000-0000-00001B700000}"/>
    <cellStyle name="Normal 3 2 2 3 2 7" xfId="23124" xr:uid="{00000000-0005-0000-0000-00001C700000}"/>
    <cellStyle name="Normal 3 2 2 3 2 8" xfId="28640" xr:uid="{00000000-0005-0000-0000-00001D700000}"/>
    <cellStyle name="Normal 3 2 2 3 3" xfId="700" xr:uid="{00000000-0005-0000-0000-00001E700000}"/>
    <cellStyle name="Normal 3 2 2 3 3 2" xfId="2079" xr:uid="{00000000-0005-0000-0000-00001F700000}"/>
    <cellStyle name="Normal 3 2 2 3 3 2 2" xfId="4837" xr:uid="{00000000-0005-0000-0000-000020700000}"/>
    <cellStyle name="Normal 3 2 2 3 3 2 2 2" xfId="10353" xr:uid="{00000000-0005-0000-0000-000021700000}"/>
    <cellStyle name="Normal 3 2 2 3 3 2 2 3" xfId="15869" xr:uid="{00000000-0005-0000-0000-000022700000}"/>
    <cellStyle name="Normal 3 2 2 3 3 2 2 4" xfId="21385" xr:uid="{00000000-0005-0000-0000-000023700000}"/>
    <cellStyle name="Normal 3 2 2 3 3 2 2 5" xfId="26901" xr:uid="{00000000-0005-0000-0000-000024700000}"/>
    <cellStyle name="Normal 3 2 2 3 3 2 2 6" xfId="32417" xr:uid="{00000000-0005-0000-0000-000025700000}"/>
    <cellStyle name="Normal 3 2 2 3 3 2 3" xfId="7595" xr:uid="{00000000-0005-0000-0000-000026700000}"/>
    <cellStyle name="Normal 3 2 2 3 3 2 4" xfId="13111" xr:uid="{00000000-0005-0000-0000-000027700000}"/>
    <cellStyle name="Normal 3 2 2 3 3 2 5" xfId="18627" xr:uid="{00000000-0005-0000-0000-000028700000}"/>
    <cellStyle name="Normal 3 2 2 3 3 2 6" xfId="24143" xr:uid="{00000000-0005-0000-0000-000029700000}"/>
    <cellStyle name="Normal 3 2 2 3 3 2 7" xfId="29659" xr:uid="{00000000-0005-0000-0000-00002A700000}"/>
    <cellStyle name="Normal 3 2 2 3 3 3" xfId="3458" xr:uid="{00000000-0005-0000-0000-00002B700000}"/>
    <cellStyle name="Normal 3 2 2 3 3 3 2" xfId="8974" xr:uid="{00000000-0005-0000-0000-00002C700000}"/>
    <cellStyle name="Normal 3 2 2 3 3 3 3" xfId="14490" xr:uid="{00000000-0005-0000-0000-00002D700000}"/>
    <cellStyle name="Normal 3 2 2 3 3 3 4" xfId="20006" xr:uid="{00000000-0005-0000-0000-00002E700000}"/>
    <cellStyle name="Normal 3 2 2 3 3 3 5" xfId="25522" xr:uid="{00000000-0005-0000-0000-00002F700000}"/>
    <cellStyle name="Normal 3 2 2 3 3 3 6" xfId="31038" xr:uid="{00000000-0005-0000-0000-000030700000}"/>
    <cellStyle name="Normal 3 2 2 3 3 4" xfId="6216" xr:uid="{00000000-0005-0000-0000-000031700000}"/>
    <cellStyle name="Normal 3 2 2 3 3 5" xfId="11732" xr:uid="{00000000-0005-0000-0000-000032700000}"/>
    <cellStyle name="Normal 3 2 2 3 3 6" xfId="17248" xr:uid="{00000000-0005-0000-0000-000033700000}"/>
    <cellStyle name="Normal 3 2 2 3 3 7" xfId="22764" xr:uid="{00000000-0005-0000-0000-000034700000}"/>
    <cellStyle name="Normal 3 2 2 3 3 8" xfId="28280" xr:uid="{00000000-0005-0000-0000-000035700000}"/>
    <cellStyle name="Normal 3 2 2 3 4" xfId="1549" xr:uid="{00000000-0005-0000-0000-000036700000}"/>
    <cellStyle name="Normal 3 2 2 3 4 2" xfId="4307" xr:uid="{00000000-0005-0000-0000-000037700000}"/>
    <cellStyle name="Normal 3 2 2 3 4 2 2" xfId="9823" xr:uid="{00000000-0005-0000-0000-000038700000}"/>
    <cellStyle name="Normal 3 2 2 3 4 2 3" xfId="15339" xr:uid="{00000000-0005-0000-0000-000039700000}"/>
    <cellStyle name="Normal 3 2 2 3 4 2 4" xfId="20855" xr:uid="{00000000-0005-0000-0000-00003A700000}"/>
    <cellStyle name="Normal 3 2 2 3 4 2 5" xfId="26371" xr:uid="{00000000-0005-0000-0000-00003B700000}"/>
    <cellStyle name="Normal 3 2 2 3 4 2 6" xfId="31887" xr:uid="{00000000-0005-0000-0000-00003C700000}"/>
    <cellStyle name="Normal 3 2 2 3 4 3" xfId="7065" xr:uid="{00000000-0005-0000-0000-00003D700000}"/>
    <cellStyle name="Normal 3 2 2 3 4 4" xfId="12581" xr:uid="{00000000-0005-0000-0000-00003E700000}"/>
    <cellStyle name="Normal 3 2 2 3 4 5" xfId="18097" xr:uid="{00000000-0005-0000-0000-00003F700000}"/>
    <cellStyle name="Normal 3 2 2 3 4 6" xfId="23613" xr:uid="{00000000-0005-0000-0000-000040700000}"/>
    <cellStyle name="Normal 3 2 2 3 4 7" xfId="29129" xr:uid="{00000000-0005-0000-0000-000041700000}"/>
    <cellStyle name="Normal 3 2 2 3 5" xfId="2928" xr:uid="{00000000-0005-0000-0000-000042700000}"/>
    <cellStyle name="Normal 3 2 2 3 5 2" xfId="8444" xr:uid="{00000000-0005-0000-0000-000043700000}"/>
    <cellStyle name="Normal 3 2 2 3 5 3" xfId="13960" xr:uid="{00000000-0005-0000-0000-000044700000}"/>
    <cellStyle name="Normal 3 2 2 3 5 4" xfId="19476" xr:uid="{00000000-0005-0000-0000-000045700000}"/>
    <cellStyle name="Normal 3 2 2 3 5 5" xfId="24992" xr:uid="{00000000-0005-0000-0000-000046700000}"/>
    <cellStyle name="Normal 3 2 2 3 5 6" xfId="30508" xr:uid="{00000000-0005-0000-0000-000047700000}"/>
    <cellStyle name="Normal 3 2 2 3 6" xfId="5686" xr:uid="{00000000-0005-0000-0000-000048700000}"/>
    <cellStyle name="Normal 3 2 2 3 7" xfId="11202" xr:uid="{00000000-0005-0000-0000-000049700000}"/>
    <cellStyle name="Normal 3 2 2 3 8" xfId="16718" xr:uid="{00000000-0005-0000-0000-00004A700000}"/>
    <cellStyle name="Normal 3 2 2 3 9" xfId="22234" xr:uid="{00000000-0005-0000-0000-00004B700000}"/>
    <cellStyle name="Normal 3 2 2 4" xfId="206" xr:uid="{00000000-0005-0000-0000-00004C700000}"/>
    <cellStyle name="Normal 3 2 2 4 10" xfId="27786" xr:uid="{00000000-0005-0000-0000-00004D700000}"/>
    <cellStyle name="Normal 3 2 2 4 2" xfId="1096" xr:uid="{00000000-0005-0000-0000-00004E700000}"/>
    <cellStyle name="Normal 3 2 2 4 2 2" xfId="2475" xr:uid="{00000000-0005-0000-0000-00004F700000}"/>
    <cellStyle name="Normal 3 2 2 4 2 2 2" xfId="5233" xr:uid="{00000000-0005-0000-0000-000050700000}"/>
    <cellStyle name="Normal 3 2 2 4 2 2 2 2" xfId="10749" xr:uid="{00000000-0005-0000-0000-000051700000}"/>
    <cellStyle name="Normal 3 2 2 4 2 2 2 3" xfId="16265" xr:uid="{00000000-0005-0000-0000-000052700000}"/>
    <cellStyle name="Normal 3 2 2 4 2 2 2 4" xfId="21781" xr:uid="{00000000-0005-0000-0000-000053700000}"/>
    <cellStyle name="Normal 3 2 2 4 2 2 2 5" xfId="27297" xr:uid="{00000000-0005-0000-0000-000054700000}"/>
    <cellStyle name="Normal 3 2 2 4 2 2 2 6" xfId="32813" xr:uid="{00000000-0005-0000-0000-000055700000}"/>
    <cellStyle name="Normal 3 2 2 4 2 2 3" xfId="7991" xr:uid="{00000000-0005-0000-0000-000056700000}"/>
    <cellStyle name="Normal 3 2 2 4 2 2 4" xfId="13507" xr:uid="{00000000-0005-0000-0000-000057700000}"/>
    <cellStyle name="Normal 3 2 2 4 2 2 5" xfId="19023" xr:uid="{00000000-0005-0000-0000-000058700000}"/>
    <cellStyle name="Normal 3 2 2 4 2 2 6" xfId="24539" xr:uid="{00000000-0005-0000-0000-000059700000}"/>
    <cellStyle name="Normal 3 2 2 4 2 2 7" xfId="30055" xr:uid="{00000000-0005-0000-0000-00005A700000}"/>
    <cellStyle name="Normal 3 2 2 4 2 3" xfId="3854" xr:uid="{00000000-0005-0000-0000-00005B700000}"/>
    <cellStyle name="Normal 3 2 2 4 2 3 2" xfId="9370" xr:uid="{00000000-0005-0000-0000-00005C700000}"/>
    <cellStyle name="Normal 3 2 2 4 2 3 3" xfId="14886" xr:uid="{00000000-0005-0000-0000-00005D700000}"/>
    <cellStyle name="Normal 3 2 2 4 2 3 4" xfId="20402" xr:uid="{00000000-0005-0000-0000-00005E700000}"/>
    <cellStyle name="Normal 3 2 2 4 2 3 5" xfId="25918" xr:uid="{00000000-0005-0000-0000-00005F700000}"/>
    <cellStyle name="Normal 3 2 2 4 2 3 6" xfId="31434" xr:uid="{00000000-0005-0000-0000-000060700000}"/>
    <cellStyle name="Normal 3 2 2 4 2 4" xfId="6612" xr:uid="{00000000-0005-0000-0000-000061700000}"/>
    <cellStyle name="Normal 3 2 2 4 2 5" xfId="12128" xr:uid="{00000000-0005-0000-0000-000062700000}"/>
    <cellStyle name="Normal 3 2 2 4 2 6" xfId="17644" xr:uid="{00000000-0005-0000-0000-000063700000}"/>
    <cellStyle name="Normal 3 2 2 4 2 7" xfId="23160" xr:uid="{00000000-0005-0000-0000-000064700000}"/>
    <cellStyle name="Normal 3 2 2 4 2 8" xfId="28676" xr:uid="{00000000-0005-0000-0000-000065700000}"/>
    <cellStyle name="Normal 3 2 2 4 3" xfId="736" xr:uid="{00000000-0005-0000-0000-000066700000}"/>
    <cellStyle name="Normal 3 2 2 4 3 2" xfId="2115" xr:uid="{00000000-0005-0000-0000-000067700000}"/>
    <cellStyle name="Normal 3 2 2 4 3 2 2" xfId="4873" xr:uid="{00000000-0005-0000-0000-000068700000}"/>
    <cellStyle name="Normal 3 2 2 4 3 2 2 2" xfId="10389" xr:uid="{00000000-0005-0000-0000-000069700000}"/>
    <cellStyle name="Normal 3 2 2 4 3 2 2 3" xfId="15905" xr:uid="{00000000-0005-0000-0000-00006A700000}"/>
    <cellStyle name="Normal 3 2 2 4 3 2 2 4" xfId="21421" xr:uid="{00000000-0005-0000-0000-00006B700000}"/>
    <cellStyle name="Normal 3 2 2 4 3 2 2 5" xfId="26937" xr:uid="{00000000-0005-0000-0000-00006C700000}"/>
    <cellStyle name="Normal 3 2 2 4 3 2 2 6" xfId="32453" xr:uid="{00000000-0005-0000-0000-00006D700000}"/>
    <cellStyle name="Normal 3 2 2 4 3 2 3" xfId="7631" xr:uid="{00000000-0005-0000-0000-00006E700000}"/>
    <cellStyle name="Normal 3 2 2 4 3 2 4" xfId="13147" xr:uid="{00000000-0005-0000-0000-00006F700000}"/>
    <cellStyle name="Normal 3 2 2 4 3 2 5" xfId="18663" xr:uid="{00000000-0005-0000-0000-000070700000}"/>
    <cellStyle name="Normal 3 2 2 4 3 2 6" xfId="24179" xr:uid="{00000000-0005-0000-0000-000071700000}"/>
    <cellStyle name="Normal 3 2 2 4 3 2 7" xfId="29695" xr:uid="{00000000-0005-0000-0000-000072700000}"/>
    <cellStyle name="Normal 3 2 2 4 3 3" xfId="3494" xr:uid="{00000000-0005-0000-0000-000073700000}"/>
    <cellStyle name="Normal 3 2 2 4 3 3 2" xfId="9010" xr:uid="{00000000-0005-0000-0000-000074700000}"/>
    <cellStyle name="Normal 3 2 2 4 3 3 3" xfId="14526" xr:uid="{00000000-0005-0000-0000-000075700000}"/>
    <cellStyle name="Normal 3 2 2 4 3 3 4" xfId="20042" xr:uid="{00000000-0005-0000-0000-000076700000}"/>
    <cellStyle name="Normal 3 2 2 4 3 3 5" xfId="25558" xr:uid="{00000000-0005-0000-0000-000077700000}"/>
    <cellStyle name="Normal 3 2 2 4 3 3 6" xfId="31074" xr:uid="{00000000-0005-0000-0000-000078700000}"/>
    <cellStyle name="Normal 3 2 2 4 3 4" xfId="6252" xr:uid="{00000000-0005-0000-0000-000079700000}"/>
    <cellStyle name="Normal 3 2 2 4 3 5" xfId="11768" xr:uid="{00000000-0005-0000-0000-00007A700000}"/>
    <cellStyle name="Normal 3 2 2 4 3 6" xfId="17284" xr:uid="{00000000-0005-0000-0000-00007B700000}"/>
    <cellStyle name="Normal 3 2 2 4 3 7" xfId="22800" xr:uid="{00000000-0005-0000-0000-00007C700000}"/>
    <cellStyle name="Normal 3 2 2 4 3 8" xfId="28316" xr:uid="{00000000-0005-0000-0000-00007D700000}"/>
    <cellStyle name="Normal 3 2 2 4 4" xfId="1585" xr:uid="{00000000-0005-0000-0000-00007E700000}"/>
    <cellStyle name="Normal 3 2 2 4 4 2" xfId="4343" xr:uid="{00000000-0005-0000-0000-00007F700000}"/>
    <cellStyle name="Normal 3 2 2 4 4 2 2" xfId="9859" xr:uid="{00000000-0005-0000-0000-000080700000}"/>
    <cellStyle name="Normal 3 2 2 4 4 2 3" xfId="15375" xr:uid="{00000000-0005-0000-0000-000081700000}"/>
    <cellStyle name="Normal 3 2 2 4 4 2 4" xfId="20891" xr:uid="{00000000-0005-0000-0000-000082700000}"/>
    <cellStyle name="Normal 3 2 2 4 4 2 5" xfId="26407" xr:uid="{00000000-0005-0000-0000-000083700000}"/>
    <cellStyle name="Normal 3 2 2 4 4 2 6" xfId="31923" xr:uid="{00000000-0005-0000-0000-000084700000}"/>
    <cellStyle name="Normal 3 2 2 4 4 3" xfId="7101" xr:uid="{00000000-0005-0000-0000-000085700000}"/>
    <cellStyle name="Normal 3 2 2 4 4 4" xfId="12617" xr:uid="{00000000-0005-0000-0000-000086700000}"/>
    <cellStyle name="Normal 3 2 2 4 4 5" xfId="18133" xr:uid="{00000000-0005-0000-0000-000087700000}"/>
    <cellStyle name="Normal 3 2 2 4 4 6" xfId="23649" xr:uid="{00000000-0005-0000-0000-000088700000}"/>
    <cellStyle name="Normal 3 2 2 4 4 7" xfId="29165" xr:uid="{00000000-0005-0000-0000-000089700000}"/>
    <cellStyle name="Normal 3 2 2 4 5" xfId="2964" xr:uid="{00000000-0005-0000-0000-00008A700000}"/>
    <cellStyle name="Normal 3 2 2 4 5 2" xfId="8480" xr:uid="{00000000-0005-0000-0000-00008B700000}"/>
    <cellStyle name="Normal 3 2 2 4 5 3" xfId="13996" xr:uid="{00000000-0005-0000-0000-00008C700000}"/>
    <cellStyle name="Normal 3 2 2 4 5 4" xfId="19512" xr:uid="{00000000-0005-0000-0000-00008D700000}"/>
    <cellStyle name="Normal 3 2 2 4 5 5" xfId="25028" xr:uid="{00000000-0005-0000-0000-00008E700000}"/>
    <cellStyle name="Normal 3 2 2 4 5 6" xfId="30544" xr:uid="{00000000-0005-0000-0000-00008F700000}"/>
    <cellStyle name="Normal 3 2 2 4 6" xfId="5722" xr:uid="{00000000-0005-0000-0000-000090700000}"/>
    <cellStyle name="Normal 3 2 2 4 7" xfId="11238" xr:uid="{00000000-0005-0000-0000-000091700000}"/>
    <cellStyle name="Normal 3 2 2 4 8" xfId="16754" xr:uid="{00000000-0005-0000-0000-000092700000}"/>
    <cellStyle name="Normal 3 2 2 4 9" xfId="22270" xr:uid="{00000000-0005-0000-0000-000093700000}"/>
    <cellStyle name="Normal 3 2 2 5" xfId="261" xr:uid="{00000000-0005-0000-0000-000094700000}"/>
    <cellStyle name="Normal 3 2 2 5 10" xfId="27841" xr:uid="{00000000-0005-0000-0000-000095700000}"/>
    <cellStyle name="Normal 3 2 2 5 2" xfId="1132" xr:uid="{00000000-0005-0000-0000-000096700000}"/>
    <cellStyle name="Normal 3 2 2 5 2 2" xfId="2511" xr:uid="{00000000-0005-0000-0000-000097700000}"/>
    <cellStyle name="Normal 3 2 2 5 2 2 2" xfId="5269" xr:uid="{00000000-0005-0000-0000-000098700000}"/>
    <cellStyle name="Normal 3 2 2 5 2 2 2 2" xfId="10785" xr:uid="{00000000-0005-0000-0000-000099700000}"/>
    <cellStyle name="Normal 3 2 2 5 2 2 2 3" xfId="16301" xr:uid="{00000000-0005-0000-0000-00009A700000}"/>
    <cellStyle name="Normal 3 2 2 5 2 2 2 4" xfId="21817" xr:uid="{00000000-0005-0000-0000-00009B700000}"/>
    <cellStyle name="Normal 3 2 2 5 2 2 2 5" xfId="27333" xr:uid="{00000000-0005-0000-0000-00009C700000}"/>
    <cellStyle name="Normal 3 2 2 5 2 2 2 6" xfId="32849" xr:uid="{00000000-0005-0000-0000-00009D700000}"/>
    <cellStyle name="Normal 3 2 2 5 2 2 3" xfId="8027" xr:uid="{00000000-0005-0000-0000-00009E700000}"/>
    <cellStyle name="Normal 3 2 2 5 2 2 4" xfId="13543" xr:uid="{00000000-0005-0000-0000-00009F700000}"/>
    <cellStyle name="Normal 3 2 2 5 2 2 5" xfId="19059" xr:uid="{00000000-0005-0000-0000-0000A0700000}"/>
    <cellStyle name="Normal 3 2 2 5 2 2 6" xfId="24575" xr:uid="{00000000-0005-0000-0000-0000A1700000}"/>
    <cellStyle name="Normal 3 2 2 5 2 2 7" xfId="30091" xr:uid="{00000000-0005-0000-0000-0000A2700000}"/>
    <cellStyle name="Normal 3 2 2 5 2 3" xfId="3890" xr:uid="{00000000-0005-0000-0000-0000A3700000}"/>
    <cellStyle name="Normal 3 2 2 5 2 3 2" xfId="9406" xr:uid="{00000000-0005-0000-0000-0000A4700000}"/>
    <cellStyle name="Normal 3 2 2 5 2 3 3" xfId="14922" xr:uid="{00000000-0005-0000-0000-0000A5700000}"/>
    <cellStyle name="Normal 3 2 2 5 2 3 4" xfId="20438" xr:uid="{00000000-0005-0000-0000-0000A6700000}"/>
    <cellStyle name="Normal 3 2 2 5 2 3 5" xfId="25954" xr:uid="{00000000-0005-0000-0000-0000A7700000}"/>
    <cellStyle name="Normal 3 2 2 5 2 3 6" xfId="31470" xr:uid="{00000000-0005-0000-0000-0000A8700000}"/>
    <cellStyle name="Normal 3 2 2 5 2 4" xfId="6648" xr:uid="{00000000-0005-0000-0000-0000A9700000}"/>
    <cellStyle name="Normal 3 2 2 5 2 5" xfId="12164" xr:uid="{00000000-0005-0000-0000-0000AA700000}"/>
    <cellStyle name="Normal 3 2 2 5 2 6" xfId="17680" xr:uid="{00000000-0005-0000-0000-0000AB700000}"/>
    <cellStyle name="Normal 3 2 2 5 2 7" xfId="23196" xr:uid="{00000000-0005-0000-0000-0000AC700000}"/>
    <cellStyle name="Normal 3 2 2 5 2 8" xfId="28712" xr:uid="{00000000-0005-0000-0000-0000AD700000}"/>
    <cellStyle name="Normal 3 2 2 5 3" xfId="772" xr:uid="{00000000-0005-0000-0000-0000AE700000}"/>
    <cellStyle name="Normal 3 2 2 5 3 2" xfId="2151" xr:uid="{00000000-0005-0000-0000-0000AF700000}"/>
    <cellStyle name="Normal 3 2 2 5 3 2 2" xfId="4909" xr:uid="{00000000-0005-0000-0000-0000B0700000}"/>
    <cellStyle name="Normal 3 2 2 5 3 2 2 2" xfId="10425" xr:uid="{00000000-0005-0000-0000-0000B1700000}"/>
    <cellStyle name="Normal 3 2 2 5 3 2 2 3" xfId="15941" xr:uid="{00000000-0005-0000-0000-0000B2700000}"/>
    <cellStyle name="Normal 3 2 2 5 3 2 2 4" xfId="21457" xr:uid="{00000000-0005-0000-0000-0000B3700000}"/>
    <cellStyle name="Normal 3 2 2 5 3 2 2 5" xfId="26973" xr:uid="{00000000-0005-0000-0000-0000B4700000}"/>
    <cellStyle name="Normal 3 2 2 5 3 2 2 6" xfId="32489" xr:uid="{00000000-0005-0000-0000-0000B5700000}"/>
    <cellStyle name="Normal 3 2 2 5 3 2 3" xfId="7667" xr:uid="{00000000-0005-0000-0000-0000B6700000}"/>
    <cellStyle name="Normal 3 2 2 5 3 2 4" xfId="13183" xr:uid="{00000000-0005-0000-0000-0000B7700000}"/>
    <cellStyle name="Normal 3 2 2 5 3 2 5" xfId="18699" xr:uid="{00000000-0005-0000-0000-0000B8700000}"/>
    <cellStyle name="Normal 3 2 2 5 3 2 6" xfId="24215" xr:uid="{00000000-0005-0000-0000-0000B9700000}"/>
    <cellStyle name="Normal 3 2 2 5 3 2 7" xfId="29731" xr:uid="{00000000-0005-0000-0000-0000BA700000}"/>
    <cellStyle name="Normal 3 2 2 5 3 3" xfId="3530" xr:uid="{00000000-0005-0000-0000-0000BB700000}"/>
    <cellStyle name="Normal 3 2 2 5 3 3 2" xfId="9046" xr:uid="{00000000-0005-0000-0000-0000BC700000}"/>
    <cellStyle name="Normal 3 2 2 5 3 3 3" xfId="14562" xr:uid="{00000000-0005-0000-0000-0000BD700000}"/>
    <cellStyle name="Normal 3 2 2 5 3 3 4" xfId="20078" xr:uid="{00000000-0005-0000-0000-0000BE700000}"/>
    <cellStyle name="Normal 3 2 2 5 3 3 5" xfId="25594" xr:uid="{00000000-0005-0000-0000-0000BF700000}"/>
    <cellStyle name="Normal 3 2 2 5 3 3 6" xfId="31110" xr:uid="{00000000-0005-0000-0000-0000C0700000}"/>
    <cellStyle name="Normal 3 2 2 5 3 4" xfId="6288" xr:uid="{00000000-0005-0000-0000-0000C1700000}"/>
    <cellStyle name="Normal 3 2 2 5 3 5" xfId="11804" xr:uid="{00000000-0005-0000-0000-0000C2700000}"/>
    <cellStyle name="Normal 3 2 2 5 3 6" xfId="17320" xr:uid="{00000000-0005-0000-0000-0000C3700000}"/>
    <cellStyle name="Normal 3 2 2 5 3 7" xfId="22836" xr:uid="{00000000-0005-0000-0000-0000C4700000}"/>
    <cellStyle name="Normal 3 2 2 5 3 8" xfId="28352" xr:uid="{00000000-0005-0000-0000-0000C5700000}"/>
    <cellStyle name="Normal 3 2 2 5 4" xfId="1640" xr:uid="{00000000-0005-0000-0000-0000C6700000}"/>
    <cellStyle name="Normal 3 2 2 5 4 2" xfId="4398" xr:uid="{00000000-0005-0000-0000-0000C7700000}"/>
    <cellStyle name="Normal 3 2 2 5 4 2 2" xfId="9914" xr:uid="{00000000-0005-0000-0000-0000C8700000}"/>
    <cellStyle name="Normal 3 2 2 5 4 2 3" xfId="15430" xr:uid="{00000000-0005-0000-0000-0000C9700000}"/>
    <cellStyle name="Normal 3 2 2 5 4 2 4" xfId="20946" xr:uid="{00000000-0005-0000-0000-0000CA700000}"/>
    <cellStyle name="Normal 3 2 2 5 4 2 5" xfId="26462" xr:uid="{00000000-0005-0000-0000-0000CB700000}"/>
    <cellStyle name="Normal 3 2 2 5 4 2 6" xfId="31978" xr:uid="{00000000-0005-0000-0000-0000CC700000}"/>
    <cellStyle name="Normal 3 2 2 5 4 3" xfId="7156" xr:uid="{00000000-0005-0000-0000-0000CD700000}"/>
    <cellStyle name="Normal 3 2 2 5 4 4" xfId="12672" xr:uid="{00000000-0005-0000-0000-0000CE700000}"/>
    <cellStyle name="Normal 3 2 2 5 4 5" xfId="18188" xr:uid="{00000000-0005-0000-0000-0000CF700000}"/>
    <cellStyle name="Normal 3 2 2 5 4 6" xfId="23704" xr:uid="{00000000-0005-0000-0000-0000D0700000}"/>
    <cellStyle name="Normal 3 2 2 5 4 7" xfId="29220" xr:uid="{00000000-0005-0000-0000-0000D1700000}"/>
    <cellStyle name="Normal 3 2 2 5 5" xfId="3019" xr:uid="{00000000-0005-0000-0000-0000D2700000}"/>
    <cellStyle name="Normal 3 2 2 5 5 2" xfId="8535" xr:uid="{00000000-0005-0000-0000-0000D3700000}"/>
    <cellStyle name="Normal 3 2 2 5 5 3" xfId="14051" xr:uid="{00000000-0005-0000-0000-0000D4700000}"/>
    <cellStyle name="Normal 3 2 2 5 5 4" xfId="19567" xr:uid="{00000000-0005-0000-0000-0000D5700000}"/>
    <cellStyle name="Normal 3 2 2 5 5 5" xfId="25083" xr:uid="{00000000-0005-0000-0000-0000D6700000}"/>
    <cellStyle name="Normal 3 2 2 5 5 6" xfId="30599" xr:uid="{00000000-0005-0000-0000-0000D7700000}"/>
    <cellStyle name="Normal 3 2 2 5 6" xfId="5777" xr:uid="{00000000-0005-0000-0000-0000D8700000}"/>
    <cellStyle name="Normal 3 2 2 5 7" xfId="11293" xr:uid="{00000000-0005-0000-0000-0000D9700000}"/>
    <cellStyle name="Normal 3 2 2 5 8" xfId="16809" xr:uid="{00000000-0005-0000-0000-0000DA700000}"/>
    <cellStyle name="Normal 3 2 2 5 9" xfId="22325" xr:uid="{00000000-0005-0000-0000-0000DB700000}"/>
    <cellStyle name="Normal 3 2 2 6" xfId="316" xr:uid="{00000000-0005-0000-0000-0000DC700000}"/>
    <cellStyle name="Normal 3 2 2 6 10" xfId="27896" xr:uid="{00000000-0005-0000-0000-0000DD700000}"/>
    <cellStyle name="Normal 3 2 2 6 2" xfId="1168" xr:uid="{00000000-0005-0000-0000-0000DE700000}"/>
    <cellStyle name="Normal 3 2 2 6 2 2" xfId="2547" xr:uid="{00000000-0005-0000-0000-0000DF700000}"/>
    <cellStyle name="Normal 3 2 2 6 2 2 2" xfId="5305" xr:uid="{00000000-0005-0000-0000-0000E0700000}"/>
    <cellStyle name="Normal 3 2 2 6 2 2 2 2" xfId="10821" xr:uid="{00000000-0005-0000-0000-0000E1700000}"/>
    <cellStyle name="Normal 3 2 2 6 2 2 2 3" xfId="16337" xr:uid="{00000000-0005-0000-0000-0000E2700000}"/>
    <cellStyle name="Normal 3 2 2 6 2 2 2 4" xfId="21853" xr:uid="{00000000-0005-0000-0000-0000E3700000}"/>
    <cellStyle name="Normal 3 2 2 6 2 2 2 5" xfId="27369" xr:uid="{00000000-0005-0000-0000-0000E4700000}"/>
    <cellStyle name="Normal 3 2 2 6 2 2 2 6" xfId="32885" xr:uid="{00000000-0005-0000-0000-0000E5700000}"/>
    <cellStyle name="Normal 3 2 2 6 2 2 3" xfId="8063" xr:uid="{00000000-0005-0000-0000-0000E6700000}"/>
    <cellStyle name="Normal 3 2 2 6 2 2 4" xfId="13579" xr:uid="{00000000-0005-0000-0000-0000E7700000}"/>
    <cellStyle name="Normal 3 2 2 6 2 2 5" xfId="19095" xr:uid="{00000000-0005-0000-0000-0000E8700000}"/>
    <cellStyle name="Normal 3 2 2 6 2 2 6" xfId="24611" xr:uid="{00000000-0005-0000-0000-0000E9700000}"/>
    <cellStyle name="Normal 3 2 2 6 2 2 7" xfId="30127" xr:uid="{00000000-0005-0000-0000-0000EA700000}"/>
    <cellStyle name="Normal 3 2 2 6 2 3" xfId="3926" xr:uid="{00000000-0005-0000-0000-0000EB700000}"/>
    <cellStyle name="Normal 3 2 2 6 2 3 2" xfId="9442" xr:uid="{00000000-0005-0000-0000-0000EC700000}"/>
    <cellStyle name="Normal 3 2 2 6 2 3 3" xfId="14958" xr:uid="{00000000-0005-0000-0000-0000ED700000}"/>
    <cellStyle name="Normal 3 2 2 6 2 3 4" xfId="20474" xr:uid="{00000000-0005-0000-0000-0000EE700000}"/>
    <cellStyle name="Normal 3 2 2 6 2 3 5" xfId="25990" xr:uid="{00000000-0005-0000-0000-0000EF700000}"/>
    <cellStyle name="Normal 3 2 2 6 2 3 6" xfId="31506" xr:uid="{00000000-0005-0000-0000-0000F0700000}"/>
    <cellStyle name="Normal 3 2 2 6 2 4" xfId="6684" xr:uid="{00000000-0005-0000-0000-0000F1700000}"/>
    <cellStyle name="Normal 3 2 2 6 2 5" xfId="12200" xr:uid="{00000000-0005-0000-0000-0000F2700000}"/>
    <cellStyle name="Normal 3 2 2 6 2 6" xfId="17716" xr:uid="{00000000-0005-0000-0000-0000F3700000}"/>
    <cellStyle name="Normal 3 2 2 6 2 7" xfId="23232" xr:uid="{00000000-0005-0000-0000-0000F4700000}"/>
    <cellStyle name="Normal 3 2 2 6 2 8" xfId="28748" xr:uid="{00000000-0005-0000-0000-0000F5700000}"/>
    <cellStyle name="Normal 3 2 2 6 3" xfId="808" xr:uid="{00000000-0005-0000-0000-0000F6700000}"/>
    <cellStyle name="Normal 3 2 2 6 3 2" xfId="2187" xr:uid="{00000000-0005-0000-0000-0000F7700000}"/>
    <cellStyle name="Normal 3 2 2 6 3 2 2" xfId="4945" xr:uid="{00000000-0005-0000-0000-0000F8700000}"/>
    <cellStyle name="Normal 3 2 2 6 3 2 2 2" xfId="10461" xr:uid="{00000000-0005-0000-0000-0000F9700000}"/>
    <cellStyle name="Normal 3 2 2 6 3 2 2 3" xfId="15977" xr:uid="{00000000-0005-0000-0000-0000FA700000}"/>
    <cellStyle name="Normal 3 2 2 6 3 2 2 4" xfId="21493" xr:uid="{00000000-0005-0000-0000-0000FB700000}"/>
    <cellStyle name="Normal 3 2 2 6 3 2 2 5" xfId="27009" xr:uid="{00000000-0005-0000-0000-0000FC700000}"/>
    <cellStyle name="Normal 3 2 2 6 3 2 2 6" xfId="32525" xr:uid="{00000000-0005-0000-0000-0000FD700000}"/>
    <cellStyle name="Normal 3 2 2 6 3 2 3" xfId="7703" xr:uid="{00000000-0005-0000-0000-0000FE700000}"/>
    <cellStyle name="Normal 3 2 2 6 3 2 4" xfId="13219" xr:uid="{00000000-0005-0000-0000-0000FF700000}"/>
    <cellStyle name="Normal 3 2 2 6 3 2 5" xfId="18735" xr:uid="{00000000-0005-0000-0000-000000710000}"/>
    <cellStyle name="Normal 3 2 2 6 3 2 6" xfId="24251" xr:uid="{00000000-0005-0000-0000-000001710000}"/>
    <cellStyle name="Normal 3 2 2 6 3 2 7" xfId="29767" xr:uid="{00000000-0005-0000-0000-000002710000}"/>
    <cellStyle name="Normal 3 2 2 6 3 3" xfId="3566" xr:uid="{00000000-0005-0000-0000-000003710000}"/>
    <cellStyle name="Normal 3 2 2 6 3 3 2" xfId="9082" xr:uid="{00000000-0005-0000-0000-000004710000}"/>
    <cellStyle name="Normal 3 2 2 6 3 3 3" xfId="14598" xr:uid="{00000000-0005-0000-0000-000005710000}"/>
    <cellStyle name="Normal 3 2 2 6 3 3 4" xfId="20114" xr:uid="{00000000-0005-0000-0000-000006710000}"/>
    <cellStyle name="Normal 3 2 2 6 3 3 5" xfId="25630" xr:uid="{00000000-0005-0000-0000-000007710000}"/>
    <cellStyle name="Normal 3 2 2 6 3 3 6" xfId="31146" xr:uid="{00000000-0005-0000-0000-000008710000}"/>
    <cellStyle name="Normal 3 2 2 6 3 4" xfId="6324" xr:uid="{00000000-0005-0000-0000-000009710000}"/>
    <cellStyle name="Normal 3 2 2 6 3 5" xfId="11840" xr:uid="{00000000-0005-0000-0000-00000A710000}"/>
    <cellStyle name="Normal 3 2 2 6 3 6" xfId="17356" xr:uid="{00000000-0005-0000-0000-00000B710000}"/>
    <cellStyle name="Normal 3 2 2 6 3 7" xfId="22872" xr:uid="{00000000-0005-0000-0000-00000C710000}"/>
    <cellStyle name="Normal 3 2 2 6 3 8" xfId="28388" xr:uid="{00000000-0005-0000-0000-00000D710000}"/>
    <cellStyle name="Normal 3 2 2 6 4" xfId="1695" xr:uid="{00000000-0005-0000-0000-00000E710000}"/>
    <cellStyle name="Normal 3 2 2 6 4 2" xfId="4453" xr:uid="{00000000-0005-0000-0000-00000F710000}"/>
    <cellStyle name="Normal 3 2 2 6 4 2 2" xfId="9969" xr:uid="{00000000-0005-0000-0000-000010710000}"/>
    <cellStyle name="Normal 3 2 2 6 4 2 3" xfId="15485" xr:uid="{00000000-0005-0000-0000-000011710000}"/>
    <cellStyle name="Normal 3 2 2 6 4 2 4" xfId="21001" xr:uid="{00000000-0005-0000-0000-000012710000}"/>
    <cellStyle name="Normal 3 2 2 6 4 2 5" xfId="26517" xr:uid="{00000000-0005-0000-0000-000013710000}"/>
    <cellStyle name="Normal 3 2 2 6 4 2 6" xfId="32033" xr:uid="{00000000-0005-0000-0000-000014710000}"/>
    <cellStyle name="Normal 3 2 2 6 4 3" xfId="7211" xr:uid="{00000000-0005-0000-0000-000015710000}"/>
    <cellStyle name="Normal 3 2 2 6 4 4" xfId="12727" xr:uid="{00000000-0005-0000-0000-000016710000}"/>
    <cellStyle name="Normal 3 2 2 6 4 5" xfId="18243" xr:uid="{00000000-0005-0000-0000-000017710000}"/>
    <cellStyle name="Normal 3 2 2 6 4 6" xfId="23759" xr:uid="{00000000-0005-0000-0000-000018710000}"/>
    <cellStyle name="Normal 3 2 2 6 4 7" xfId="29275" xr:uid="{00000000-0005-0000-0000-000019710000}"/>
    <cellStyle name="Normal 3 2 2 6 5" xfId="3074" xr:uid="{00000000-0005-0000-0000-00001A710000}"/>
    <cellStyle name="Normal 3 2 2 6 5 2" xfId="8590" xr:uid="{00000000-0005-0000-0000-00001B710000}"/>
    <cellStyle name="Normal 3 2 2 6 5 3" xfId="14106" xr:uid="{00000000-0005-0000-0000-00001C710000}"/>
    <cellStyle name="Normal 3 2 2 6 5 4" xfId="19622" xr:uid="{00000000-0005-0000-0000-00001D710000}"/>
    <cellStyle name="Normal 3 2 2 6 5 5" xfId="25138" xr:uid="{00000000-0005-0000-0000-00001E710000}"/>
    <cellStyle name="Normal 3 2 2 6 5 6" xfId="30654" xr:uid="{00000000-0005-0000-0000-00001F710000}"/>
    <cellStyle name="Normal 3 2 2 6 6" xfId="5832" xr:uid="{00000000-0005-0000-0000-000020710000}"/>
    <cellStyle name="Normal 3 2 2 6 7" xfId="11348" xr:uid="{00000000-0005-0000-0000-000021710000}"/>
    <cellStyle name="Normal 3 2 2 6 8" xfId="16864" xr:uid="{00000000-0005-0000-0000-000022710000}"/>
    <cellStyle name="Normal 3 2 2 6 9" xfId="22380" xr:uid="{00000000-0005-0000-0000-000023710000}"/>
    <cellStyle name="Normal 3 2 2 7" xfId="372" xr:uid="{00000000-0005-0000-0000-000024710000}"/>
    <cellStyle name="Normal 3 2 2 7 10" xfId="27952" xr:uid="{00000000-0005-0000-0000-000025710000}"/>
    <cellStyle name="Normal 3 2 2 7 2" xfId="1204" xr:uid="{00000000-0005-0000-0000-000026710000}"/>
    <cellStyle name="Normal 3 2 2 7 2 2" xfId="2583" xr:uid="{00000000-0005-0000-0000-000027710000}"/>
    <cellStyle name="Normal 3 2 2 7 2 2 2" xfId="5341" xr:uid="{00000000-0005-0000-0000-000028710000}"/>
    <cellStyle name="Normal 3 2 2 7 2 2 2 2" xfId="10857" xr:uid="{00000000-0005-0000-0000-000029710000}"/>
    <cellStyle name="Normal 3 2 2 7 2 2 2 3" xfId="16373" xr:uid="{00000000-0005-0000-0000-00002A710000}"/>
    <cellStyle name="Normal 3 2 2 7 2 2 2 4" xfId="21889" xr:uid="{00000000-0005-0000-0000-00002B710000}"/>
    <cellStyle name="Normal 3 2 2 7 2 2 2 5" xfId="27405" xr:uid="{00000000-0005-0000-0000-00002C710000}"/>
    <cellStyle name="Normal 3 2 2 7 2 2 2 6" xfId="32921" xr:uid="{00000000-0005-0000-0000-00002D710000}"/>
    <cellStyle name="Normal 3 2 2 7 2 2 3" xfId="8099" xr:uid="{00000000-0005-0000-0000-00002E710000}"/>
    <cellStyle name="Normal 3 2 2 7 2 2 4" xfId="13615" xr:uid="{00000000-0005-0000-0000-00002F710000}"/>
    <cellStyle name="Normal 3 2 2 7 2 2 5" xfId="19131" xr:uid="{00000000-0005-0000-0000-000030710000}"/>
    <cellStyle name="Normal 3 2 2 7 2 2 6" xfId="24647" xr:uid="{00000000-0005-0000-0000-000031710000}"/>
    <cellStyle name="Normal 3 2 2 7 2 2 7" xfId="30163" xr:uid="{00000000-0005-0000-0000-000032710000}"/>
    <cellStyle name="Normal 3 2 2 7 2 3" xfId="3962" xr:uid="{00000000-0005-0000-0000-000033710000}"/>
    <cellStyle name="Normal 3 2 2 7 2 3 2" xfId="9478" xr:uid="{00000000-0005-0000-0000-000034710000}"/>
    <cellStyle name="Normal 3 2 2 7 2 3 3" xfId="14994" xr:uid="{00000000-0005-0000-0000-000035710000}"/>
    <cellStyle name="Normal 3 2 2 7 2 3 4" xfId="20510" xr:uid="{00000000-0005-0000-0000-000036710000}"/>
    <cellStyle name="Normal 3 2 2 7 2 3 5" xfId="26026" xr:uid="{00000000-0005-0000-0000-000037710000}"/>
    <cellStyle name="Normal 3 2 2 7 2 3 6" xfId="31542" xr:uid="{00000000-0005-0000-0000-000038710000}"/>
    <cellStyle name="Normal 3 2 2 7 2 4" xfId="6720" xr:uid="{00000000-0005-0000-0000-000039710000}"/>
    <cellStyle name="Normal 3 2 2 7 2 5" xfId="12236" xr:uid="{00000000-0005-0000-0000-00003A710000}"/>
    <cellStyle name="Normal 3 2 2 7 2 6" xfId="17752" xr:uid="{00000000-0005-0000-0000-00003B710000}"/>
    <cellStyle name="Normal 3 2 2 7 2 7" xfId="23268" xr:uid="{00000000-0005-0000-0000-00003C710000}"/>
    <cellStyle name="Normal 3 2 2 7 2 8" xfId="28784" xr:uid="{00000000-0005-0000-0000-00003D710000}"/>
    <cellStyle name="Normal 3 2 2 7 3" xfId="844" xr:uid="{00000000-0005-0000-0000-00003E710000}"/>
    <cellStyle name="Normal 3 2 2 7 3 2" xfId="2223" xr:uid="{00000000-0005-0000-0000-00003F710000}"/>
    <cellStyle name="Normal 3 2 2 7 3 2 2" xfId="4981" xr:uid="{00000000-0005-0000-0000-000040710000}"/>
    <cellStyle name="Normal 3 2 2 7 3 2 2 2" xfId="10497" xr:uid="{00000000-0005-0000-0000-000041710000}"/>
    <cellStyle name="Normal 3 2 2 7 3 2 2 3" xfId="16013" xr:uid="{00000000-0005-0000-0000-000042710000}"/>
    <cellStyle name="Normal 3 2 2 7 3 2 2 4" xfId="21529" xr:uid="{00000000-0005-0000-0000-000043710000}"/>
    <cellStyle name="Normal 3 2 2 7 3 2 2 5" xfId="27045" xr:uid="{00000000-0005-0000-0000-000044710000}"/>
    <cellStyle name="Normal 3 2 2 7 3 2 2 6" xfId="32561" xr:uid="{00000000-0005-0000-0000-000045710000}"/>
    <cellStyle name="Normal 3 2 2 7 3 2 3" xfId="7739" xr:uid="{00000000-0005-0000-0000-000046710000}"/>
    <cellStyle name="Normal 3 2 2 7 3 2 4" xfId="13255" xr:uid="{00000000-0005-0000-0000-000047710000}"/>
    <cellStyle name="Normal 3 2 2 7 3 2 5" xfId="18771" xr:uid="{00000000-0005-0000-0000-000048710000}"/>
    <cellStyle name="Normal 3 2 2 7 3 2 6" xfId="24287" xr:uid="{00000000-0005-0000-0000-000049710000}"/>
    <cellStyle name="Normal 3 2 2 7 3 2 7" xfId="29803" xr:uid="{00000000-0005-0000-0000-00004A710000}"/>
    <cellStyle name="Normal 3 2 2 7 3 3" xfId="3602" xr:uid="{00000000-0005-0000-0000-00004B710000}"/>
    <cellStyle name="Normal 3 2 2 7 3 3 2" xfId="9118" xr:uid="{00000000-0005-0000-0000-00004C710000}"/>
    <cellStyle name="Normal 3 2 2 7 3 3 3" xfId="14634" xr:uid="{00000000-0005-0000-0000-00004D710000}"/>
    <cellStyle name="Normal 3 2 2 7 3 3 4" xfId="20150" xr:uid="{00000000-0005-0000-0000-00004E710000}"/>
    <cellStyle name="Normal 3 2 2 7 3 3 5" xfId="25666" xr:uid="{00000000-0005-0000-0000-00004F710000}"/>
    <cellStyle name="Normal 3 2 2 7 3 3 6" xfId="31182" xr:uid="{00000000-0005-0000-0000-000050710000}"/>
    <cellStyle name="Normal 3 2 2 7 3 4" xfId="6360" xr:uid="{00000000-0005-0000-0000-000051710000}"/>
    <cellStyle name="Normal 3 2 2 7 3 5" xfId="11876" xr:uid="{00000000-0005-0000-0000-000052710000}"/>
    <cellStyle name="Normal 3 2 2 7 3 6" xfId="17392" xr:uid="{00000000-0005-0000-0000-000053710000}"/>
    <cellStyle name="Normal 3 2 2 7 3 7" xfId="22908" xr:uid="{00000000-0005-0000-0000-000054710000}"/>
    <cellStyle name="Normal 3 2 2 7 3 8" xfId="28424" xr:uid="{00000000-0005-0000-0000-000055710000}"/>
    <cellStyle name="Normal 3 2 2 7 4" xfId="1751" xr:uid="{00000000-0005-0000-0000-000056710000}"/>
    <cellStyle name="Normal 3 2 2 7 4 2" xfId="4509" xr:uid="{00000000-0005-0000-0000-000057710000}"/>
    <cellStyle name="Normal 3 2 2 7 4 2 2" xfId="10025" xr:uid="{00000000-0005-0000-0000-000058710000}"/>
    <cellStyle name="Normal 3 2 2 7 4 2 3" xfId="15541" xr:uid="{00000000-0005-0000-0000-000059710000}"/>
    <cellStyle name="Normal 3 2 2 7 4 2 4" xfId="21057" xr:uid="{00000000-0005-0000-0000-00005A710000}"/>
    <cellStyle name="Normal 3 2 2 7 4 2 5" xfId="26573" xr:uid="{00000000-0005-0000-0000-00005B710000}"/>
    <cellStyle name="Normal 3 2 2 7 4 2 6" xfId="32089" xr:uid="{00000000-0005-0000-0000-00005C710000}"/>
    <cellStyle name="Normal 3 2 2 7 4 3" xfId="7267" xr:uid="{00000000-0005-0000-0000-00005D710000}"/>
    <cellStyle name="Normal 3 2 2 7 4 4" xfId="12783" xr:uid="{00000000-0005-0000-0000-00005E710000}"/>
    <cellStyle name="Normal 3 2 2 7 4 5" xfId="18299" xr:uid="{00000000-0005-0000-0000-00005F710000}"/>
    <cellStyle name="Normal 3 2 2 7 4 6" xfId="23815" xr:uid="{00000000-0005-0000-0000-000060710000}"/>
    <cellStyle name="Normal 3 2 2 7 4 7" xfId="29331" xr:uid="{00000000-0005-0000-0000-000061710000}"/>
    <cellStyle name="Normal 3 2 2 7 5" xfId="3130" xr:uid="{00000000-0005-0000-0000-000062710000}"/>
    <cellStyle name="Normal 3 2 2 7 5 2" xfId="8646" xr:uid="{00000000-0005-0000-0000-000063710000}"/>
    <cellStyle name="Normal 3 2 2 7 5 3" xfId="14162" xr:uid="{00000000-0005-0000-0000-000064710000}"/>
    <cellStyle name="Normal 3 2 2 7 5 4" xfId="19678" xr:uid="{00000000-0005-0000-0000-000065710000}"/>
    <cellStyle name="Normal 3 2 2 7 5 5" xfId="25194" xr:uid="{00000000-0005-0000-0000-000066710000}"/>
    <cellStyle name="Normal 3 2 2 7 5 6" xfId="30710" xr:uid="{00000000-0005-0000-0000-000067710000}"/>
    <cellStyle name="Normal 3 2 2 7 6" xfId="5888" xr:uid="{00000000-0005-0000-0000-000068710000}"/>
    <cellStyle name="Normal 3 2 2 7 7" xfId="11404" xr:uid="{00000000-0005-0000-0000-000069710000}"/>
    <cellStyle name="Normal 3 2 2 7 8" xfId="16920" xr:uid="{00000000-0005-0000-0000-00006A710000}"/>
    <cellStyle name="Normal 3 2 2 7 9" xfId="22436" xr:uid="{00000000-0005-0000-0000-00006B710000}"/>
    <cellStyle name="Normal 3 2 2 8" xfId="427" xr:uid="{00000000-0005-0000-0000-00006C710000}"/>
    <cellStyle name="Normal 3 2 2 8 10" xfId="28007" xr:uid="{00000000-0005-0000-0000-00006D710000}"/>
    <cellStyle name="Normal 3 2 2 8 2" xfId="1240" xr:uid="{00000000-0005-0000-0000-00006E710000}"/>
    <cellStyle name="Normal 3 2 2 8 2 2" xfId="2619" xr:uid="{00000000-0005-0000-0000-00006F710000}"/>
    <cellStyle name="Normal 3 2 2 8 2 2 2" xfId="5377" xr:uid="{00000000-0005-0000-0000-000070710000}"/>
    <cellStyle name="Normal 3 2 2 8 2 2 2 2" xfId="10893" xr:uid="{00000000-0005-0000-0000-000071710000}"/>
    <cellStyle name="Normal 3 2 2 8 2 2 2 3" xfId="16409" xr:uid="{00000000-0005-0000-0000-000072710000}"/>
    <cellStyle name="Normal 3 2 2 8 2 2 2 4" xfId="21925" xr:uid="{00000000-0005-0000-0000-000073710000}"/>
    <cellStyle name="Normal 3 2 2 8 2 2 2 5" xfId="27441" xr:uid="{00000000-0005-0000-0000-000074710000}"/>
    <cellStyle name="Normal 3 2 2 8 2 2 2 6" xfId="32957" xr:uid="{00000000-0005-0000-0000-000075710000}"/>
    <cellStyle name="Normal 3 2 2 8 2 2 3" xfId="8135" xr:uid="{00000000-0005-0000-0000-000076710000}"/>
    <cellStyle name="Normal 3 2 2 8 2 2 4" xfId="13651" xr:uid="{00000000-0005-0000-0000-000077710000}"/>
    <cellStyle name="Normal 3 2 2 8 2 2 5" xfId="19167" xr:uid="{00000000-0005-0000-0000-000078710000}"/>
    <cellStyle name="Normal 3 2 2 8 2 2 6" xfId="24683" xr:uid="{00000000-0005-0000-0000-000079710000}"/>
    <cellStyle name="Normal 3 2 2 8 2 2 7" xfId="30199" xr:uid="{00000000-0005-0000-0000-00007A710000}"/>
    <cellStyle name="Normal 3 2 2 8 2 3" xfId="3998" xr:uid="{00000000-0005-0000-0000-00007B710000}"/>
    <cellStyle name="Normal 3 2 2 8 2 3 2" xfId="9514" xr:uid="{00000000-0005-0000-0000-00007C710000}"/>
    <cellStyle name="Normal 3 2 2 8 2 3 3" xfId="15030" xr:uid="{00000000-0005-0000-0000-00007D710000}"/>
    <cellStyle name="Normal 3 2 2 8 2 3 4" xfId="20546" xr:uid="{00000000-0005-0000-0000-00007E710000}"/>
    <cellStyle name="Normal 3 2 2 8 2 3 5" xfId="26062" xr:uid="{00000000-0005-0000-0000-00007F710000}"/>
    <cellStyle name="Normal 3 2 2 8 2 3 6" xfId="31578" xr:uid="{00000000-0005-0000-0000-000080710000}"/>
    <cellStyle name="Normal 3 2 2 8 2 4" xfId="6756" xr:uid="{00000000-0005-0000-0000-000081710000}"/>
    <cellStyle name="Normal 3 2 2 8 2 5" xfId="12272" xr:uid="{00000000-0005-0000-0000-000082710000}"/>
    <cellStyle name="Normal 3 2 2 8 2 6" xfId="17788" xr:uid="{00000000-0005-0000-0000-000083710000}"/>
    <cellStyle name="Normal 3 2 2 8 2 7" xfId="23304" xr:uid="{00000000-0005-0000-0000-000084710000}"/>
    <cellStyle name="Normal 3 2 2 8 2 8" xfId="28820" xr:uid="{00000000-0005-0000-0000-000085710000}"/>
    <cellStyle name="Normal 3 2 2 8 3" xfId="880" xr:uid="{00000000-0005-0000-0000-000086710000}"/>
    <cellStyle name="Normal 3 2 2 8 3 2" xfId="2259" xr:uid="{00000000-0005-0000-0000-000087710000}"/>
    <cellStyle name="Normal 3 2 2 8 3 2 2" xfId="5017" xr:uid="{00000000-0005-0000-0000-000088710000}"/>
    <cellStyle name="Normal 3 2 2 8 3 2 2 2" xfId="10533" xr:uid="{00000000-0005-0000-0000-000089710000}"/>
    <cellStyle name="Normal 3 2 2 8 3 2 2 3" xfId="16049" xr:uid="{00000000-0005-0000-0000-00008A710000}"/>
    <cellStyle name="Normal 3 2 2 8 3 2 2 4" xfId="21565" xr:uid="{00000000-0005-0000-0000-00008B710000}"/>
    <cellStyle name="Normal 3 2 2 8 3 2 2 5" xfId="27081" xr:uid="{00000000-0005-0000-0000-00008C710000}"/>
    <cellStyle name="Normal 3 2 2 8 3 2 2 6" xfId="32597" xr:uid="{00000000-0005-0000-0000-00008D710000}"/>
    <cellStyle name="Normal 3 2 2 8 3 2 3" xfId="7775" xr:uid="{00000000-0005-0000-0000-00008E710000}"/>
    <cellStyle name="Normal 3 2 2 8 3 2 4" xfId="13291" xr:uid="{00000000-0005-0000-0000-00008F710000}"/>
    <cellStyle name="Normal 3 2 2 8 3 2 5" xfId="18807" xr:uid="{00000000-0005-0000-0000-000090710000}"/>
    <cellStyle name="Normal 3 2 2 8 3 2 6" xfId="24323" xr:uid="{00000000-0005-0000-0000-000091710000}"/>
    <cellStyle name="Normal 3 2 2 8 3 2 7" xfId="29839" xr:uid="{00000000-0005-0000-0000-000092710000}"/>
    <cellStyle name="Normal 3 2 2 8 3 3" xfId="3638" xr:uid="{00000000-0005-0000-0000-000093710000}"/>
    <cellStyle name="Normal 3 2 2 8 3 3 2" xfId="9154" xr:uid="{00000000-0005-0000-0000-000094710000}"/>
    <cellStyle name="Normal 3 2 2 8 3 3 3" xfId="14670" xr:uid="{00000000-0005-0000-0000-000095710000}"/>
    <cellStyle name="Normal 3 2 2 8 3 3 4" xfId="20186" xr:uid="{00000000-0005-0000-0000-000096710000}"/>
    <cellStyle name="Normal 3 2 2 8 3 3 5" xfId="25702" xr:uid="{00000000-0005-0000-0000-000097710000}"/>
    <cellStyle name="Normal 3 2 2 8 3 3 6" xfId="31218" xr:uid="{00000000-0005-0000-0000-000098710000}"/>
    <cellStyle name="Normal 3 2 2 8 3 4" xfId="6396" xr:uid="{00000000-0005-0000-0000-000099710000}"/>
    <cellStyle name="Normal 3 2 2 8 3 5" xfId="11912" xr:uid="{00000000-0005-0000-0000-00009A710000}"/>
    <cellStyle name="Normal 3 2 2 8 3 6" xfId="17428" xr:uid="{00000000-0005-0000-0000-00009B710000}"/>
    <cellStyle name="Normal 3 2 2 8 3 7" xfId="22944" xr:uid="{00000000-0005-0000-0000-00009C710000}"/>
    <cellStyle name="Normal 3 2 2 8 3 8" xfId="28460" xr:uid="{00000000-0005-0000-0000-00009D710000}"/>
    <cellStyle name="Normal 3 2 2 8 4" xfId="1806" xr:uid="{00000000-0005-0000-0000-00009E710000}"/>
    <cellStyle name="Normal 3 2 2 8 4 2" xfId="4564" xr:uid="{00000000-0005-0000-0000-00009F710000}"/>
    <cellStyle name="Normal 3 2 2 8 4 2 2" xfId="10080" xr:uid="{00000000-0005-0000-0000-0000A0710000}"/>
    <cellStyle name="Normal 3 2 2 8 4 2 3" xfId="15596" xr:uid="{00000000-0005-0000-0000-0000A1710000}"/>
    <cellStyle name="Normal 3 2 2 8 4 2 4" xfId="21112" xr:uid="{00000000-0005-0000-0000-0000A2710000}"/>
    <cellStyle name="Normal 3 2 2 8 4 2 5" xfId="26628" xr:uid="{00000000-0005-0000-0000-0000A3710000}"/>
    <cellStyle name="Normal 3 2 2 8 4 2 6" xfId="32144" xr:uid="{00000000-0005-0000-0000-0000A4710000}"/>
    <cellStyle name="Normal 3 2 2 8 4 3" xfId="7322" xr:uid="{00000000-0005-0000-0000-0000A5710000}"/>
    <cellStyle name="Normal 3 2 2 8 4 4" xfId="12838" xr:uid="{00000000-0005-0000-0000-0000A6710000}"/>
    <cellStyle name="Normal 3 2 2 8 4 5" xfId="18354" xr:uid="{00000000-0005-0000-0000-0000A7710000}"/>
    <cellStyle name="Normal 3 2 2 8 4 6" xfId="23870" xr:uid="{00000000-0005-0000-0000-0000A8710000}"/>
    <cellStyle name="Normal 3 2 2 8 4 7" xfId="29386" xr:uid="{00000000-0005-0000-0000-0000A9710000}"/>
    <cellStyle name="Normal 3 2 2 8 5" xfId="3185" xr:uid="{00000000-0005-0000-0000-0000AA710000}"/>
    <cellStyle name="Normal 3 2 2 8 5 2" xfId="8701" xr:uid="{00000000-0005-0000-0000-0000AB710000}"/>
    <cellStyle name="Normal 3 2 2 8 5 3" xfId="14217" xr:uid="{00000000-0005-0000-0000-0000AC710000}"/>
    <cellStyle name="Normal 3 2 2 8 5 4" xfId="19733" xr:uid="{00000000-0005-0000-0000-0000AD710000}"/>
    <cellStyle name="Normal 3 2 2 8 5 5" xfId="25249" xr:uid="{00000000-0005-0000-0000-0000AE710000}"/>
    <cellStyle name="Normal 3 2 2 8 5 6" xfId="30765" xr:uid="{00000000-0005-0000-0000-0000AF710000}"/>
    <cellStyle name="Normal 3 2 2 8 6" xfId="5943" xr:uid="{00000000-0005-0000-0000-0000B0710000}"/>
    <cellStyle name="Normal 3 2 2 8 7" xfId="11459" xr:uid="{00000000-0005-0000-0000-0000B1710000}"/>
    <cellStyle name="Normal 3 2 2 8 8" xfId="16975" xr:uid="{00000000-0005-0000-0000-0000B2710000}"/>
    <cellStyle name="Normal 3 2 2 8 9" xfId="22491" xr:uid="{00000000-0005-0000-0000-0000B3710000}"/>
    <cellStyle name="Normal 3 2 2 9" xfId="482" xr:uid="{00000000-0005-0000-0000-0000B4710000}"/>
    <cellStyle name="Normal 3 2 2 9 10" xfId="28062" xr:uid="{00000000-0005-0000-0000-0000B5710000}"/>
    <cellStyle name="Normal 3 2 2 9 2" xfId="1276" xr:uid="{00000000-0005-0000-0000-0000B6710000}"/>
    <cellStyle name="Normal 3 2 2 9 2 2" xfId="2655" xr:uid="{00000000-0005-0000-0000-0000B7710000}"/>
    <cellStyle name="Normal 3 2 2 9 2 2 2" xfId="5413" xr:uid="{00000000-0005-0000-0000-0000B8710000}"/>
    <cellStyle name="Normal 3 2 2 9 2 2 2 2" xfId="10929" xr:uid="{00000000-0005-0000-0000-0000B9710000}"/>
    <cellStyle name="Normal 3 2 2 9 2 2 2 3" xfId="16445" xr:uid="{00000000-0005-0000-0000-0000BA710000}"/>
    <cellStyle name="Normal 3 2 2 9 2 2 2 4" xfId="21961" xr:uid="{00000000-0005-0000-0000-0000BB710000}"/>
    <cellStyle name="Normal 3 2 2 9 2 2 2 5" xfId="27477" xr:uid="{00000000-0005-0000-0000-0000BC710000}"/>
    <cellStyle name="Normal 3 2 2 9 2 2 2 6" xfId="32993" xr:uid="{00000000-0005-0000-0000-0000BD710000}"/>
    <cellStyle name="Normal 3 2 2 9 2 2 3" xfId="8171" xr:uid="{00000000-0005-0000-0000-0000BE710000}"/>
    <cellStyle name="Normal 3 2 2 9 2 2 4" xfId="13687" xr:uid="{00000000-0005-0000-0000-0000BF710000}"/>
    <cellStyle name="Normal 3 2 2 9 2 2 5" xfId="19203" xr:uid="{00000000-0005-0000-0000-0000C0710000}"/>
    <cellStyle name="Normal 3 2 2 9 2 2 6" xfId="24719" xr:uid="{00000000-0005-0000-0000-0000C1710000}"/>
    <cellStyle name="Normal 3 2 2 9 2 2 7" xfId="30235" xr:uid="{00000000-0005-0000-0000-0000C2710000}"/>
    <cellStyle name="Normal 3 2 2 9 2 3" xfId="4034" xr:uid="{00000000-0005-0000-0000-0000C3710000}"/>
    <cellStyle name="Normal 3 2 2 9 2 3 2" xfId="9550" xr:uid="{00000000-0005-0000-0000-0000C4710000}"/>
    <cellStyle name="Normal 3 2 2 9 2 3 3" xfId="15066" xr:uid="{00000000-0005-0000-0000-0000C5710000}"/>
    <cellStyle name="Normal 3 2 2 9 2 3 4" xfId="20582" xr:uid="{00000000-0005-0000-0000-0000C6710000}"/>
    <cellStyle name="Normal 3 2 2 9 2 3 5" xfId="26098" xr:uid="{00000000-0005-0000-0000-0000C7710000}"/>
    <cellStyle name="Normal 3 2 2 9 2 3 6" xfId="31614" xr:uid="{00000000-0005-0000-0000-0000C8710000}"/>
    <cellStyle name="Normal 3 2 2 9 2 4" xfId="6792" xr:uid="{00000000-0005-0000-0000-0000C9710000}"/>
    <cellStyle name="Normal 3 2 2 9 2 5" xfId="12308" xr:uid="{00000000-0005-0000-0000-0000CA710000}"/>
    <cellStyle name="Normal 3 2 2 9 2 6" xfId="17824" xr:uid="{00000000-0005-0000-0000-0000CB710000}"/>
    <cellStyle name="Normal 3 2 2 9 2 7" xfId="23340" xr:uid="{00000000-0005-0000-0000-0000CC710000}"/>
    <cellStyle name="Normal 3 2 2 9 2 8" xfId="28856" xr:uid="{00000000-0005-0000-0000-0000CD710000}"/>
    <cellStyle name="Normal 3 2 2 9 3" xfId="916" xr:uid="{00000000-0005-0000-0000-0000CE710000}"/>
    <cellStyle name="Normal 3 2 2 9 3 2" xfId="2295" xr:uid="{00000000-0005-0000-0000-0000CF710000}"/>
    <cellStyle name="Normal 3 2 2 9 3 2 2" xfId="5053" xr:uid="{00000000-0005-0000-0000-0000D0710000}"/>
    <cellStyle name="Normal 3 2 2 9 3 2 2 2" xfId="10569" xr:uid="{00000000-0005-0000-0000-0000D1710000}"/>
    <cellStyle name="Normal 3 2 2 9 3 2 2 3" xfId="16085" xr:uid="{00000000-0005-0000-0000-0000D2710000}"/>
    <cellStyle name="Normal 3 2 2 9 3 2 2 4" xfId="21601" xr:uid="{00000000-0005-0000-0000-0000D3710000}"/>
    <cellStyle name="Normal 3 2 2 9 3 2 2 5" xfId="27117" xr:uid="{00000000-0005-0000-0000-0000D4710000}"/>
    <cellStyle name="Normal 3 2 2 9 3 2 2 6" xfId="32633" xr:uid="{00000000-0005-0000-0000-0000D5710000}"/>
    <cellStyle name="Normal 3 2 2 9 3 2 3" xfId="7811" xr:uid="{00000000-0005-0000-0000-0000D6710000}"/>
    <cellStyle name="Normal 3 2 2 9 3 2 4" xfId="13327" xr:uid="{00000000-0005-0000-0000-0000D7710000}"/>
    <cellStyle name="Normal 3 2 2 9 3 2 5" xfId="18843" xr:uid="{00000000-0005-0000-0000-0000D8710000}"/>
    <cellStyle name="Normal 3 2 2 9 3 2 6" xfId="24359" xr:uid="{00000000-0005-0000-0000-0000D9710000}"/>
    <cellStyle name="Normal 3 2 2 9 3 2 7" xfId="29875" xr:uid="{00000000-0005-0000-0000-0000DA710000}"/>
    <cellStyle name="Normal 3 2 2 9 3 3" xfId="3674" xr:uid="{00000000-0005-0000-0000-0000DB710000}"/>
    <cellStyle name="Normal 3 2 2 9 3 3 2" xfId="9190" xr:uid="{00000000-0005-0000-0000-0000DC710000}"/>
    <cellStyle name="Normal 3 2 2 9 3 3 3" xfId="14706" xr:uid="{00000000-0005-0000-0000-0000DD710000}"/>
    <cellStyle name="Normal 3 2 2 9 3 3 4" xfId="20222" xr:uid="{00000000-0005-0000-0000-0000DE710000}"/>
    <cellStyle name="Normal 3 2 2 9 3 3 5" xfId="25738" xr:uid="{00000000-0005-0000-0000-0000DF710000}"/>
    <cellStyle name="Normal 3 2 2 9 3 3 6" xfId="31254" xr:uid="{00000000-0005-0000-0000-0000E0710000}"/>
    <cellStyle name="Normal 3 2 2 9 3 4" xfId="6432" xr:uid="{00000000-0005-0000-0000-0000E1710000}"/>
    <cellStyle name="Normal 3 2 2 9 3 5" xfId="11948" xr:uid="{00000000-0005-0000-0000-0000E2710000}"/>
    <cellStyle name="Normal 3 2 2 9 3 6" xfId="17464" xr:uid="{00000000-0005-0000-0000-0000E3710000}"/>
    <cellStyle name="Normal 3 2 2 9 3 7" xfId="22980" xr:uid="{00000000-0005-0000-0000-0000E4710000}"/>
    <cellStyle name="Normal 3 2 2 9 3 8" xfId="28496" xr:uid="{00000000-0005-0000-0000-0000E5710000}"/>
    <cellStyle name="Normal 3 2 2 9 4" xfId="1861" xr:uid="{00000000-0005-0000-0000-0000E6710000}"/>
    <cellStyle name="Normal 3 2 2 9 4 2" xfId="4619" xr:uid="{00000000-0005-0000-0000-0000E7710000}"/>
    <cellStyle name="Normal 3 2 2 9 4 2 2" xfId="10135" xr:uid="{00000000-0005-0000-0000-0000E8710000}"/>
    <cellStyle name="Normal 3 2 2 9 4 2 3" xfId="15651" xr:uid="{00000000-0005-0000-0000-0000E9710000}"/>
    <cellStyle name="Normal 3 2 2 9 4 2 4" xfId="21167" xr:uid="{00000000-0005-0000-0000-0000EA710000}"/>
    <cellStyle name="Normal 3 2 2 9 4 2 5" xfId="26683" xr:uid="{00000000-0005-0000-0000-0000EB710000}"/>
    <cellStyle name="Normal 3 2 2 9 4 2 6" xfId="32199" xr:uid="{00000000-0005-0000-0000-0000EC710000}"/>
    <cellStyle name="Normal 3 2 2 9 4 3" xfId="7377" xr:uid="{00000000-0005-0000-0000-0000ED710000}"/>
    <cellStyle name="Normal 3 2 2 9 4 4" xfId="12893" xr:uid="{00000000-0005-0000-0000-0000EE710000}"/>
    <cellStyle name="Normal 3 2 2 9 4 5" xfId="18409" xr:uid="{00000000-0005-0000-0000-0000EF710000}"/>
    <cellStyle name="Normal 3 2 2 9 4 6" xfId="23925" xr:uid="{00000000-0005-0000-0000-0000F0710000}"/>
    <cellStyle name="Normal 3 2 2 9 4 7" xfId="29441" xr:uid="{00000000-0005-0000-0000-0000F1710000}"/>
    <cellStyle name="Normal 3 2 2 9 5" xfId="3240" xr:uid="{00000000-0005-0000-0000-0000F2710000}"/>
    <cellStyle name="Normal 3 2 2 9 5 2" xfId="8756" xr:uid="{00000000-0005-0000-0000-0000F3710000}"/>
    <cellStyle name="Normal 3 2 2 9 5 3" xfId="14272" xr:uid="{00000000-0005-0000-0000-0000F4710000}"/>
    <cellStyle name="Normal 3 2 2 9 5 4" xfId="19788" xr:uid="{00000000-0005-0000-0000-0000F5710000}"/>
    <cellStyle name="Normal 3 2 2 9 5 5" xfId="25304" xr:uid="{00000000-0005-0000-0000-0000F6710000}"/>
    <cellStyle name="Normal 3 2 2 9 5 6" xfId="30820" xr:uid="{00000000-0005-0000-0000-0000F7710000}"/>
    <cellStyle name="Normal 3 2 2 9 6" xfId="5998" xr:uid="{00000000-0005-0000-0000-0000F8710000}"/>
    <cellStyle name="Normal 3 2 2 9 7" xfId="11514" xr:uid="{00000000-0005-0000-0000-0000F9710000}"/>
    <cellStyle name="Normal 3 2 2 9 8" xfId="17030" xr:uid="{00000000-0005-0000-0000-0000FA710000}"/>
    <cellStyle name="Normal 3 2 2 9 9" xfId="22546" xr:uid="{00000000-0005-0000-0000-0000FB710000}"/>
    <cellStyle name="Normal 3 2 20" xfId="11056" xr:uid="{00000000-0005-0000-0000-0000FC710000}"/>
    <cellStyle name="Normal 3 2 21" xfId="16572" xr:uid="{00000000-0005-0000-0000-0000FD710000}"/>
    <cellStyle name="Normal 3 2 22" xfId="22088" xr:uid="{00000000-0005-0000-0000-0000FE710000}"/>
    <cellStyle name="Normal 3 2 23" xfId="27604" xr:uid="{00000000-0005-0000-0000-0000FF710000}"/>
    <cellStyle name="Normal 3 2 24" xfId="33120" xr:uid="{29C8200C-0E2A-4FAE-8016-F886C4BE42BE}"/>
    <cellStyle name="Normal 3 2 3" xfId="43" xr:uid="{00000000-0005-0000-0000-000000720000}"/>
    <cellStyle name="Normal 3 2 3 10" xfId="575" xr:uid="{00000000-0005-0000-0000-000001720000}"/>
    <cellStyle name="Normal 3 2 3 10 2" xfId="1954" xr:uid="{00000000-0005-0000-0000-000002720000}"/>
    <cellStyle name="Normal 3 2 3 10 2 2" xfId="4712" xr:uid="{00000000-0005-0000-0000-000003720000}"/>
    <cellStyle name="Normal 3 2 3 10 2 2 2" xfId="10228" xr:uid="{00000000-0005-0000-0000-000004720000}"/>
    <cellStyle name="Normal 3 2 3 10 2 2 3" xfId="15744" xr:uid="{00000000-0005-0000-0000-000005720000}"/>
    <cellStyle name="Normal 3 2 3 10 2 2 4" xfId="21260" xr:uid="{00000000-0005-0000-0000-000006720000}"/>
    <cellStyle name="Normal 3 2 3 10 2 2 5" xfId="26776" xr:uid="{00000000-0005-0000-0000-000007720000}"/>
    <cellStyle name="Normal 3 2 3 10 2 2 6" xfId="32292" xr:uid="{00000000-0005-0000-0000-000008720000}"/>
    <cellStyle name="Normal 3 2 3 10 2 3" xfId="7470" xr:uid="{00000000-0005-0000-0000-000009720000}"/>
    <cellStyle name="Normal 3 2 3 10 2 4" xfId="12986" xr:uid="{00000000-0005-0000-0000-00000A720000}"/>
    <cellStyle name="Normal 3 2 3 10 2 5" xfId="18502" xr:uid="{00000000-0005-0000-0000-00000B720000}"/>
    <cellStyle name="Normal 3 2 3 10 2 6" xfId="24018" xr:uid="{00000000-0005-0000-0000-00000C720000}"/>
    <cellStyle name="Normal 3 2 3 10 2 7" xfId="29534" xr:uid="{00000000-0005-0000-0000-00000D720000}"/>
    <cellStyle name="Normal 3 2 3 10 3" xfId="3333" xr:uid="{00000000-0005-0000-0000-00000E720000}"/>
    <cellStyle name="Normal 3 2 3 10 3 2" xfId="8849" xr:uid="{00000000-0005-0000-0000-00000F720000}"/>
    <cellStyle name="Normal 3 2 3 10 3 3" xfId="14365" xr:uid="{00000000-0005-0000-0000-000010720000}"/>
    <cellStyle name="Normal 3 2 3 10 3 4" xfId="19881" xr:uid="{00000000-0005-0000-0000-000011720000}"/>
    <cellStyle name="Normal 3 2 3 10 3 5" xfId="25397" xr:uid="{00000000-0005-0000-0000-000012720000}"/>
    <cellStyle name="Normal 3 2 3 10 3 6" xfId="30913" xr:uid="{00000000-0005-0000-0000-000013720000}"/>
    <cellStyle name="Normal 3 2 3 10 4" xfId="6091" xr:uid="{00000000-0005-0000-0000-000014720000}"/>
    <cellStyle name="Normal 3 2 3 10 5" xfId="11607" xr:uid="{00000000-0005-0000-0000-000015720000}"/>
    <cellStyle name="Normal 3 2 3 10 6" xfId="17123" xr:uid="{00000000-0005-0000-0000-000016720000}"/>
    <cellStyle name="Normal 3 2 3 10 7" xfId="22639" xr:uid="{00000000-0005-0000-0000-000017720000}"/>
    <cellStyle name="Normal 3 2 3 10 8" xfId="28155" xr:uid="{00000000-0005-0000-0000-000018720000}"/>
    <cellStyle name="Normal 3 2 3 11" xfId="647" xr:uid="{00000000-0005-0000-0000-000019720000}"/>
    <cellStyle name="Normal 3 2 3 11 2" xfId="2026" xr:uid="{00000000-0005-0000-0000-00001A720000}"/>
    <cellStyle name="Normal 3 2 3 11 2 2" xfId="4784" xr:uid="{00000000-0005-0000-0000-00001B720000}"/>
    <cellStyle name="Normal 3 2 3 11 2 2 2" xfId="10300" xr:uid="{00000000-0005-0000-0000-00001C720000}"/>
    <cellStyle name="Normal 3 2 3 11 2 2 3" xfId="15816" xr:uid="{00000000-0005-0000-0000-00001D720000}"/>
    <cellStyle name="Normal 3 2 3 11 2 2 4" xfId="21332" xr:uid="{00000000-0005-0000-0000-00001E720000}"/>
    <cellStyle name="Normal 3 2 3 11 2 2 5" xfId="26848" xr:uid="{00000000-0005-0000-0000-00001F720000}"/>
    <cellStyle name="Normal 3 2 3 11 2 2 6" xfId="32364" xr:uid="{00000000-0005-0000-0000-000020720000}"/>
    <cellStyle name="Normal 3 2 3 11 2 3" xfId="7542" xr:uid="{00000000-0005-0000-0000-000021720000}"/>
    <cellStyle name="Normal 3 2 3 11 2 4" xfId="13058" xr:uid="{00000000-0005-0000-0000-000022720000}"/>
    <cellStyle name="Normal 3 2 3 11 2 5" xfId="18574" xr:uid="{00000000-0005-0000-0000-000023720000}"/>
    <cellStyle name="Normal 3 2 3 11 2 6" xfId="24090" xr:uid="{00000000-0005-0000-0000-000024720000}"/>
    <cellStyle name="Normal 3 2 3 11 2 7" xfId="29606" xr:uid="{00000000-0005-0000-0000-000025720000}"/>
    <cellStyle name="Normal 3 2 3 11 3" xfId="3405" xr:uid="{00000000-0005-0000-0000-000026720000}"/>
    <cellStyle name="Normal 3 2 3 11 3 2" xfId="8921" xr:uid="{00000000-0005-0000-0000-000027720000}"/>
    <cellStyle name="Normal 3 2 3 11 3 3" xfId="14437" xr:uid="{00000000-0005-0000-0000-000028720000}"/>
    <cellStyle name="Normal 3 2 3 11 3 4" xfId="19953" xr:uid="{00000000-0005-0000-0000-000029720000}"/>
    <cellStyle name="Normal 3 2 3 11 3 5" xfId="25469" xr:uid="{00000000-0005-0000-0000-00002A720000}"/>
    <cellStyle name="Normal 3 2 3 11 3 6" xfId="30985" xr:uid="{00000000-0005-0000-0000-00002B720000}"/>
    <cellStyle name="Normal 3 2 3 11 4" xfId="6163" xr:uid="{00000000-0005-0000-0000-00002C720000}"/>
    <cellStyle name="Normal 3 2 3 11 5" xfId="11679" xr:uid="{00000000-0005-0000-0000-00002D720000}"/>
    <cellStyle name="Normal 3 2 3 11 6" xfId="17195" xr:uid="{00000000-0005-0000-0000-00002E720000}"/>
    <cellStyle name="Normal 3 2 3 11 7" xfId="22711" xr:uid="{00000000-0005-0000-0000-00002F720000}"/>
    <cellStyle name="Normal 3 2 3 11 8" xfId="28227" xr:uid="{00000000-0005-0000-0000-000030720000}"/>
    <cellStyle name="Normal 3 2 3 12" xfId="1422" xr:uid="{00000000-0005-0000-0000-000031720000}"/>
    <cellStyle name="Normal 3 2 3 12 2" xfId="4180" xr:uid="{00000000-0005-0000-0000-000032720000}"/>
    <cellStyle name="Normal 3 2 3 12 2 2" xfId="9696" xr:uid="{00000000-0005-0000-0000-000033720000}"/>
    <cellStyle name="Normal 3 2 3 12 2 3" xfId="15212" xr:uid="{00000000-0005-0000-0000-000034720000}"/>
    <cellStyle name="Normal 3 2 3 12 2 4" xfId="20728" xr:uid="{00000000-0005-0000-0000-000035720000}"/>
    <cellStyle name="Normal 3 2 3 12 2 5" xfId="26244" xr:uid="{00000000-0005-0000-0000-000036720000}"/>
    <cellStyle name="Normal 3 2 3 12 2 6" xfId="31760" xr:uid="{00000000-0005-0000-0000-000037720000}"/>
    <cellStyle name="Normal 3 2 3 12 3" xfId="6938" xr:uid="{00000000-0005-0000-0000-000038720000}"/>
    <cellStyle name="Normal 3 2 3 12 4" xfId="12454" xr:uid="{00000000-0005-0000-0000-000039720000}"/>
    <cellStyle name="Normal 3 2 3 12 5" xfId="17970" xr:uid="{00000000-0005-0000-0000-00003A720000}"/>
    <cellStyle name="Normal 3 2 3 12 6" xfId="23486" xr:uid="{00000000-0005-0000-0000-00003B720000}"/>
    <cellStyle name="Normal 3 2 3 12 7" xfId="29002" xr:uid="{00000000-0005-0000-0000-00003C720000}"/>
    <cellStyle name="Normal 3 2 3 13" xfId="2801" xr:uid="{00000000-0005-0000-0000-00003D720000}"/>
    <cellStyle name="Normal 3 2 3 13 2" xfId="8317" xr:uid="{00000000-0005-0000-0000-00003E720000}"/>
    <cellStyle name="Normal 3 2 3 13 3" xfId="13833" xr:uid="{00000000-0005-0000-0000-00003F720000}"/>
    <cellStyle name="Normal 3 2 3 13 4" xfId="19349" xr:uid="{00000000-0005-0000-0000-000040720000}"/>
    <cellStyle name="Normal 3 2 3 13 5" xfId="24865" xr:uid="{00000000-0005-0000-0000-000041720000}"/>
    <cellStyle name="Normal 3 2 3 13 6" xfId="30381" xr:uid="{00000000-0005-0000-0000-000042720000}"/>
    <cellStyle name="Normal 3 2 3 14" xfId="5559" xr:uid="{00000000-0005-0000-0000-000043720000}"/>
    <cellStyle name="Normal 3 2 3 15" xfId="11075" xr:uid="{00000000-0005-0000-0000-000044720000}"/>
    <cellStyle name="Normal 3 2 3 16" xfId="16591" xr:uid="{00000000-0005-0000-0000-000045720000}"/>
    <cellStyle name="Normal 3 2 3 17" xfId="22107" xr:uid="{00000000-0005-0000-0000-000046720000}"/>
    <cellStyle name="Normal 3 2 3 18" xfId="27623" xr:uid="{00000000-0005-0000-0000-000047720000}"/>
    <cellStyle name="Normal 3 2 3 2" xfId="98" xr:uid="{00000000-0005-0000-0000-000048720000}"/>
    <cellStyle name="Normal 3 2 3 2 2" xfId="1007" xr:uid="{00000000-0005-0000-0000-000049720000}"/>
    <cellStyle name="Normal 3 2 3 2 2 2" xfId="2386" xr:uid="{00000000-0005-0000-0000-00004A720000}"/>
    <cellStyle name="Normal 3 2 3 2 2 2 2" xfId="5144" xr:uid="{00000000-0005-0000-0000-00004B720000}"/>
    <cellStyle name="Normal 3 2 3 2 2 2 2 2" xfId="10660" xr:uid="{00000000-0005-0000-0000-00004C720000}"/>
    <cellStyle name="Normal 3 2 3 2 2 2 2 3" xfId="16176" xr:uid="{00000000-0005-0000-0000-00004D720000}"/>
    <cellStyle name="Normal 3 2 3 2 2 2 2 4" xfId="21692" xr:uid="{00000000-0005-0000-0000-00004E720000}"/>
    <cellStyle name="Normal 3 2 3 2 2 2 2 5" xfId="27208" xr:uid="{00000000-0005-0000-0000-00004F720000}"/>
    <cellStyle name="Normal 3 2 3 2 2 2 2 6" xfId="32724" xr:uid="{00000000-0005-0000-0000-000050720000}"/>
    <cellStyle name="Normal 3 2 3 2 2 2 3" xfId="7902" xr:uid="{00000000-0005-0000-0000-000051720000}"/>
    <cellStyle name="Normal 3 2 3 2 2 2 4" xfId="13418" xr:uid="{00000000-0005-0000-0000-000052720000}"/>
    <cellStyle name="Normal 3 2 3 2 2 2 5" xfId="18934" xr:uid="{00000000-0005-0000-0000-000053720000}"/>
    <cellStyle name="Normal 3 2 3 2 2 2 6" xfId="24450" xr:uid="{00000000-0005-0000-0000-000054720000}"/>
    <cellStyle name="Normal 3 2 3 2 2 2 7" xfId="29966" xr:uid="{00000000-0005-0000-0000-000055720000}"/>
    <cellStyle name="Normal 3 2 3 2 2 3" xfId="3765" xr:uid="{00000000-0005-0000-0000-000056720000}"/>
    <cellStyle name="Normal 3 2 3 2 2 3 2" xfId="9281" xr:uid="{00000000-0005-0000-0000-000057720000}"/>
    <cellStyle name="Normal 3 2 3 2 2 3 3" xfId="14797" xr:uid="{00000000-0005-0000-0000-000058720000}"/>
    <cellStyle name="Normal 3 2 3 2 2 3 4" xfId="20313" xr:uid="{00000000-0005-0000-0000-000059720000}"/>
    <cellStyle name="Normal 3 2 3 2 2 3 5" xfId="25829" xr:uid="{00000000-0005-0000-0000-00005A720000}"/>
    <cellStyle name="Normal 3 2 3 2 2 3 6" xfId="31345" xr:uid="{00000000-0005-0000-0000-00005B720000}"/>
    <cellStyle name="Normal 3 2 3 2 2 4" xfId="6523" xr:uid="{00000000-0005-0000-0000-00005C720000}"/>
    <cellStyle name="Normal 3 2 3 2 2 5" xfId="12039" xr:uid="{00000000-0005-0000-0000-00005D720000}"/>
    <cellStyle name="Normal 3 2 3 2 2 6" xfId="17555" xr:uid="{00000000-0005-0000-0000-00005E720000}"/>
    <cellStyle name="Normal 3 2 3 2 2 7" xfId="23071" xr:uid="{00000000-0005-0000-0000-00005F720000}"/>
    <cellStyle name="Normal 3 2 3 2 2 8" xfId="28587" xr:uid="{00000000-0005-0000-0000-000060720000}"/>
    <cellStyle name="Normal 3 2 3 2 3" xfId="1477" xr:uid="{00000000-0005-0000-0000-000061720000}"/>
    <cellStyle name="Normal 3 2 3 2 3 2" xfId="4235" xr:uid="{00000000-0005-0000-0000-000062720000}"/>
    <cellStyle name="Normal 3 2 3 2 3 2 2" xfId="9751" xr:uid="{00000000-0005-0000-0000-000063720000}"/>
    <cellStyle name="Normal 3 2 3 2 3 2 3" xfId="15267" xr:uid="{00000000-0005-0000-0000-000064720000}"/>
    <cellStyle name="Normal 3 2 3 2 3 2 4" xfId="20783" xr:uid="{00000000-0005-0000-0000-000065720000}"/>
    <cellStyle name="Normal 3 2 3 2 3 2 5" xfId="26299" xr:uid="{00000000-0005-0000-0000-000066720000}"/>
    <cellStyle name="Normal 3 2 3 2 3 2 6" xfId="31815" xr:uid="{00000000-0005-0000-0000-000067720000}"/>
    <cellStyle name="Normal 3 2 3 2 3 3" xfId="6993" xr:uid="{00000000-0005-0000-0000-000068720000}"/>
    <cellStyle name="Normal 3 2 3 2 3 4" xfId="12509" xr:uid="{00000000-0005-0000-0000-000069720000}"/>
    <cellStyle name="Normal 3 2 3 2 3 5" xfId="18025" xr:uid="{00000000-0005-0000-0000-00006A720000}"/>
    <cellStyle name="Normal 3 2 3 2 3 6" xfId="23541" xr:uid="{00000000-0005-0000-0000-00006B720000}"/>
    <cellStyle name="Normal 3 2 3 2 3 7" xfId="29057" xr:uid="{00000000-0005-0000-0000-00006C720000}"/>
    <cellStyle name="Normal 3 2 3 2 4" xfId="2856" xr:uid="{00000000-0005-0000-0000-00006D720000}"/>
    <cellStyle name="Normal 3 2 3 2 4 2" xfId="8372" xr:uid="{00000000-0005-0000-0000-00006E720000}"/>
    <cellStyle name="Normal 3 2 3 2 4 3" xfId="13888" xr:uid="{00000000-0005-0000-0000-00006F720000}"/>
    <cellStyle name="Normal 3 2 3 2 4 4" xfId="19404" xr:uid="{00000000-0005-0000-0000-000070720000}"/>
    <cellStyle name="Normal 3 2 3 2 4 5" xfId="24920" xr:uid="{00000000-0005-0000-0000-000071720000}"/>
    <cellStyle name="Normal 3 2 3 2 4 6" xfId="30436" xr:uid="{00000000-0005-0000-0000-000072720000}"/>
    <cellStyle name="Normal 3 2 3 2 5" xfId="5614" xr:uid="{00000000-0005-0000-0000-000073720000}"/>
    <cellStyle name="Normal 3 2 3 2 6" xfId="11130" xr:uid="{00000000-0005-0000-0000-000074720000}"/>
    <cellStyle name="Normal 3 2 3 2 7" xfId="16646" xr:uid="{00000000-0005-0000-0000-000075720000}"/>
    <cellStyle name="Normal 3 2 3 2 8" xfId="22162" xr:uid="{00000000-0005-0000-0000-000076720000}"/>
    <cellStyle name="Normal 3 2 3 2 9" xfId="27678" xr:uid="{00000000-0005-0000-0000-000077720000}"/>
    <cellStyle name="Normal 3 2 3 3" xfId="153" xr:uid="{00000000-0005-0000-0000-000078720000}"/>
    <cellStyle name="Normal 3 2 3 3 2" xfId="1532" xr:uid="{00000000-0005-0000-0000-000079720000}"/>
    <cellStyle name="Normal 3 2 3 3 2 2" xfId="4290" xr:uid="{00000000-0005-0000-0000-00007A720000}"/>
    <cellStyle name="Normal 3 2 3 3 2 2 2" xfId="9806" xr:uid="{00000000-0005-0000-0000-00007B720000}"/>
    <cellStyle name="Normal 3 2 3 3 2 2 3" xfId="15322" xr:uid="{00000000-0005-0000-0000-00007C720000}"/>
    <cellStyle name="Normal 3 2 3 3 2 2 4" xfId="20838" xr:uid="{00000000-0005-0000-0000-00007D720000}"/>
    <cellStyle name="Normal 3 2 3 3 2 2 5" xfId="26354" xr:uid="{00000000-0005-0000-0000-00007E720000}"/>
    <cellStyle name="Normal 3 2 3 3 2 2 6" xfId="31870" xr:uid="{00000000-0005-0000-0000-00007F720000}"/>
    <cellStyle name="Normal 3 2 3 3 2 3" xfId="7048" xr:uid="{00000000-0005-0000-0000-000080720000}"/>
    <cellStyle name="Normal 3 2 3 3 2 4" xfId="12564" xr:uid="{00000000-0005-0000-0000-000081720000}"/>
    <cellStyle name="Normal 3 2 3 3 2 5" xfId="18080" xr:uid="{00000000-0005-0000-0000-000082720000}"/>
    <cellStyle name="Normal 3 2 3 3 2 6" xfId="23596" xr:uid="{00000000-0005-0000-0000-000083720000}"/>
    <cellStyle name="Normal 3 2 3 3 2 7" xfId="29112" xr:uid="{00000000-0005-0000-0000-000084720000}"/>
    <cellStyle name="Normal 3 2 3 3 3" xfId="2911" xr:uid="{00000000-0005-0000-0000-000085720000}"/>
    <cellStyle name="Normal 3 2 3 3 3 2" xfId="8427" xr:uid="{00000000-0005-0000-0000-000086720000}"/>
    <cellStyle name="Normal 3 2 3 3 3 3" xfId="13943" xr:uid="{00000000-0005-0000-0000-000087720000}"/>
    <cellStyle name="Normal 3 2 3 3 3 4" xfId="19459" xr:uid="{00000000-0005-0000-0000-000088720000}"/>
    <cellStyle name="Normal 3 2 3 3 3 5" xfId="24975" xr:uid="{00000000-0005-0000-0000-000089720000}"/>
    <cellStyle name="Normal 3 2 3 3 3 6" xfId="30491" xr:uid="{00000000-0005-0000-0000-00008A720000}"/>
    <cellStyle name="Normal 3 2 3 3 4" xfId="5669" xr:uid="{00000000-0005-0000-0000-00008B720000}"/>
    <cellStyle name="Normal 3 2 3 3 5" xfId="11185" xr:uid="{00000000-0005-0000-0000-00008C720000}"/>
    <cellStyle name="Normal 3 2 3 3 6" xfId="16701" xr:uid="{00000000-0005-0000-0000-00008D720000}"/>
    <cellStyle name="Normal 3 2 3 3 7" xfId="22217" xr:uid="{00000000-0005-0000-0000-00008E720000}"/>
    <cellStyle name="Normal 3 2 3 3 8" xfId="27733" xr:uid="{00000000-0005-0000-0000-00008F720000}"/>
    <cellStyle name="Normal 3 2 3 4" xfId="244" xr:uid="{00000000-0005-0000-0000-000090720000}"/>
    <cellStyle name="Normal 3 2 3 4 2" xfId="1623" xr:uid="{00000000-0005-0000-0000-000091720000}"/>
    <cellStyle name="Normal 3 2 3 4 2 2" xfId="4381" xr:uid="{00000000-0005-0000-0000-000092720000}"/>
    <cellStyle name="Normal 3 2 3 4 2 2 2" xfId="9897" xr:uid="{00000000-0005-0000-0000-000093720000}"/>
    <cellStyle name="Normal 3 2 3 4 2 2 3" xfId="15413" xr:uid="{00000000-0005-0000-0000-000094720000}"/>
    <cellStyle name="Normal 3 2 3 4 2 2 4" xfId="20929" xr:uid="{00000000-0005-0000-0000-000095720000}"/>
    <cellStyle name="Normal 3 2 3 4 2 2 5" xfId="26445" xr:uid="{00000000-0005-0000-0000-000096720000}"/>
    <cellStyle name="Normal 3 2 3 4 2 2 6" xfId="31961" xr:uid="{00000000-0005-0000-0000-000097720000}"/>
    <cellStyle name="Normal 3 2 3 4 2 3" xfId="7139" xr:uid="{00000000-0005-0000-0000-000098720000}"/>
    <cellStyle name="Normal 3 2 3 4 2 4" xfId="12655" xr:uid="{00000000-0005-0000-0000-000099720000}"/>
    <cellStyle name="Normal 3 2 3 4 2 5" xfId="18171" xr:uid="{00000000-0005-0000-0000-00009A720000}"/>
    <cellStyle name="Normal 3 2 3 4 2 6" xfId="23687" xr:uid="{00000000-0005-0000-0000-00009B720000}"/>
    <cellStyle name="Normal 3 2 3 4 2 7" xfId="29203" xr:uid="{00000000-0005-0000-0000-00009C720000}"/>
    <cellStyle name="Normal 3 2 3 4 3" xfId="3002" xr:uid="{00000000-0005-0000-0000-00009D720000}"/>
    <cellStyle name="Normal 3 2 3 4 3 2" xfId="8518" xr:uid="{00000000-0005-0000-0000-00009E720000}"/>
    <cellStyle name="Normal 3 2 3 4 3 3" xfId="14034" xr:uid="{00000000-0005-0000-0000-00009F720000}"/>
    <cellStyle name="Normal 3 2 3 4 3 4" xfId="19550" xr:uid="{00000000-0005-0000-0000-0000A0720000}"/>
    <cellStyle name="Normal 3 2 3 4 3 5" xfId="25066" xr:uid="{00000000-0005-0000-0000-0000A1720000}"/>
    <cellStyle name="Normal 3 2 3 4 3 6" xfId="30582" xr:uid="{00000000-0005-0000-0000-0000A2720000}"/>
    <cellStyle name="Normal 3 2 3 4 4" xfId="5760" xr:uid="{00000000-0005-0000-0000-0000A3720000}"/>
    <cellStyle name="Normal 3 2 3 4 5" xfId="11276" xr:uid="{00000000-0005-0000-0000-0000A4720000}"/>
    <cellStyle name="Normal 3 2 3 4 6" xfId="16792" xr:uid="{00000000-0005-0000-0000-0000A5720000}"/>
    <cellStyle name="Normal 3 2 3 4 7" xfId="22308" xr:uid="{00000000-0005-0000-0000-0000A6720000}"/>
    <cellStyle name="Normal 3 2 3 4 8" xfId="27824" xr:uid="{00000000-0005-0000-0000-0000A7720000}"/>
    <cellStyle name="Normal 3 2 3 5" xfId="299" xr:uid="{00000000-0005-0000-0000-0000A8720000}"/>
    <cellStyle name="Normal 3 2 3 5 2" xfId="1678" xr:uid="{00000000-0005-0000-0000-0000A9720000}"/>
    <cellStyle name="Normal 3 2 3 5 2 2" xfId="4436" xr:uid="{00000000-0005-0000-0000-0000AA720000}"/>
    <cellStyle name="Normal 3 2 3 5 2 2 2" xfId="9952" xr:uid="{00000000-0005-0000-0000-0000AB720000}"/>
    <cellStyle name="Normal 3 2 3 5 2 2 3" xfId="15468" xr:uid="{00000000-0005-0000-0000-0000AC720000}"/>
    <cellStyle name="Normal 3 2 3 5 2 2 4" xfId="20984" xr:uid="{00000000-0005-0000-0000-0000AD720000}"/>
    <cellStyle name="Normal 3 2 3 5 2 2 5" xfId="26500" xr:uid="{00000000-0005-0000-0000-0000AE720000}"/>
    <cellStyle name="Normal 3 2 3 5 2 2 6" xfId="32016" xr:uid="{00000000-0005-0000-0000-0000AF720000}"/>
    <cellStyle name="Normal 3 2 3 5 2 3" xfId="7194" xr:uid="{00000000-0005-0000-0000-0000B0720000}"/>
    <cellStyle name="Normal 3 2 3 5 2 4" xfId="12710" xr:uid="{00000000-0005-0000-0000-0000B1720000}"/>
    <cellStyle name="Normal 3 2 3 5 2 5" xfId="18226" xr:uid="{00000000-0005-0000-0000-0000B2720000}"/>
    <cellStyle name="Normal 3 2 3 5 2 6" xfId="23742" xr:uid="{00000000-0005-0000-0000-0000B3720000}"/>
    <cellStyle name="Normal 3 2 3 5 2 7" xfId="29258" xr:uid="{00000000-0005-0000-0000-0000B4720000}"/>
    <cellStyle name="Normal 3 2 3 5 3" xfId="3057" xr:uid="{00000000-0005-0000-0000-0000B5720000}"/>
    <cellStyle name="Normal 3 2 3 5 3 2" xfId="8573" xr:uid="{00000000-0005-0000-0000-0000B6720000}"/>
    <cellStyle name="Normal 3 2 3 5 3 3" xfId="14089" xr:uid="{00000000-0005-0000-0000-0000B7720000}"/>
    <cellStyle name="Normal 3 2 3 5 3 4" xfId="19605" xr:uid="{00000000-0005-0000-0000-0000B8720000}"/>
    <cellStyle name="Normal 3 2 3 5 3 5" xfId="25121" xr:uid="{00000000-0005-0000-0000-0000B9720000}"/>
    <cellStyle name="Normal 3 2 3 5 3 6" xfId="30637" xr:uid="{00000000-0005-0000-0000-0000BA720000}"/>
    <cellStyle name="Normal 3 2 3 5 4" xfId="5815" xr:uid="{00000000-0005-0000-0000-0000BB720000}"/>
    <cellStyle name="Normal 3 2 3 5 5" xfId="11331" xr:uid="{00000000-0005-0000-0000-0000BC720000}"/>
    <cellStyle name="Normal 3 2 3 5 6" xfId="16847" xr:uid="{00000000-0005-0000-0000-0000BD720000}"/>
    <cellStyle name="Normal 3 2 3 5 7" xfId="22363" xr:uid="{00000000-0005-0000-0000-0000BE720000}"/>
    <cellStyle name="Normal 3 2 3 5 8" xfId="27879" xr:uid="{00000000-0005-0000-0000-0000BF720000}"/>
    <cellStyle name="Normal 3 2 3 6" xfId="355" xr:uid="{00000000-0005-0000-0000-0000C0720000}"/>
    <cellStyle name="Normal 3 2 3 6 2" xfId="1734" xr:uid="{00000000-0005-0000-0000-0000C1720000}"/>
    <cellStyle name="Normal 3 2 3 6 2 2" xfId="4492" xr:uid="{00000000-0005-0000-0000-0000C2720000}"/>
    <cellStyle name="Normal 3 2 3 6 2 2 2" xfId="10008" xr:uid="{00000000-0005-0000-0000-0000C3720000}"/>
    <cellStyle name="Normal 3 2 3 6 2 2 3" xfId="15524" xr:uid="{00000000-0005-0000-0000-0000C4720000}"/>
    <cellStyle name="Normal 3 2 3 6 2 2 4" xfId="21040" xr:uid="{00000000-0005-0000-0000-0000C5720000}"/>
    <cellStyle name="Normal 3 2 3 6 2 2 5" xfId="26556" xr:uid="{00000000-0005-0000-0000-0000C6720000}"/>
    <cellStyle name="Normal 3 2 3 6 2 2 6" xfId="32072" xr:uid="{00000000-0005-0000-0000-0000C7720000}"/>
    <cellStyle name="Normal 3 2 3 6 2 3" xfId="7250" xr:uid="{00000000-0005-0000-0000-0000C8720000}"/>
    <cellStyle name="Normal 3 2 3 6 2 4" xfId="12766" xr:uid="{00000000-0005-0000-0000-0000C9720000}"/>
    <cellStyle name="Normal 3 2 3 6 2 5" xfId="18282" xr:uid="{00000000-0005-0000-0000-0000CA720000}"/>
    <cellStyle name="Normal 3 2 3 6 2 6" xfId="23798" xr:uid="{00000000-0005-0000-0000-0000CB720000}"/>
    <cellStyle name="Normal 3 2 3 6 2 7" xfId="29314" xr:uid="{00000000-0005-0000-0000-0000CC720000}"/>
    <cellStyle name="Normal 3 2 3 6 3" xfId="3113" xr:uid="{00000000-0005-0000-0000-0000CD720000}"/>
    <cellStyle name="Normal 3 2 3 6 3 2" xfId="8629" xr:uid="{00000000-0005-0000-0000-0000CE720000}"/>
    <cellStyle name="Normal 3 2 3 6 3 3" xfId="14145" xr:uid="{00000000-0005-0000-0000-0000CF720000}"/>
    <cellStyle name="Normal 3 2 3 6 3 4" xfId="19661" xr:uid="{00000000-0005-0000-0000-0000D0720000}"/>
    <cellStyle name="Normal 3 2 3 6 3 5" xfId="25177" xr:uid="{00000000-0005-0000-0000-0000D1720000}"/>
    <cellStyle name="Normal 3 2 3 6 3 6" xfId="30693" xr:uid="{00000000-0005-0000-0000-0000D2720000}"/>
    <cellStyle name="Normal 3 2 3 6 4" xfId="5871" xr:uid="{00000000-0005-0000-0000-0000D3720000}"/>
    <cellStyle name="Normal 3 2 3 6 5" xfId="11387" xr:uid="{00000000-0005-0000-0000-0000D4720000}"/>
    <cellStyle name="Normal 3 2 3 6 6" xfId="16903" xr:uid="{00000000-0005-0000-0000-0000D5720000}"/>
    <cellStyle name="Normal 3 2 3 6 7" xfId="22419" xr:uid="{00000000-0005-0000-0000-0000D6720000}"/>
    <cellStyle name="Normal 3 2 3 6 8" xfId="27935" xr:uid="{00000000-0005-0000-0000-0000D7720000}"/>
    <cellStyle name="Normal 3 2 3 7" xfId="410" xr:uid="{00000000-0005-0000-0000-0000D8720000}"/>
    <cellStyle name="Normal 3 2 3 7 2" xfId="1789" xr:uid="{00000000-0005-0000-0000-0000D9720000}"/>
    <cellStyle name="Normal 3 2 3 7 2 2" xfId="4547" xr:uid="{00000000-0005-0000-0000-0000DA720000}"/>
    <cellStyle name="Normal 3 2 3 7 2 2 2" xfId="10063" xr:uid="{00000000-0005-0000-0000-0000DB720000}"/>
    <cellStyle name="Normal 3 2 3 7 2 2 3" xfId="15579" xr:uid="{00000000-0005-0000-0000-0000DC720000}"/>
    <cellStyle name="Normal 3 2 3 7 2 2 4" xfId="21095" xr:uid="{00000000-0005-0000-0000-0000DD720000}"/>
    <cellStyle name="Normal 3 2 3 7 2 2 5" xfId="26611" xr:uid="{00000000-0005-0000-0000-0000DE720000}"/>
    <cellStyle name="Normal 3 2 3 7 2 2 6" xfId="32127" xr:uid="{00000000-0005-0000-0000-0000DF720000}"/>
    <cellStyle name="Normal 3 2 3 7 2 3" xfId="7305" xr:uid="{00000000-0005-0000-0000-0000E0720000}"/>
    <cellStyle name="Normal 3 2 3 7 2 4" xfId="12821" xr:uid="{00000000-0005-0000-0000-0000E1720000}"/>
    <cellStyle name="Normal 3 2 3 7 2 5" xfId="18337" xr:uid="{00000000-0005-0000-0000-0000E2720000}"/>
    <cellStyle name="Normal 3 2 3 7 2 6" xfId="23853" xr:uid="{00000000-0005-0000-0000-0000E3720000}"/>
    <cellStyle name="Normal 3 2 3 7 2 7" xfId="29369" xr:uid="{00000000-0005-0000-0000-0000E4720000}"/>
    <cellStyle name="Normal 3 2 3 7 3" xfId="3168" xr:uid="{00000000-0005-0000-0000-0000E5720000}"/>
    <cellStyle name="Normal 3 2 3 7 3 2" xfId="8684" xr:uid="{00000000-0005-0000-0000-0000E6720000}"/>
    <cellStyle name="Normal 3 2 3 7 3 3" xfId="14200" xr:uid="{00000000-0005-0000-0000-0000E7720000}"/>
    <cellStyle name="Normal 3 2 3 7 3 4" xfId="19716" xr:uid="{00000000-0005-0000-0000-0000E8720000}"/>
    <cellStyle name="Normal 3 2 3 7 3 5" xfId="25232" xr:uid="{00000000-0005-0000-0000-0000E9720000}"/>
    <cellStyle name="Normal 3 2 3 7 3 6" xfId="30748" xr:uid="{00000000-0005-0000-0000-0000EA720000}"/>
    <cellStyle name="Normal 3 2 3 7 4" xfId="5926" xr:uid="{00000000-0005-0000-0000-0000EB720000}"/>
    <cellStyle name="Normal 3 2 3 7 5" xfId="11442" xr:uid="{00000000-0005-0000-0000-0000EC720000}"/>
    <cellStyle name="Normal 3 2 3 7 6" xfId="16958" xr:uid="{00000000-0005-0000-0000-0000ED720000}"/>
    <cellStyle name="Normal 3 2 3 7 7" xfId="22474" xr:uid="{00000000-0005-0000-0000-0000EE720000}"/>
    <cellStyle name="Normal 3 2 3 7 8" xfId="27990" xr:uid="{00000000-0005-0000-0000-0000EF720000}"/>
    <cellStyle name="Normal 3 2 3 8" xfId="465" xr:uid="{00000000-0005-0000-0000-0000F0720000}"/>
    <cellStyle name="Normal 3 2 3 8 2" xfId="1844" xr:uid="{00000000-0005-0000-0000-0000F1720000}"/>
    <cellStyle name="Normal 3 2 3 8 2 2" xfId="4602" xr:uid="{00000000-0005-0000-0000-0000F2720000}"/>
    <cellStyle name="Normal 3 2 3 8 2 2 2" xfId="10118" xr:uid="{00000000-0005-0000-0000-0000F3720000}"/>
    <cellStyle name="Normal 3 2 3 8 2 2 3" xfId="15634" xr:uid="{00000000-0005-0000-0000-0000F4720000}"/>
    <cellStyle name="Normal 3 2 3 8 2 2 4" xfId="21150" xr:uid="{00000000-0005-0000-0000-0000F5720000}"/>
    <cellStyle name="Normal 3 2 3 8 2 2 5" xfId="26666" xr:uid="{00000000-0005-0000-0000-0000F6720000}"/>
    <cellStyle name="Normal 3 2 3 8 2 2 6" xfId="32182" xr:uid="{00000000-0005-0000-0000-0000F7720000}"/>
    <cellStyle name="Normal 3 2 3 8 2 3" xfId="7360" xr:uid="{00000000-0005-0000-0000-0000F8720000}"/>
    <cellStyle name="Normal 3 2 3 8 2 4" xfId="12876" xr:uid="{00000000-0005-0000-0000-0000F9720000}"/>
    <cellStyle name="Normal 3 2 3 8 2 5" xfId="18392" xr:uid="{00000000-0005-0000-0000-0000FA720000}"/>
    <cellStyle name="Normal 3 2 3 8 2 6" xfId="23908" xr:uid="{00000000-0005-0000-0000-0000FB720000}"/>
    <cellStyle name="Normal 3 2 3 8 2 7" xfId="29424" xr:uid="{00000000-0005-0000-0000-0000FC720000}"/>
    <cellStyle name="Normal 3 2 3 8 3" xfId="3223" xr:uid="{00000000-0005-0000-0000-0000FD720000}"/>
    <cellStyle name="Normal 3 2 3 8 3 2" xfId="8739" xr:uid="{00000000-0005-0000-0000-0000FE720000}"/>
    <cellStyle name="Normal 3 2 3 8 3 3" xfId="14255" xr:uid="{00000000-0005-0000-0000-0000FF720000}"/>
    <cellStyle name="Normal 3 2 3 8 3 4" xfId="19771" xr:uid="{00000000-0005-0000-0000-000000730000}"/>
    <cellStyle name="Normal 3 2 3 8 3 5" xfId="25287" xr:uid="{00000000-0005-0000-0000-000001730000}"/>
    <cellStyle name="Normal 3 2 3 8 3 6" xfId="30803" xr:uid="{00000000-0005-0000-0000-000002730000}"/>
    <cellStyle name="Normal 3 2 3 8 4" xfId="5981" xr:uid="{00000000-0005-0000-0000-000003730000}"/>
    <cellStyle name="Normal 3 2 3 8 5" xfId="11497" xr:uid="{00000000-0005-0000-0000-000004730000}"/>
    <cellStyle name="Normal 3 2 3 8 6" xfId="17013" xr:uid="{00000000-0005-0000-0000-000005730000}"/>
    <cellStyle name="Normal 3 2 3 8 7" xfId="22529" xr:uid="{00000000-0005-0000-0000-000006730000}"/>
    <cellStyle name="Normal 3 2 3 8 8" xfId="28045" xr:uid="{00000000-0005-0000-0000-000007730000}"/>
    <cellStyle name="Normal 3 2 3 9" xfId="520" xr:uid="{00000000-0005-0000-0000-000008730000}"/>
    <cellStyle name="Normal 3 2 3 9 2" xfId="1899" xr:uid="{00000000-0005-0000-0000-000009730000}"/>
    <cellStyle name="Normal 3 2 3 9 2 2" xfId="4657" xr:uid="{00000000-0005-0000-0000-00000A730000}"/>
    <cellStyle name="Normal 3 2 3 9 2 2 2" xfId="10173" xr:uid="{00000000-0005-0000-0000-00000B730000}"/>
    <cellStyle name="Normal 3 2 3 9 2 2 3" xfId="15689" xr:uid="{00000000-0005-0000-0000-00000C730000}"/>
    <cellStyle name="Normal 3 2 3 9 2 2 4" xfId="21205" xr:uid="{00000000-0005-0000-0000-00000D730000}"/>
    <cellStyle name="Normal 3 2 3 9 2 2 5" xfId="26721" xr:uid="{00000000-0005-0000-0000-00000E730000}"/>
    <cellStyle name="Normal 3 2 3 9 2 2 6" xfId="32237" xr:uid="{00000000-0005-0000-0000-00000F730000}"/>
    <cellStyle name="Normal 3 2 3 9 2 3" xfId="7415" xr:uid="{00000000-0005-0000-0000-000010730000}"/>
    <cellStyle name="Normal 3 2 3 9 2 4" xfId="12931" xr:uid="{00000000-0005-0000-0000-000011730000}"/>
    <cellStyle name="Normal 3 2 3 9 2 5" xfId="18447" xr:uid="{00000000-0005-0000-0000-000012730000}"/>
    <cellStyle name="Normal 3 2 3 9 2 6" xfId="23963" xr:uid="{00000000-0005-0000-0000-000013730000}"/>
    <cellStyle name="Normal 3 2 3 9 2 7" xfId="29479" xr:uid="{00000000-0005-0000-0000-000014730000}"/>
    <cellStyle name="Normal 3 2 3 9 3" xfId="3278" xr:uid="{00000000-0005-0000-0000-000015730000}"/>
    <cellStyle name="Normal 3 2 3 9 3 2" xfId="8794" xr:uid="{00000000-0005-0000-0000-000016730000}"/>
    <cellStyle name="Normal 3 2 3 9 3 3" xfId="14310" xr:uid="{00000000-0005-0000-0000-000017730000}"/>
    <cellStyle name="Normal 3 2 3 9 3 4" xfId="19826" xr:uid="{00000000-0005-0000-0000-000018730000}"/>
    <cellStyle name="Normal 3 2 3 9 3 5" xfId="25342" xr:uid="{00000000-0005-0000-0000-000019730000}"/>
    <cellStyle name="Normal 3 2 3 9 3 6" xfId="30858" xr:uid="{00000000-0005-0000-0000-00001A730000}"/>
    <cellStyle name="Normal 3 2 3 9 4" xfId="6036" xr:uid="{00000000-0005-0000-0000-00001B730000}"/>
    <cellStyle name="Normal 3 2 3 9 5" xfId="11552" xr:uid="{00000000-0005-0000-0000-00001C730000}"/>
    <cellStyle name="Normal 3 2 3 9 6" xfId="17068" xr:uid="{00000000-0005-0000-0000-00001D730000}"/>
    <cellStyle name="Normal 3 2 3 9 7" xfId="22584" xr:uid="{00000000-0005-0000-0000-00001E730000}"/>
    <cellStyle name="Normal 3 2 3 9 8" xfId="28100" xr:uid="{00000000-0005-0000-0000-00001F730000}"/>
    <cellStyle name="Normal 3 2 4" xfId="79" xr:uid="{00000000-0005-0000-0000-000020730000}"/>
    <cellStyle name="Normal 3 2 4 10" xfId="27659" xr:uid="{00000000-0005-0000-0000-000021730000}"/>
    <cellStyle name="Normal 3 2 4 2" xfId="1043" xr:uid="{00000000-0005-0000-0000-000022730000}"/>
    <cellStyle name="Normal 3 2 4 2 2" xfId="2422" xr:uid="{00000000-0005-0000-0000-000023730000}"/>
    <cellStyle name="Normal 3 2 4 2 2 2" xfId="5180" xr:uid="{00000000-0005-0000-0000-000024730000}"/>
    <cellStyle name="Normal 3 2 4 2 2 2 2" xfId="10696" xr:uid="{00000000-0005-0000-0000-000025730000}"/>
    <cellStyle name="Normal 3 2 4 2 2 2 3" xfId="16212" xr:uid="{00000000-0005-0000-0000-000026730000}"/>
    <cellStyle name="Normal 3 2 4 2 2 2 4" xfId="21728" xr:uid="{00000000-0005-0000-0000-000027730000}"/>
    <cellStyle name="Normal 3 2 4 2 2 2 5" xfId="27244" xr:uid="{00000000-0005-0000-0000-000028730000}"/>
    <cellStyle name="Normal 3 2 4 2 2 2 6" xfId="32760" xr:uid="{00000000-0005-0000-0000-000029730000}"/>
    <cellStyle name="Normal 3 2 4 2 2 3" xfId="7938" xr:uid="{00000000-0005-0000-0000-00002A730000}"/>
    <cellStyle name="Normal 3 2 4 2 2 4" xfId="13454" xr:uid="{00000000-0005-0000-0000-00002B730000}"/>
    <cellStyle name="Normal 3 2 4 2 2 5" xfId="18970" xr:uid="{00000000-0005-0000-0000-00002C730000}"/>
    <cellStyle name="Normal 3 2 4 2 2 6" xfId="24486" xr:uid="{00000000-0005-0000-0000-00002D730000}"/>
    <cellStyle name="Normal 3 2 4 2 2 7" xfId="30002" xr:uid="{00000000-0005-0000-0000-00002E730000}"/>
    <cellStyle name="Normal 3 2 4 2 3" xfId="3801" xr:uid="{00000000-0005-0000-0000-00002F730000}"/>
    <cellStyle name="Normal 3 2 4 2 3 2" xfId="9317" xr:uid="{00000000-0005-0000-0000-000030730000}"/>
    <cellStyle name="Normal 3 2 4 2 3 3" xfId="14833" xr:uid="{00000000-0005-0000-0000-000031730000}"/>
    <cellStyle name="Normal 3 2 4 2 3 4" xfId="20349" xr:uid="{00000000-0005-0000-0000-000032730000}"/>
    <cellStyle name="Normal 3 2 4 2 3 5" xfId="25865" xr:uid="{00000000-0005-0000-0000-000033730000}"/>
    <cellStyle name="Normal 3 2 4 2 3 6" xfId="31381" xr:uid="{00000000-0005-0000-0000-000034730000}"/>
    <cellStyle name="Normal 3 2 4 2 4" xfId="6559" xr:uid="{00000000-0005-0000-0000-000035730000}"/>
    <cellStyle name="Normal 3 2 4 2 5" xfId="12075" xr:uid="{00000000-0005-0000-0000-000036730000}"/>
    <cellStyle name="Normal 3 2 4 2 6" xfId="17591" xr:uid="{00000000-0005-0000-0000-000037730000}"/>
    <cellStyle name="Normal 3 2 4 2 7" xfId="23107" xr:uid="{00000000-0005-0000-0000-000038730000}"/>
    <cellStyle name="Normal 3 2 4 2 8" xfId="28623" xr:uid="{00000000-0005-0000-0000-000039730000}"/>
    <cellStyle name="Normal 3 2 4 3" xfId="683" xr:uid="{00000000-0005-0000-0000-00003A730000}"/>
    <cellStyle name="Normal 3 2 4 3 2" xfId="2062" xr:uid="{00000000-0005-0000-0000-00003B730000}"/>
    <cellStyle name="Normal 3 2 4 3 2 2" xfId="4820" xr:uid="{00000000-0005-0000-0000-00003C730000}"/>
    <cellStyle name="Normal 3 2 4 3 2 2 2" xfId="10336" xr:uid="{00000000-0005-0000-0000-00003D730000}"/>
    <cellStyle name="Normal 3 2 4 3 2 2 3" xfId="15852" xr:uid="{00000000-0005-0000-0000-00003E730000}"/>
    <cellStyle name="Normal 3 2 4 3 2 2 4" xfId="21368" xr:uid="{00000000-0005-0000-0000-00003F730000}"/>
    <cellStyle name="Normal 3 2 4 3 2 2 5" xfId="26884" xr:uid="{00000000-0005-0000-0000-000040730000}"/>
    <cellStyle name="Normal 3 2 4 3 2 2 6" xfId="32400" xr:uid="{00000000-0005-0000-0000-000041730000}"/>
    <cellStyle name="Normal 3 2 4 3 2 3" xfId="7578" xr:uid="{00000000-0005-0000-0000-000042730000}"/>
    <cellStyle name="Normal 3 2 4 3 2 4" xfId="13094" xr:uid="{00000000-0005-0000-0000-000043730000}"/>
    <cellStyle name="Normal 3 2 4 3 2 5" xfId="18610" xr:uid="{00000000-0005-0000-0000-000044730000}"/>
    <cellStyle name="Normal 3 2 4 3 2 6" xfId="24126" xr:uid="{00000000-0005-0000-0000-000045730000}"/>
    <cellStyle name="Normal 3 2 4 3 2 7" xfId="29642" xr:uid="{00000000-0005-0000-0000-000046730000}"/>
    <cellStyle name="Normal 3 2 4 3 3" xfId="3441" xr:uid="{00000000-0005-0000-0000-000047730000}"/>
    <cellStyle name="Normal 3 2 4 3 3 2" xfId="8957" xr:uid="{00000000-0005-0000-0000-000048730000}"/>
    <cellStyle name="Normal 3 2 4 3 3 3" xfId="14473" xr:uid="{00000000-0005-0000-0000-000049730000}"/>
    <cellStyle name="Normal 3 2 4 3 3 4" xfId="19989" xr:uid="{00000000-0005-0000-0000-00004A730000}"/>
    <cellStyle name="Normal 3 2 4 3 3 5" xfId="25505" xr:uid="{00000000-0005-0000-0000-00004B730000}"/>
    <cellStyle name="Normal 3 2 4 3 3 6" xfId="31021" xr:uid="{00000000-0005-0000-0000-00004C730000}"/>
    <cellStyle name="Normal 3 2 4 3 4" xfId="6199" xr:uid="{00000000-0005-0000-0000-00004D730000}"/>
    <cellStyle name="Normal 3 2 4 3 5" xfId="11715" xr:uid="{00000000-0005-0000-0000-00004E730000}"/>
    <cellStyle name="Normal 3 2 4 3 6" xfId="17231" xr:uid="{00000000-0005-0000-0000-00004F730000}"/>
    <cellStyle name="Normal 3 2 4 3 7" xfId="22747" xr:uid="{00000000-0005-0000-0000-000050730000}"/>
    <cellStyle name="Normal 3 2 4 3 8" xfId="28263" xr:uid="{00000000-0005-0000-0000-000051730000}"/>
    <cellStyle name="Normal 3 2 4 4" xfId="1458" xr:uid="{00000000-0005-0000-0000-000052730000}"/>
    <cellStyle name="Normal 3 2 4 4 2" xfId="4216" xr:uid="{00000000-0005-0000-0000-000053730000}"/>
    <cellStyle name="Normal 3 2 4 4 2 2" xfId="9732" xr:uid="{00000000-0005-0000-0000-000054730000}"/>
    <cellStyle name="Normal 3 2 4 4 2 3" xfId="15248" xr:uid="{00000000-0005-0000-0000-000055730000}"/>
    <cellStyle name="Normal 3 2 4 4 2 4" xfId="20764" xr:uid="{00000000-0005-0000-0000-000056730000}"/>
    <cellStyle name="Normal 3 2 4 4 2 5" xfId="26280" xr:uid="{00000000-0005-0000-0000-000057730000}"/>
    <cellStyle name="Normal 3 2 4 4 2 6" xfId="31796" xr:uid="{00000000-0005-0000-0000-000058730000}"/>
    <cellStyle name="Normal 3 2 4 4 3" xfId="6974" xr:uid="{00000000-0005-0000-0000-000059730000}"/>
    <cellStyle name="Normal 3 2 4 4 4" xfId="12490" xr:uid="{00000000-0005-0000-0000-00005A730000}"/>
    <cellStyle name="Normal 3 2 4 4 5" xfId="18006" xr:uid="{00000000-0005-0000-0000-00005B730000}"/>
    <cellStyle name="Normal 3 2 4 4 6" xfId="23522" xr:uid="{00000000-0005-0000-0000-00005C730000}"/>
    <cellStyle name="Normal 3 2 4 4 7" xfId="29038" xr:uid="{00000000-0005-0000-0000-00005D730000}"/>
    <cellStyle name="Normal 3 2 4 5" xfId="2837" xr:uid="{00000000-0005-0000-0000-00005E730000}"/>
    <cellStyle name="Normal 3 2 4 5 2" xfId="8353" xr:uid="{00000000-0005-0000-0000-00005F730000}"/>
    <cellStyle name="Normal 3 2 4 5 3" xfId="13869" xr:uid="{00000000-0005-0000-0000-000060730000}"/>
    <cellStyle name="Normal 3 2 4 5 4" xfId="19385" xr:uid="{00000000-0005-0000-0000-000061730000}"/>
    <cellStyle name="Normal 3 2 4 5 5" xfId="24901" xr:uid="{00000000-0005-0000-0000-000062730000}"/>
    <cellStyle name="Normal 3 2 4 5 6" xfId="30417" xr:uid="{00000000-0005-0000-0000-000063730000}"/>
    <cellStyle name="Normal 3 2 4 6" xfId="5595" xr:uid="{00000000-0005-0000-0000-000064730000}"/>
    <cellStyle name="Normal 3 2 4 7" xfId="11111" xr:uid="{00000000-0005-0000-0000-000065730000}"/>
    <cellStyle name="Normal 3 2 4 8" xfId="16627" xr:uid="{00000000-0005-0000-0000-000066730000}"/>
    <cellStyle name="Normal 3 2 4 9" xfId="22143" xr:uid="{00000000-0005-0000-0000-000067730000}"/>
    <cellStyle name="Normal 3 2 5" xfId="134" xr:uid="{00000000-0005-0000-0000-000068730000}"/>
    <cellStyle name="Normal 3 2 5 10" xfId="27714" xr:uid="{00000000-0005-0000-0000-000069730000}"/>
    <cellStyle name="Normal 3 2 5 2" xfId="1079" xr:uid="{00000000-0005-0000-0000-00006A730000}"/>
    <cellStyle name="Normal 3 2 5 2 2" xfId="2458" xr:uid="{00000000-0005-0000-0000-00006B730000}"/>
    <cellStyle name="Normal 3 2 5 2 2 2" xfId="5216" xr:uid="{00000000-0005-0000-0000-00006C730000}"/>
    <cellStyle name="Normal 3 2 5 2 2 2 2" xfId="10732" xr:uid="{00000000-0005-0000-0000-00006D730000}"/>
    <cellStyle name="Normal 3 2 5 2 2 2 3" xfId="16248" xr:uid="{00000000-0005-0000-0000-00006E730000}"/>
    <cellStyle name="Normal 3 2 5 2 2 2 4" xfId="21764" xr:uid="{00000000-0005-0000-0000-00006F730000}"/>
    <cellStyle name="Normal 3 2 5 2 2 2 5" xfId="27280" xr:uid="{00000000-0005-0000-0000-000070730000}"/>
    <cellStyle name="Normal 3 2 5 2 2 2 6" xfId="32796" xr:uid="{00000000-0005-0000-0000-000071730000}"/>
    <cellStyle name="Normal 3 2 5 2 2 3" xfId="7974" xr:uid="{00000000-0005-0000-0000-000072730000}"/>
    <cellStyle name="Normal 3 2 5 2 2 4" xfId="13490" xr:uid="{00000000-0005-0000-0000-000073730000}"/>
    <cellStyle name="Normal 3 2 5 2 2 5" xfId="19006" xr:uid="{00000000-0005-0000-0000-000074730000}"/>
    <cellStyle name="Normal 3 2 5 2 2 6" xfId="24522" xr:uid="{00000000-0005-0000-0000-000075730000}"/>
    <cellStyle name="Normal 3 2 5 2 2 7" xfId="30038" xr:uid="{00000000-0005-0000-0000-000076730000}"/>
    <cellStyle name="Normal 3 2 5 2 3" xfId="3837" xr:uid="{00000000-0005-0000-0000-000077730000}"/>
    <cellStyle name="Normal 3 2 5 2 3 2" xfId="9353" xr:uid="{00000000-0005-0000-0000-000078730000}"/>
    <cellStyle name="Normal 3 2 5 2 3 3" xfId="14869" xr:uid="{00000000-0005-0000-0000-000079730000}"/>
    <cellStyle name="Normal 3 2 5 2 3 4" xfId="20385" xr:uid="{00000000-0005-0000-0000-00007A730000}"/>
    <cellStyle name="Normal 3 2 5 2 3 5" xfId="25901" xr:uid="{00000000-0005-0000-0000-00007B730000}"/>
    <cellStyle name="Normal 3 2 5 2 3 6" xfId="31417" xr:uid="{00000000-0005-0000-0000-00007C730000}"/>
    <cellStyle name="Normal 3 2 5 2 4" xfId="6595" xr:uid="{00000000-0005-0000-0000-00007D730000}"/>
    <cellStyle name="Normal 3 2 5 2 5" xfId="12111" xr:uid="{00000000-0005-0000-0000-00007E730000}"/>
    <cellStyle name="Normal 3 2 5 2 6" xfId="17627" xr:uid="{00000000-0005-0000-0000-00007F730000}"/>
    <cellStyle name="Normal 3 2 5 2 7" xfId="23143" xr:uid="{00000000-0005-0000-0000-000080730000}"/>
    <cellStyle name="Normal 3 2 5 2 8" xfId="28659" xr:uid="{00000000-0005-0000-0000-000081730000}"/>
    <cellStyle name="Normal 3 2 5 3" xfId="719" xr:uid="{00000000-0005-0000-0000-000082730000}"/>
    <cellStyle name="Normal 3 2 5 3 2" xfId="2098" xr:uid="{00000000-0005-0000-0000-000083730000}"/>
    <cellStyle name="Normal 3 2 5 3 2 2" xfId="4856" xr:uid="{00000000-0005-0000-0000-000084730000}"/>
    <cellStyle name="Normal 3 2 5 3 2 2 2" xfId="10372" xr:uid="{00000000-0005-0000-0000-000085730000}"/>
    <cellStyle name="Normal 3 2 5 3 2 2 3" xfId="15888" xr:uid="{00000000-0005-0000-0000-000086730000}"/>
    <cellStyle name="Normal 3 2 5 3 2 2 4" xfId="21404" xr:uid="{00000000-0005-0000-0000-000087730000}"/>
    <cellStyle name="Normal 3 2 5 3 2 2 5" xfId="26920" xr:uid="{00000000-0005-0000-0000-000088730000}"/>
    <cellStyle name="Normal 3 2 5 3 2 2 6" xfId="32436" xr:uid="{00000000-0005-0000-0000-000089730000}"/>
    <cellStyle name="Normal 3 2 5 3 2 3" xfId="7614" xr:uid="{00000000-0005-0000-0000-00008A730000}"/>
    <cellStyle name="Normal 3 2 5 3 2 4" xfId="13130" xr:uid="{00000000-0005-0000-0000-00008B730000}"/>
    <cellStyle name="Normal 3 2 5 3 2 5" xfId="18646" xr:uid="{00000000-0005-0000-0000-00008C730000}"/>
    <cellStyle name="Normal 3 2 5 3 2 6" xfId="24162" xr:uid="{00000000-0005-0000-0000-00008D730000}"/>
    <cellStyle name="Normal 3 2 5 3 2 7" xfId="29678" xr:uid="{00000000-0005-0000-0000-00008E730000}"/>
    <cellStyle name="Normal 3 2 5 3 3" xfId="3477" xr:uid="{00000000-0005-0000-0000-00008F730000}"/>
    <cellStyle name="Normal 3 2 5 3 3 2" xfId="8993" xr:uid="{00000000-0005-0000-0000-000090730000}"/>
    <cellStyle name="Normal 3 2 5 3 3 3" xfId="14509" xr:uid="{00000000-0005-0000-0000-000091730000}"/>
    <cellStyle name="Normal 3 2 5 3 3 4" xfId="20025" xr:uid="{00000000-0005-0000-0000-000092730000}"/>
    <cellStyle name="Normal 3 2 5 3 3 5" xfId="25541" xr:uid="{00000000-0005-0000-0000-000093730000}"/>
    <cellStyle name="Normal 3 2 5 3 3 6" xfId="31057" xr:uid="{00000000-0005-0000-0000-000094730000}"/>
    <cellStyle name="Normal 3 2 5 3 4" xfId="6235" xr:uid="{00000000-0005-0000-0000-000095730000}"/>
    <cellStyle name="Normal 3 2 5 3 5" xfId="11751" xr:uid="{00000000-0005-0000-0000-000096730000}"/>
    <cellStyle name="Normal 3 2 5 3 6" xfId="17267" xr:uid="{00000000-0005-0000-0000-000097730000}"/>
    <cellStyle name="Normal 3 2 5 3 7" xfId="22783" xr:uid="{00000000-0005-0000-0000-000098730000}"/>
    <cellStyle name="Normal 3 2 5 3 8" xfId="28299" xr:uid="{00000000-0005-0000-0000-000099730000}"/>
    <cellStyle name="Normal 3 2 5 4" xfId="1513" xr:uid="{00000000-0005-0000-0000-00009A730000}"/>
    <cellStyle name="Normal 3 2 5 4 2" xfId="4271" xr:uid="{00000000-0005-0000-0000-00009B730000}"/>
    <cellStyle name="Normal 3 2 5 4 2 2" xfId="9787" xr:uid="{00000000-0005-0000-0000-00009C730000}"/>
    <cellStyle name="Normal 3 2 5 4 2 3" xfId="15303" xr:uid="{00000000-0005-0000-0000-00009D730000}"/>
    <cellStyle name="Normal 3 2 5 4 2 4" xfId="20819" xr:uid="{00000000-0005-0000-0000-00009E730000}"/>
    <cellStyle name="Normal 3 2 5 4 2 5" xfId="26335" xr:uid="{00000000-0005-0000-0000-00009F730000}"/>
    <cellStyle name="Normal 3 2 5 4 2 6" xfId="31851" xr:uid="{00000000-0005-0000-0000-0000A0730000}"/>
    <cellStyle name="Normal 3 2 5 4 3" xfId="7029" xr:uid="{00000000-0005-0000-0000-0000A1730000}"/>
    <cellStyle name="Normal 3 2 5 4 4" xfId="12545" xr:uid="{00000000-0005-0000-0000-0000A2730000}"/>
    <cellStyle name="Normal 3 2 5 4 5" xfId="18061" xr:uid="{00000000-0005-0000-0000-0000A3730000}"/>
    <cellStyle name="Normal 3 2 5 4 6" xfId="23577" xr:uid="{00000000-0005-0000-0000-0000A4730000}"/>
    <cellStyle name="Normal 3 2 5 4 7" xfId="29093" xr:uid="{00000000-0005-0000-0000-0000A5730000}"/>
    <cellStyle name="Normal 3 2 5 5" xfId="2892" xr:uid="{00000000-0005-0000-0000-0000A6730000}"/>
    <cellStyle name="Normal 3 2 5 5 2" xfId="8408" xr:uid="{00000000-0005-0000-0000-0000A7730000}"/>
    <cellStyle name="Normal 3 2 5 5 3" xfId="13924" xr:uid="{00000000-0005-0000-0000-0000A8730000}"/>
    <cellStyle name="Normal 3 2 5 5 4" xfId="19440" xr:uid="{00000000-0005-0000-0000-0000A9730000}"/>
    <cellStyle name="Normal 3 2 5 5 5" xfId="24956" xr:uid="{00000000-0005-0000-0000-0000AA730000}"/>
    <cellStyle name="Normal 3 2 5 5 6" xfId="30472" xr:uid="{00000000-0005-0000-0000-0000AB730000}"/>
    <cellStyle name="Normal 3 2 5 6" xfId="5650" xr:uid="{00000000-0005-0000-0000-0000AC730000}"/>
    <cellStyle name="Normal 3 2 5 7" xfId="11166" xr:uid="{00000000-0005-0000-0000-0000AD730000}"/>
    <cellStyle name="Normal 3 2 5 8" xfId="16682" xr:uid="{00000000-0005-0000-0000-0000AE730000}"/>
    <cellStyle name="Normal 3 2 5 9" xfId="22198" xr:uid="{00000000-0005-0000-0000-0000AF730000}"/>
    <cellStyle name="Normal 3 2 6" xfId="189" xr:uid="{00000000-0005-0000-0000-0000B0730000}"/>
    <cellStyle name="Normal 3 2 6 10" xfId="27769" xr:uid="{00000000-0005-0000-0000-0000B1730000}"/>
    <cellStyle name="Normal 3 2 6 2" xfId="1115" xr:uid="{00000000-0005-0000-0000-0000B2730000}"/>
    <cellStyle name="Normal 3 2 6 2 2" xfId="2494" xr:uid="{00000000-0005-0000-0000-0000B3730000}"/>
    <cellStyle name="Normal 3 2 6 2 2 2" xfId="5252" xr:uid="{00000000-0005-0000-0000-0000B4730000}"/>
    <cellStyle name="Normal 3 2 6 2 2 2 2" xfId="10768" xr:uid="{00000000-0005-0000-0000-0000B5730000}"/>
    <cellStyle name="Normal 3 2 6 2 2 2 3" xfId="16284" xr:uid="{00000000-0005-0000-0000-0000B6730000}"/>
    <cellStyle name="Normal 3 2 6 2 2 2 4" xfId="21800" xr:uid="{00000000-0005-0000-0000-0000B7730000}"/>
    <cellStyle name="Normal 3 2 6 2 2 2 5" xfId="27316" xr:uid="{00000000-0005-0000-0000-0000B8730000}"/>
    <cellStyle name="Normal 3 2 6 2 2 2 6" xfId="32832" xr:uid="{00000000-0005-0000-0000-0000B9730000}"/>
    <cellStyle name="Normal 3 2 6 2 2 3" xfId="8010" xr:uid="{00000000-0005-0000-0000-0000BA730000}"/>
    <cellStyle name="Normal 3 2 6 2 2 4" xfId="13526" xr:uid="{00000000-0005-0000-0000-0000BB730000}"/>
    <cellStyle name="Normal 3 2 6 2 2 5" xfId="19042" xr:uid="{00000000-0005-0000-0000-0000BC730000}"/>
    <cellStyle name="Normal 3 2 6 2 2 6" xfId="24558" xr:uid="{00000000-0005-0000-0000-0000BD730000}"/>
    <cellStyle name="Normal 3 2 6 2 2 7" xfId="30074" xr:uid="{00000000-0005-0000-0000-0000BE730000}"/>
    <cellStyle name="Normal 3 2 6 2 3" xfId="3873" xr:uid="{00000000-0005-0000-0000-0000BF730000}"/>
    <cellStyle name="Normal 3 2 6 2 3 2" xfId="9389" xr:uid="{00000000-0005-0000-0000-0000C0730000}"/>
    <cellStyle name="Normal 3 2 6 2 3 3" xfId="14905" xr:uid="{00000000-0005-0000-0000-0000C1730000}"/>
    <cellStyle name="Normal 3 2 6 2 3 4" xfId="20421" xr:uid="{00000000-0005-0000-0000-0000C2730000}"/>
    <cellStyle name="Normal 3 2 6 2 3 5" xfId="25937" xr:uid="{00000000-0005-0000-0000-0000C3730000}"/>
    <cellStyle name="Normal 3 2 6 2 3 6" xfId="31453" xr:uid="{00000000-0005-0000-0000-0000C4730000}"/>
    <cellStyle name="Normal 3 2 6 2 4" xfId="6631" xr:uid="{00000000-0005-0000-0000-0000C5730000}"/>
    <cellStyle name="Normal 3 2 6 2 5" xfId="12147" xr:uid="{00000000-0005-0000-0000-0000C6730000}"/>
    <cellStyle name="Normal 3 2 6 2 6" xfId="17663" xr:uid="{00000000-0005-0000-0000-0000C7730000}"/>
    <cellStyle name="Normal 3 2 6 2 7" xfId="23179" xr:uid="{00000000-0005-0000-0000-0000C8730000}"/>
    <cellStyle name="Normal 3 2 6 2 8" xfId="28695" xr:uid="{00000000-0005-0000-0000-0000C9730000}"/>
    <cellStyle name="Normal 3 2 6 3" xfId="755" xr:uid="{00000000-0005-0000-0000-0000CA730000}"/>
    <cellStyle name="Normal 3 2 6 3 2" xfId="2134" xr:uid="{00000000-0005-0000-0000-0000CB730000}"/>
    <cellStyle name="Normal 3 2 6 3 2 2" xfId="4892" xr:uid="{00000000-0005-0000-0000-0000CC730000}"/>
    <cellStyle name="Normal 3 2 6 3 2 2 2" xfId="10408" xr:uid="{00000000-0005-0000-0000-0000CD730000}"/>
    <cellStyle name="Normal 3 2 6 3 2 2 3" xfId="15924" xr:uid="{00000000-0005-0000-0000-0000CE730000}"/>
    <cellStyle name="Normal 3 2 6 3 2 2 4" xfId="21440" xr:uid="{00000000-0005-0000-0000-0000CF730000}"/>
    <cellStyle name="Normal 3 2 6 3 2 2 5" xfId="26956" xr:uid="{00000000-0005-0000-0000-0000D0730000}"/>
    <cellStyle name="Normal 3 2 6 3 2 2 6" xfId="32472" xr:uid="{00000000-0005-0000-0000-0000D1730000}"/>
    <cellStyle name="Normal 3 2 6 3 2 3" xfId="7650" xr:uid="{00000000-0005-0000-0000-0000D2730000}"/>
    <cellStyle name="Normal 3 2 6 3 2 4" xfId="13166" xr:uid="{00000000-0005-0000-0000-0000D3730000}"/>
    <cellStyle name="Normal 3 2 6 3 2 5" xfId="18682" xr:uid="{00000000-0005-0000-0000-0000D4730000}"/>
    <cellStyle name="Normal 3 2 6 3 2 6" xfId="24198" xr:uid="{00000000-0005-0000-0000-0000D5730000}"/>
    <cellStyle name="Normal 3 2 6 3 2 7" xfId="29714" xr:uid="{00000000-0005-0000-0000-0000D6730000}"/>
    <cellStyle name="Normal 3 2 6 3 3" xfId="3513" xr:uid="{00000000-0005-0000-0000-0000D7730000}"/>
    <cellStyle name="Normal 3 2 6 3 3 2" xfId="9029" xr:uid="{00000000-0005-0000-0000-0000D8730000}"/>
    <cellStyle name="Normal 3 2 6 3 3 3" xfId="14545" xr:uid="{00000000-0005-0000-0000-0000D9730000}"/>
    <cellStyle name="Normal 3 2 6 3 3 4" xfId="20061" xr:uid="{00000000-0005-0000-0000-0000DA730000}"/>
    <cellStyle name="Normal 3 2 6 3 3 5" xfId="25577" xr:uid="{00000000-0005-0000-0000-0000DB730000}"/>
    <cellStyle name="Normal 3 2 6 3 3 6" xfId="31093" xr:uid="{00000000-0005-0000-0000-0000DC730000}"/>
    <cellStyle name="Normal 3 2 6 3 4" xfId="6271" xr:uid="{00000000-0005-0000-0000-0000DD730000}"/>
    <cellStyle name="Normal 3 2 6 3 5" xfId="11787" xr:uid="{00000000-0005-0000-0000-0000DE730000}"/>
    <cellStyle name="Normal 3 2 6 3 6" xfId="17303" xr:uid="{00000000-0005-0000-0000-0000DF730000}"/>
    <cellStyle name="Normal 3 2 6 3 7" xfId="22819" xr:uid="{00000000-0005-0000-0000-0000E0730000}"/>
    <cellStyle name="Normal 3 2 6 3 8" xfId="28335" xr:uid="{00000000-0005-0000-0000-0000E1730000}"/>
    <cellStyle name="Normal 3 2 6 4" xfId="1568" xr:uid="{00000000-0005-0000-0000-0000E2730000}"/>
    <cellStyle name="Normal 3 2 6 4 2" xfId="4326" xr:uid="{00000000-0005-0000-0000-0000E3730000}"/>
    <cellStyle name="Normal 3 2 6 4 2 2" xfId="9842" xr:uid="{00000000-0005-0000-0000-0000E4730000}"/>
    <cellStyle name="Normal 3 2 6 4 2 3" xfId="15358" xr:uid="{00000000-0005-0000-0000-0000E5730000}"/>
    <cellStyle name="Normal 3 2 6 4 2 4" xfId="20874" xr:uid="{00000000-0005-0000-0000-0000E6730000}"/>
    <cellStyle name="Normal 3 2 6 4 2 5" xfId="26390" xr:uid="{00000000-0005-0000-0000-0000E7730000}"/>
    <cellStyle name="Normal 3 2 6 4 2 6" xfId="31906" xr:uid="{00000000-0005-0000-0000-0000E8730000}"/>
    <cellStyle name="Normal 3 2 6 4 3" xfId="7084" xr:uid="{00000000-0005-0000-0000-0000E9730000}"/>
    <cellStyle name="Normal 3 2 6 4 4" xfId="12600" xr:uid="{00000000-0005-0000-0000-0000EA730000}"/>
    <cellStyle name="Normal 3 2 6 4 5" xfId="18116" xr:uid="{00000000-0005-0000-0000-0000EB730000}"/>
    <cellStyle name="Normal 3 2 6 4 6" xfId="23632" xr:uid="{00000000-0005-0000-0000-0000EC730000}"/>
    <cellStyle name="Normal 3 2 6 4 7" xfId="29148" xr:uid="{00000000-0005-0000-0000-0000ED730000}"/>
    <cellStyle name="Normal 3 2 6 5" xfId="2947" xr:uid="{00000000-0005-0000-0000-0000EE730000}"/>
    <cellStyle name="Normal 3 2 6 5 2" xfId="8463" xr:uid="{00000000-0005-0000-0000-0000EF730000}"/>
    <cellStyle name="Normal 3 2 6 5 3" xfId="13979" xr:uid="{00000000-0005-0000-0000-0000F0730000}"/>
    <cellStyle name="Normal 3 2 6 5 4" xfId="19495" xr:uid="{00000000-0005-0000-0000-0000F1730000}"/>
    <cellStyle name="Normal 3 2 6 5 5" xfId="25011" xr:uid="{00000000-0005-0000-0000-0000F2730000}"/>
    <cellStyle name="Normal 3 2 6 5 6" xfId="30527" xr:uid="{00000000-0005-0000-0000-0000F3730000}"/>
    <cellStyle name="Normal 3 2 6 6" xfId="5705" xr:uid="{00000000-0005-0000-0000-0000F4730000}"/>
    <cellStyle name="Normal 3 2 6 7" xfId="11221" xr:uid="{00000000-0005-0000-0000-0000F5730000}"/>
    <cellStyle name="Normal 3 2 6 8" xfId="16737" xr:uid="{00000000-0005-0000-0000-0000F6730000}"/>
    <cellStyle name="Normal 3 2 6 9" xfId="22253" xr:uid="{00000000-0005-0000-0000-0000F7730000}"/>
    <cellStyle name="Normal 3 2 7" xfId="225" xr:uid="{00000000-0005-0000-0000-0000F8730000}"/>
    <cellStyle name="Normal 3 2 7 10" xfId="27805" xr:uid="{00000000-0005-0000-0000-0000F9730000}"/>
    <cellStyle name="Normal 3 2 7 2" xfId="1151" xr:uid="{00000000-0005-0000-0000-0000FA730000}"/>
    <cellStyle name="Normal 3 2 7 2 2" xfId="2530" xr:uid="{00000000-0005-0000-0000-0000FB730000}"/>
    <cellStyle name="Normal 3 2 7 2 2 2" xfId="5288" xr:uid="{00000000-0005-0000-0000-0000FC730000}"/>
    <cellStyle name="Normal 3 2 7 2 2 2 2" xfId="10804" xr:uid="{00000000-0005-0000-0000-0000FD730000}"/>
    <cellStyle name="Normal 3 2 7 2 2 2 3" xfId="16320" xr:uid="{00000000-0005-0000-0000-0000FE730000}"/>
    <cellStyle name="Normal 3 2 7 2 2 2 4" xfId="21836" xr:uid="{00000000-0005-0000-0000-0000FF730000}"/>
    <cellStyle name="Normal 3 2 7 2 2 2 5" xfId="27352" xr:uid="{00000000-0005-0000-0000-000000740000}"/>
    <cellStyle name="Normal 3 2 7 2 2 2 6" xfId="32868" xr:uid="{00000000-0005-0000-0000-000001740000}"/>
    <cellStyle name="Normal 3 2 7 2 2 3" xfId="8046" xr:uid="{00000000-0005-0000-0000-000002740000}"/>
    <cellStyle name="Normal 3 2 7 2 2 4" xfId="13562" xr:uid="{00000000-0005-0000-0000-000003740000}"/>
    <cellStyle name="Normal 3 2 7 2 2 5" xfId="19078" xr:uid="{00000000-0005-0000-0000-000004740000}"/>
    <cellStyle name="Normal 3 2 7 2 2 6" xfId="24594" xr:uid="{00000000-0005-0000-0000-000005740000}"/>
    <cellStyle name="Normal 3 2 7 2 2 7" xfId="30110" xr:uid="{00000000-0005-0000-0000-000006740000}"/>
    <cellStyle name="Normal 3 2 7 2 3" xfId="3909" xr:uid="{00000000-0005-0000-0000-000007740000}"/>
    <cellStyle name="Normal 3 2 7 2 3 2" xfId="9425" xr:uid="{00000000-0005-0000-0000-000008740000}"/>
    <cellStyle name="Normal 3 2 7 2 3 3" xfId="14941" xr:uid="{00000000-0005-0000-0000-000009740000}"/>
    <cellStyle name="Normal 3 2 7 2 3 4" xfId="20457" xr:uid="{00000000-0005-0000-0000-00000A740000}"/>
    <cellStyle name="Normal 3 2 7 2 3 5" xfId="25973" xr:uid="{00000000-0005-0000-0000-00000B740000}"/>
    <cellStyle name="Normal 3 2 7 2 3 6" xfId="31489" xr:uid="{00000000-0005-0000-0000-00000C740000}"/>
    <cellStyle name="Normal 3 2 7 2 4" xfId="6667" xr:uid="{00000000-0005-0000-0000-00000D740000}"/>
    <cellStyle name="Normal 3 2 7 2 5" xfId="12183" xr:uid="{00000000-0005-0000-0000-00000E740000}"/>
    <cellStyle name="Normal 3 2 7 2 6" xfId="17699" xr:uid="{00000000-0005-0000-0000-00000F740000}"/>
    <cellStyle name="Normal 3 2 7 2 7" xfId="23215" xr:uid="{00000000-0005-0000-0000-000010740000}"/>
    <cellStyle name="Normal 3 2 7 2 8" xfId="28731" xr:uid="{00000000-0005-0000-0000-000011740000}"/>
    <cellStyle name="Normal 3 2 7 3" xfId="791" xr:uid="{00000000-0005-0000-0000-000012740000}"/>
    <cellStyle name="Normal 3 2 7 3 2" xfId="2170" xr:uid="{00000000-0005-0000-0000-000013740000}"/>
    <cellStyle name="Normal 3 2 7 3 2 2" xfId="4928" xr:uid="{00000000-0005-0000-0000-000014740000}"/>
    <cellStyle name="Normal 3 2 7 3 2 2 2" xfId="10444" xr:uid="{00000000-0005-0000-0000-000015740000}"/>
    <cellStyle name="Normal 3 2 7 3 2 2 3" xfId="15960" xr:uid="{00000000-0005-0000-0000-000016740000}"/>
    <cellStyle name="Normal 3 2 7 3 2 2 4" xfId="21476" xr:uid="{00000000-0005-0000-0000-000017740000}"/>
    <cellStyle name="Normal 3 2 7 3 2 2 5" xfId="26992" xr:uid="{00000000-0005-0000-0000-000018740000}"/>
    <cellStyle name="Normal 3 2 7 3 2 2 6" xfId="32508" xr:uid="{00000000-0005-0000-0000-000019740000}"/>
    <cellStyle name="Normal 3 2 7 3 2 3" xfId="7686" xr:uid="{00000000-0005-0000-0000-00001A740000}"/>
    <cellStyle name="Normal 3 2 7 3 2 4" xfId="13202" xr:uid="{00000000-0005-0000-0000-00001B740000}"/>
    <cellStyle name="Normal 3 2 7 3 2 5" xfId="18718" xr:uid="{00000000-0005-0000-0000-00001C740000}"/>
    <cellStyle name="Normal 3 2 7 3 2 6" xfId="24234" xr:uid="{00000000-0005-0000-0000-00001D740000}"/>
    <cellStyle name="Normal 3 2 7 3 2 7" xfId="29750" xr:uid="{00000000-0005-0000-0000-00001E740000}"/>
    <cellStyle name="Normal 3 2 7 3 3" xfId="3549" xr:uid="{00000000-0005-0000-0000-00001F740000}"/>
    <cellStyle name="Normal 3 2 7 3 3 2" xfId="9065" xr:uid="{00000000-0005-0000-0000-000020740000}"/>
    <cellStyle name="Normal 3 2 7 3 3 3" xfId="14581" xr:uid="{00000000-0005-0000-0000-000021740000}"/>
    <cellStyle name="Normal 3 2 7 3 3 4" xfId="20097" xr:uid="{00000000-0005-0000-0000-000022740000}"/>
    <cellStyle name="Normal 3 2 7 3 3 5" xfId="25613" xr:uid="{00000000-0005-0000-0000-000023740000}"/>
    <cellStyle name="Normal 3 2 7 3 3 6" xfId="31129" xr:uid="{00000000-0005-0000-0000-000024740000}"/>
    <cellStyle name="Normal 3 2 7 3 4" xfId="6307" xr:uid="{00000000-0005-0000-0000-000025740000}"/>
    <cellStyle name="Normal 3 2 7 3 5" xfId="11823" xr:uid="{00000000-0005-0000-0000-000026740000}"/>
    <cellStyle name="Normal 3 2 7 3 6" xfId="17339" xr:uid="{00000000-0005-0000-0000-000027740000}"/>
    <cellStyle name="Normal 3 2 7 3 7" xfId="22855" xr:uid="{00000000-0005-0000-0000-000028740000}"/>
    <cellStyle name="Normal 3 2 7 3 8" xfId="28371" xr:uid="{00000000-0005-0000-0000-000029740000}"/>
    <cellStyle name="Normal 3 2 7 4" xfId="1604" xr:uid="{00000000-0005-0000-0000-00002A740000}"/>
    <cellStyle name="Normal 3 2 7 4 2" xfId="4362" xr:uid="{00000000-0005-0000-0000-00002B740000}"/>
    <cellStyle name="Normal 3 2 7 4 2 2" xfId="9878" xr:uid="{00000000-0005-0000-0000-00002C740000}"/>
    <cellStyle name="Normal 3 2 7 4 2 3" xfId="15394" xr:uid="{00000000-0005-0000-0000-00002D740000}"/>
    <cellStyle name="Normal 3 2 7 4 2 4" xfId="20910" xr:uid="{00000000-0005-0000-0000-00002E740000}"/>
    <cellStyle name="Normal 3 2 7 4 2 5" xfId="26426" xr:uid="{00000000-0005-0000-0000-00002F740000}"/>
    <cellStyle name="Normal 3 2 7 4 2 6" xfId="31942" xr:uid="{00000000-0005-0000-0000-000030740000}"/>
    <cellStyle name="Normal 3 2 7 4 3" xfId="7120" xr:uid="{00000000-0005-0000-0000-000031740000}"/>
    <cellStyle name="Normal 3 2 7 4 4" xfId="12636" xr:uid="{00000000-0005-0000-0000-000032740000}"/>
    <cellStyle name="Normal 3 2 7 4 5" xfId="18152" xr:uid="{00000000-0005-0000-0000-000033740000}"/>
    <cellStyle name="Normal 3 2 7 4 6" xfId="23668" xr:uid="{00000000-0005-0000-0000-000034740000}"/>
    <cellStyle name="Normal 3 2 7 4 7" xfId="29184" xr:uid="{00000000-0005-0000-0000-000035740000}"/>
    <cellStyle name="Normal 3 2 7 5" xfId="2983" xr:uid="{00000000-0005-0000-0000-000036740000}"/>
    <cellStyle name="Normal 3 2 7 5 2" xfId="8499" xr:uid="{00000000-0005-0000-0000-000037740000}"/>
    <cellStyle name="Normal 3 2 7 5 3" xfId="14015" xr:uid="{00000000-0005-0000-0000-000038740000}"/>
    <cellStyle name="Normal 3 2 7 5 4" xfId="19531" xr:uid="{00000000-0005-0000-0000-000039740000}"/>
    <cellStyle name="Normal 3 2 7 5 5" xfId="25047" xr:uid="{00000000-0005-0000-0000-00003A740000}"/>
    <cellStyle name="Normal 3 2 7 5 6" xfId="30563" xr:uid="{00000000-0005-0000-0000-00003B740000}"/>
    <cellStyle name="Normal 3 2 7 6" xfId="5741" xr:uid="{00000000-0005-0000-0000-00003C740000}"/>
    <cellStyle name="Normal 3 2 7 7" xfId="11257" xr:uid="{00000000-0005-0000-0000-00003D740000}"/>
    <cellStyle name="Normal 3 2 7 8" xfId="16773" xr:uid="{00000000-0005-0000-0000-00003E740000}"/>
    <cellStyle name="Normal 3 2 7 9" xfId="22289" xr:uid="{00000000-0005-0000-0000-00003F740000}"/>
    <cellStyle name="Normal 3 2 8" xfId="280" xr:uid="{00000000-0005-0000-0000-000040740000}"/>
    <cellStyle name="Normal 3 2 8 10" xfId="27860" xr:uid="{00000000-0005-0000-0000-000041740000}"/>
    <cellStyle name="Normal 3 2 8 2" xfId="1187" xr:uid="{00000000-0005-0000-0000-000042740000}"/>
    <cellStyle name="Normal 3 2 8 2 2" xfId="2566" xr:uid="{00000000-0005-0000-0000-000043740000}"/>
    <cellStyle name="Normal 3 2 8 2 2 2" xfId="5324" xr:uid="{00000000-0005-0000-0000-000044740000}"/>
    <cellStyle name="Normal 3 2 8 2 2 2 2" xfId="10840" xr:uid="{00000000-0005-0000-0000-000045740000}"/>
    <cellStyle name="Normal 3 2 8 2 2 2 3" xfId="16356" xr:uid="{00000000-0005-0000-0000-000046740000}"/>
    <cellStyle name="Normal 3 2 8 2 2 2 4" xfId="21872" xr:uid="{00000000-0005-0000-0000-000047740000}"/>
    <cellStyle name="Normal 3 2 8 2 2 2 5" xfId="27388" xr:uid="{00000000-0005-0000-0000-000048740000}"/>
    <cellStyle name="Normal 3 2 8 2 2 2 6" xfId="32904" xr:uid="{00000000-0005-0000-0000-000049740000}"/>
    <cellStyle name="Normal 3 2 8 2 2 3" xfId="8082" xr:uid="{00000000-0005-0000-0000-00004A740000}"/>
    <cellStyle name="Normal 3 2 8 2 2 4" xfId="13598" xr:uid="{00000000-0005-0000-0000-00004B740000}"/>
    <cellStyle name="Normal 3 2 8 2 2 5" xfId="19114" xr:uid="{00000000-0005-0000-0000-00004C740000}"/>
    <cellStyle name="Normal 3 2 8 2 2 6" xfId="24630" xr:uid="{00000000-0005-0000-0000-00004D740000}"/>
    <cellStyle name="Normal 3 2 8 2 2 7" xfId="30146" xr:uid="{00000000-0005-0000-0000-00004E740000}"/>
    <cellStyle name="Normal 3 2 8 2 3" xfId="3945" xr:uid="{00000000-0005-0000-0000-00004F740000}"/>
    <cellStyle name="Normal 3 2 8 2 3 2" xfId="9461" xr:uid="{00000000-0005-0000-0000-000050740000}"/>
    <cellStyle name="Normal 3 2 8 2 3 3" xfId="14977" xr:uid="{00000000-0005-0000-0000-000051740000}"/>
    <cellStyle name="Normal 3 2 8 2 3 4" xfId="20493" xr:uid="{00000000-0005-0000-0000-000052740000}"/>
    <cellStyle name="Normal 3 2 8 2 3 5" xfId="26009" xr:uid="{00000000-0005-0000-0000-000053740000}"/>
    <cellStyle name="Normal 3 2 8 2 3 6" xfId="31525" xr:uid="{00000000-0005-0000-0000-000054740000}"/>
    <cellStyle name="Normal 3 2 8 2 4" xfId="6703" xr:uid="{00000000-0005-0000-0000-000055740000}"/>
    <cellStyle name="Normal 3 2 8 2 5" xfId="12219" xr:uid="{00000000-0005-0000-0000-000056740000}"/>
    <cellStyle name="Normal 3 2 8 2 6" xfId="17735" xr:uid="{00000000-0005-0000-0000-000057740000}"/>
    <cellStyle name="Normal 3 2 8 2 7" xfId="23251" xr:uid="{00000000-0005-0000-0000-000058740000}"/>
    <cellStyle name="Normal 3 2 8 2 8" xfId="28767" xr:uid="{00000000-0005-0000-0000-000059740000}"/>
    <cellStyle name="Normal 3 2 8 3" xfId="827" xr:uid="{00000000-0005-0000-0000-00005A740000}"/>
    <cellStyle name="Normal 3 2 8 3 2" xfId="2206" xr:uid="{00000000-0005-0000-0000-00005B740000}"/>
    <cellStyle name="Normal 3 2 8 3 2 2" xfId="4964" xr:uid="{00000000-0005-0000-0000-00005C740000}"/>
    <cellStyle name="Normal 3 2 8 3 2 2 2" xfId="10480" xr:uid="{00000000-0005-0000-0000-00005D740000}"/>
    <cellStyle name="Normal 3 2 8 3 2 2 3" xfId="15996" xr:uid="{00000000-0005-0000-0000-00005E740000}"/>
    <cellStyle name="Normal 3 2 8 3 2 2 4" xfId="21512" xr:uid="{00000000-0005-0000-0000-00005F740000}"/>
    <cellStyle name="Normal 3 2 8 3 2 2 5" xfId="27028" xr:uid="{00000000-0005-0000-0000-000060740000}"/>
    <cellStyle name="Normal 3 2 8 3 2 2 6" xfId="32544" xr:uid="{00000000-0005-0000-0000-000061740000}"/>
    <cellStyle name="Normal 3 2 8 3 2 3" xfId="7722" xr:uid="{00000000-0005-0000-0000-000062740000}"/>
    <cellStyle name="Normal 3 2 8 3 2 4" xfId="13238" xr:uid="{00000000-0005-0000-0000-000063740000}"/>
    <cellStyle name="Normal 3 2 8 3 2 5" xfId="18754" xr:uid="{00000000-0005-0000-0000-000064740000}"/>
    <cellStyle name="Normal 3 2 8 3 2 6" xfId="24270" xr:uid="{00000000-0005-0000-0000-000065740000}"/>
    <cellStyle name="Normal 3 2 8 3 2 7" xfId="29786" xr:uid="{00000000-0005-0000-0000-000066740000}"/>
    <cellStyle name="Normal 3 2 8 3 3" xfId="3585" xr:uid="{00000000-0005-0000-0000-000067740000}"/>
    <cellStyle name="Normal 3 2 8 3 3 2" xfId="9101" xr:uid="{00000000-0005-0000-0000-000068740000}"/>
    <cellStyle name="Normal 3 2 8 3 3 3" xfId="14617" xr:uid="{00000000-0005-0000-0000-000069740000}"/>
    <cellStyle name="Normal 3 2 8 3 3 4" xfId="20133" xr:uid="{00000000-0005-0000-0000-00006A740000}"/>
    <cellStyle name="Normal 3 2 8 3 3 5" xfId="25649" xr:uid="{00000000-0005-0000-0000-00006B740000}"/>
    <cellStyle name="Normal 3 2 8 3 3 6" xfId="31165" xr:uid="{00000000-0005-0000-0000-00006C740000}"/>
    <cellStyle name="Normal 3 2 8 3 4" xfId="6343" xr:uid="{00000000-0005-0000-0000-00006D740000}"/>
    <cellStyle name="Normal 3 2 8 3 5" xfId="11859" xr:uid="{00000000-0005-0000-0000-00006E740000}"/>
    <cellStyle name="Normal 3 2 8 3 6" xfId="17375" xr:uid="{00000000-0005-0000-0000-00006F740000}"/>
    <cellStyle name="Normal 3 2 8 3 7" xfId="22891" xr:uid="{00000000-0005-0000-0000-000070740000}"/>
    <cellStyle name="Normal 3 2 8 3 8" xfId="28407" xr:uid="{00000000-0005-0000-0000-000071740000}"/>
    <cellStyle name="Normal 3 2 8 4" xfId="1659" xr:uid="{00000000-0005-0000-0000-000072740000}"/>
    <cellStyle name="Normal 3 2 8 4 2" xfId="4417" xr:uid="{00000000-0005-0000-0000-000073740000}"/>
    <cellStyle name="Normal 3 2 8 4 2 2" xfId="9933" xr:uid="{00000000-0005-0000-0000-000074740000}"/>
    <cellStyle name="Normal 3 2 8 4 2 3" xfId="15449" xr:uid="{00000000-0005-0000-0000-000075740000}"/>
    <cellStyle name="Normal 3 2 8 4 2 4" xfId="20965" xr:uid="{00000000-0005-0000-0000-000076740000}"/>
    <cellStyle name="Normal 3 2 8 4 2 5" xfId="26481" xr:uid="{00000000-0005-0000-0000-000077740000}"/>
    <cellStyle name="Normal 3 2 8 4 2 6" xfId="31997" xr:uid="{00000000-0005-0000-0000-000078740000}"/>
    <cellStyle name="Normal 3 2 8 4 3" xfId="7175" xr:uid="{00000000-0005-0000-0000-000079740000}"/>
    <cellStyle name="Normal 3 2 8 4 4" xfId="12691" xr:uid="{00000000-0005-0000-0000-00007A740000}"/>
    <cellStyle name="Normal 3 2 8 4 5" xfId="18207" xr:uid="{00000000-0005-0000-0000-00007B740000}"/>
    <cellStyle name="Normal 3 2 8 4 6" xfId="23723" xr:uid="{00000000-0005-0000-0000-00007C740000}"/>
    <cellStyle name="Normal 3 2 8 4 7" xfId="29239" xr:uid="{00000000-0005-0000-0000-00007D740000}"/>
    <cellStyle name="Normal 3 2 8 5" xfId="3038" xr:uid="{00000000-0005-0000-0000-00007E740000}"/>
    <cellStyle name="Normal 3 2 8 5 2" xfId="8554" xr:uid="{00000000-0005-0000-0000-00007F740000}"/>
    <cellStyle name="Normal 3 2 8 5 3" xfId="14070" xr:uid="{00000000-0005-0000-0000-000080740000}"/>
    <cellStyle name="Normal 3 2 8 5 4" xfId="19586" xr:uid="{00000000-0005-0000-0000-000081740000}"/>
    <cellStyle name="Normal 3 2 8 5 5" xfId="25102" xr:uid="{00000000-0005-0000-0000-000082740000}"/>
    <cellStyle name="Normal 3 2 8 5 6" xfId="30618" xr:uid="{00000000-0005-0000-0000-000083740000}"/>
    <cellStyle name="Normal 3 2 8 6" xfId="5796" xr:uid="{00000000-0005-0000-0000-000084740000}"/>
    <cellStyle name="Normal 3 2 8 7" xfId="11312" xr:uid="{00000000-0005-0000-0000-000085740000}"/>
    <cellStyle name="Normal 3 2 8 8" xfId="16828" xr:uid="{00000000-0005-0000-0000-000086740000}"/>
    <cellStyle name="Normal 3 2 8 9" xfId="22344" xr:uid="{00000000-0005-0000-0000-000087740000}"/>
    <cellStyle name="Normal 3 2 9" xfId="336" xr:uid="{00000000-0005-0000-0000-000088740000}"/>
    <cellStyle name="Normal 3 2 9 10" xfId="27916" xr:uid="{00000000-0005-0000-0000-000089740000}"/>
    <cellStyle name="Normal 3 2 9 2" xfId="1223" xr:uid="{00000000-0005-0000-0000-00008A740000}"/>
    <cellStyle name="Normal 3 2 9 2 2" xfId="2602" xr:uid="{00000000-0005-0000-0000-00008B740000}"/>
    <cellStyle name="Normal 3 2 9 2 2 2" xfId="5360" xr:uid="{00000000-0005-0000-0000-00008C740000}"/>
    <cellStyle name="Normal 3 2 9 2 2 2 2" xfId="10876" xr:uid="{00000000-0005-0000-0000-00008D740000}"/>
    <cellStyle name="Normal 3 2 9 2 2 2 3" xfId="16392" xr:uid="{00000000-0005-0000-0000-00008E740000}"/>
    <cellStyle name="Normal 3 2 9 2 2 2 4" xfId="21908" xr:uid="{00000000-0005-0000-0000-00008F740000}"/>
    <cellStyle name="Normal 3 2 9 2 2 2 5" xfId="27424" xr:uid="{00000000-0005-0000-0000-000090740000}"/>
    <cellStyle name="Normal 3 2 9 2 2 2 6" xfId="32940" xr:uid="{00000000-0005-0000-0000-000091740000}"/>
    <cellStyle name="Normal 3 2 9 2 2 3" xfId="8118" xr:uid="{00000000-0005-0000-0000-000092740000}"/>
    <cellStyle name="Normal 3 2 9 2 2 4" xfId="13634" xr:uid="{00000000-0005-0000-0000-000093740000}"/>
    <cellStyle name="Normal 3 2 9 2 2 5" xfId="19150" xr:uid="{00000000-0005-0000-0000-000094740000}"/>
    <cellStyle name="Normal 3 2 9 2 2 6" xfId="24666" xr:uid="{00000000-0005-0000-0000-000095740000}"/>
    <cellStyle name="Normal 3 2 9 2 2 7" xfId="30182" xr:uid="{00000000-0005-0000-0000-000096740000}"/>
    <cellStyle name="Normal 3 2 9 2 3" xfId="3981" xr:uid="{00000000-0005-0000-0000-000097740000}"/>
    <cellStyle name="Normal 3 2 9 2 3 2" xfId="9497" xr:uid="{00000000-0005-0000-0000-000098740000}"/>
    <cellStyle name="Normal 3 2 9 2 3 3" xfId="15013" xr:uid="{00000000-0005-0000-0000-000099740000}"/>
    <cellStyle name="Normal 3 2 9 2 3 4" xfId="20529" xr:uid="{00000000-0005-0000-0000-00009A740000}"/>
    <cellStyle name="Normal 3 2 9 2 3 5" xfId="26045" xr:uid="{00000000-0005-0000-0000-00009B740000}"/>
    <cellStyle name="Normal 3 2 9 2 3 6" xfId="31561" xr:uid="{00000000-0005-0000-0000-00009C740000}"/>
    <cellStyle name="Normal 3 2 9 2 4" xfId="6739" xr:uid="{00000000-0005-0000-0000-00009D740000}"/>
    <cellStyle name="Normal 3 2 9 2 5" xfId="12255" xr:uid="{00000000-0005-0000-0000-00009E740000}"/>
    <cellStyle name="Normal 3 2 9 2 6" xfId="17771" xr:uid="{00000000-0005-0000-0000-00009F740000}"/>
    <cellStyle name="Normal 3 2 9 2 7" xfId="23287" xr:uid="{00000000-0005-0000-0000-0000A0740000}"/>
    <cellStyle name="Normal 3 2 9 2 8" xfId="28803" xr:uid="{00000000-0005-0000-0000-0000A1740000}"/>
    <cellStyle name="Normal 3 2 9 3" xfId="863" xr:uid="{00000000-0005-0000-0000-0000A2740000}"/>
    <cellStyle name="Normal 3 2 9 3 2" xfId="2242" xr:uid="{00000000-0005-0000-0000-0000A3740000}"/>
    <cellStyle name="Normal 3 2 9 3 2 2" xfId="5000" xr:uid="{00000000-0005-0000-0000-0000A4740000}"/>
    <cellStyle name="Normal 3 2 9 3 2 2 2" xfId="10516" xr:uid="{00000000-0005-0000-0000-0000A5740000}"/>
    <cellStyle name="Normal 3 2 9 3 2 2 3" xfId="16032" xr:uid="{00000000-0005-0000-0000-0000A6740000}"/>
    <cellStyle name="Normal 3 2 9 3 2 2 4" xfId="21548" xr:uid="{00000000-0005-0000-0000-0000A7740000}"/>
    <cellStyle name="Normal 3 2 9 3 2 2 5" xfId="27064" xr:uid="{00000000-0005-0000-0000-0000A8740000}"/>
    <cellStyle name="Normal 3 2 9 3 2 2 6" xfId="32580" xr:uid="{00000000-0005-0000-0000-0000A9740000}"/>
    <cellStyle name="Normal 3 2 9 3 2 3" xfId="7758" xr:uid="{00000000-0005-0000-0000-0000AA740000}"/>
    <cellStyle name="Normal 3 2 9 3 2 4" xfId="13274" xr:uid="{00000000-0005-0000-0000-0000AB740000}"/>
    <cellStyle name="Normal 3 2 9 3 2 5" xfId="18790" xr:uid="{00000000-0005-0000-0000-0000AC740000}"/>
    <cellStyle name="Normal 3 2 9 3 2 6" xfId="24306" xr:uid="{00000000-0005-0000-0000-0000AD740000}"/>
    <cellStyle name="Normal 3 2 9 3 2 7" xfId="29822" xr:uid="{00000000-0005-0000-0000-0000AE740000}"/>
    <cellStyle name="Normal 3 2 9 3 3" xfId="3621" xr:uid="{00000000-0005-0000-0000-0000AF740000}"/>
    <cellStyle name="Normal 3 2 9 3 3 2" xfId="9137" xr:uid="{00000000-0005-0000-0000-0000B0740000}"/>
    <cellStyle name="Normal 3 2 9 3 3 3" xfId="14653" xr:uid="{00000000-0005-0000-0000-0000B1740000}"/>
    <cellStyle name="Normal 3 2 9 3 3 4" xfId="20169" xr:uid="{00000000-0005-0000-0000-0000B2740000}"/>
    <cellStyle name="Normal 3 2 9 3 3 5" xfId="25685" xr:uid="{00000000-0005-0000-0000-0000B3740000}"/>
    <cellStyle name="Normal 3 2 9 3 3 6" xfId="31201" xr:uid="{00000000-0005-0000-0000-0000B4740000}"/>
    <cellStyle name="Normal 3 2 9 3 4" xfId="6379" xr:uid="{00000000-0005-0000-0000-0000B5740000}"/>
    <cellStyle name="Normal 3 2 9 3 5" xfId="11895" xr:uid="{00000000-0005-0000-0000-0000B6740000}"/>
    <cellStyle name="Normal 3 2 9 3 6" xfId="17411" xr:uid="{00000000-0005-0000-0000-0000B7740000}"/>
    <cellStyle name="Normal 3 2 9 3 7" xfId="22927" xr:uid="{00000000-0005-0000-0000-0000B8740000}"/>
    <cellStyle name="Normal 3 2 9 3 8" xfId="28443" xr:uid="{00000000-0005-0000-0000-0000B9740000}"/>
    <cellStyle name="Normal 3 2 9 4" xfId="1715" xr:uid="{00000000-0005-0000-0000-0000BA740000}"/>
    <cellStyle name="Normal 3 2 9 4 2" xfId="4473" xr:uid="{00000000-0005-0000-0000-0000BB740000}"/>
    <cellStyle name="Normal 3 2 9 4 2 2" xfId="9989" xr:uid="{00000000-0005-0000-0000-0000BC740000}"/>
    <cellStyle name="Normal 3 2 9 4 2 3" xfId="15505" xr:uid="{00000000-0005-0000-0000-0000BD740000}"/>
    <cellStyle name="Normal 3 2 9 4 2 4" xfId="21021" xr:uid="{00000000-0005-0000-0000-0000BE740000}"/>
    <cellStyle name="Normal 3 2 9 4 2 5" xfId="26537" xr:uid="{00000000-0005-0000-0000-0000BF740000}"/>
    <cellStyle name="Normal 3 2 9 4 2 6" xfId="32053" xr:uid="{00000000-0005-0000-0000-0000C0740000}"/>
    <cellStyle name="Normal 3 2 9 4 3" xfId="7231" xr:uid="{00000000-0005-0000-0000-0000C1740000}"/>
    <cellStyle name="Normal 3 2 9 4 4" xfId="12747" xr:uid="{00000000-0005-0000-0000-0000C2740000}"/>
    <cellStyle name="Normal 3 2 9 4 5" xfId="18263" xr:uid="{00000000-0005-0000-0000-0000C3740000}"/>
    <cellStyle name="Normal 3 2 9 4 6" xfId="23779" xr:uid="{00000000-0005-0000-0000-0000C4740000}"/>
    <cellStyle name="Normal 3 2 9 4 7" xfId="29295" xr:uid="{00000000-0005-0000-0000-0000C5740000}"/>
    <cellStyle name="Normal 3 2 9 5" xfId="3094" xr:uid="{00000000-0005-0000-0000-0000C6740000}"/>
    <cellStyle name="Normal 3 2 9 5 2" xfId="8610" xr:uid="{00000000-0005-0000-0000-0000C7740000}"/>
    <cellStyle name="Normal 3 2 9 5 3" xfId="14126" xr:uid="{00000000-0005-0000-0000-0000C8740000}"/>
    <cellStyle name="Normal 3 2 9 5 4" xfId="19642" xr:uid="{00000000-0005-0000-0000-0000C9740000}"/>
    <cellStyle name="Normal 3 2 9 5 5" xfId="25158" xr:uid="{00000000-0005-0000-0000-0000CA740000}"/>
    <cellStyle name="Normal 3 2 9 5 6" xfId="30674" xr:uid="{00000000-0005-0000-0000-0000CB740000}"/>
    <cellStyle name="Normal 3 2 9 6" xfId="5852" xr:uid="{00000000-0005-0000-0000-0000CC740000}"/>
    <cellStyle name="Normal 3 2 9 7" xfId="11368" xr:uid="{00000000-0005-0000-0000-0000CD740000}"/>
    <cellStyle name="Normal 3 2 9 8" xfId="16884" xr:uid="{00000000-0005-0000-0000-0000CE740000}"/>
    <cellStyle name="Normal 3 2 9 9" xfId="22400" xr:uid="{00000000-0005-0000-0000-0000CF740000}"/>
    <cellStyle name="Normal 3 20" xfId="2777" xr:uid="{00000000-0005-0000-0000-0000D0740000}"/>
    <cellStyle name="Normal 3 20 2" xfId="8293" xr:uid="{00000000-0005-0000-0000-0000D1740000}"/>
    <cellStyle name="Normal 3 20 3" xfId="13809" xr:uid="{00000000-0005-0000-0000-0000D2740000}"/>
    <cellStyle name="Normal 3 20 4" xfId="19325" xr:uid="{00000000-0005-0000-0000-0000D3740000}"/>
    <cellStyle name="Normal 3 20 5" xfId="24841" xr:uid="{00000000-0005-0000-0000-0000D4740000}"/>
    <cellStyle name="Normal 3 20 6" xfId="30357" xr:uid="{00000000-0005-0000-0000-0000D5740000}"/>
    <cellStyle name="Normal 3 21" xfId="5535" xr:uid="{00000000-0005-0000-0000-0000D6740000}"/>
    <cellStyle name="Normal 3 22" xfId="11051" xr:uid="{00000000-0005-0000-0000-0000D7740000}"/>
    <cellStyle name="Normal 3 23" xfId="16567" xr:uid="{00000000-0005-0000-0000-0000D8740000}"/>
    <cellStyle name="Normal 3 24" xfId="22083" xr:uid="{00000000-0005-0000-0000-0000D9740000}"/>
    <cellStyle name="Normal 3 25" xfId="27599" xr:uid="{00000000-0005-0000-0000-0000DA740000}"/>
    <cellStyle name="Normal 3 26" xfId="33118" xr:uid="{4C089BE6-8D8F-4CE4-BF15-5F1A391DE9CD}"/>
    <cellStyle name="Normal 3 3" xfId="29" xr:uid="{00000000-0005-0000-0000-0000DB740000}"/>
    <cellStyle name="Normal 3 3 10" xfId="396" xr:uid="{00000000-0005-0000-0000-0000DC740000}"/>
    <cellStyle name="Normal 3 3 10 10" xfId="27976" xr:uid="{00000000-0005-0000-0000-0000DD740000}"/>
    <cellStyle name="Normal 3 3 10 2" xfId="1264" xr:uid="{00000000-0005-0000-0000-0000DE740000}"/>
    <cellStyle name="Normal 3 3 10 2 2" xfId="2643" xr:uid="{00000000-0005-0000-0000-0000DF740000}"/>
    <cellStyle name="Normal 3 3 10 2 2 2" xfId="5401" xr:uid="{00000000-0005-0000-0000-0000E0740000}"/>
    <cellStyle name="Normal 3 3 10 2 2 2 2" xfId="10917" xr:uid="{00000000-0005-0000-0000-0000E1740000}"/>
    <cellStyle name="Normal 3 3 10 2 2 2 3" xfId="16433" xr:uid="{00000000-0005-0000-0000-0000E2740000}"/>
    <cellStyle name="Normal 3 3 10 2 2 2 4" xfId="21949" xr:uid="{00000000-0005-0000-0000-0000E3740000}"/>
    <cellStyle name="Normal 3 3 10 2 2 2 5" xfId="27465" xr:uid="{00000000-0005-0000-0000-0000E4740000}"/>
    <cellStyle name="Normal 3 3 10 2 2 2 6" xfId="32981" xr:uid="{00000000-0005-0000-0000-0000E5740000}"/>
    <cellStyle name="Normal 3 3 10 2 2 3" xfId="8159" xr:uid="{00000000-0005-0000-0000-0000E6740000}"/>
    <cellStyle name="Normal 3 3 10 2 2 4" xfId="13675" xr:uid="{00000000-0005-0000-0000-0000E7740000}"/>
    <cellStyle name="Normal 3 3 10 2 2 5" xfId="19191" xr:uid="{00000000-0005-0000-0000-0000E8740000}"/>
    <cellStyle name="Normal 3 3 10 2 2 6" xfId="24707" xr:uid="{00000000-0005-0000-0000-0000E9740000}"/>
    <cellStyle name="Normal 3 3 10 2 2 7" xfId="30223" xr:uid="{00000000-0005-0000-0000-0000EA740000}"/>
    <cellStyle name="Normal 3 3 10 2 3" xfId="4022" xr:uid="{00000000-0005-0000-0000-0000EB740000}"/>
    <cellStyle name="Normal 3 3 10 2 3 2" xfId="9538" xr:uid="{00000000-0005-0000-0000-0000EC740000}"/>
    <cellStyle name="Normal 3 3 10 2 3 3" xfId="15054" xr:uid="{00000000-0005-0000-0000-0000ED740000}"/>
    <cellStyle name="Normal 3 3 10 2 3 4" xfId="20570" xr:uid="{00000000-0005-0000-0000-0000EE740000}"/>
    <cellStyle name="Normal 3 3 10 2 3 5" xfId="26086" xr:uid="{00000000-0005-0000-0000-0000EF740000}"/>
    <cellStyle name="Normal 3 3 10 2 3 6" xfId="31602" xr:uid="{00000000-0005-0000-0000-0000F0740000}"/>
    <cellStyle name="Normal 3 3 10 2 4" xfId="6780" xr:uid="{00000000-0005-0000-0000-0000F1740000}"/>
    <cellStyle name="Normal 3 3 10 2 5" xfId="12296" xr:uid="{00000000-0005-0000-0000-0000F2740000}"/>
    <cellStyle name="Normal 3 3 10 2 6" xfId="17812" xr:uid="{00000000-0005-0000-0000-0000F3740000}"/>
    <cellStyle name="Normal 3 3 10 2 7" xfId="23328" xr:uid="{00000000-0005-0000-0000-0000F4740000}"/>
    <cellStyle name="Normal 3 3 10 2 8" xfId="28844" xr:uid="{00000000-0005-0000-0000-0000F5740000}"/>
    <cellStyle name="Normal 3 3 10 3" xfId="904" xr:uid="{00000000-0005-0000-0000-0000F6740000}"/>
    <cellStyle name="Normal 3 3 10 3 2" xfId="2283" xr:uid="{00000000-0005-0000-0000-0000F7740000}"/>
    <cellStyle name="Normal 3 3 10 3 2 2" xfId="5041" xr:uid="{00000000-0005-0000-0000-0000F8740000}"/>
    <cellStyle name="Normal 3 3 10 3 2 2 2" xfId="10557" xr:uid="{00000000-0005-0000-0000-0000F9740000}"/>
    <cellStyle name="Normal 3 3 10 3 2 2 3" xfId="16073" xr:uid="{00000000-0005-0000-0000-0000FA740000}"/>
    <cellStyle name="Normal 3 3 10 3 2 2 4" xfId="21589" xr:uid="{00000000-0005-0000-0000-0000FB740000}"/>
    <cellStyle name="Normal 3 3 10 3 2 2 5" xfId="27105" xr:uid="{00000000-0005-0000-0000-0000FC740000}"/>
    <cellStyle name="Normal 3 3 10 3 2 2 6" xfId="32621" xr:uid="{00000000-0005-0000-0000-0000FD740000}"/>
    <cellStyle name="Normal 3 3 10 3 2 3" xfId="7799" xr:uid="{00000000-0005-0000-0000-0000FE740000}"/>
    <cellStyle name="Normal 3 3 10 3 2 4" xfId="13315" xr:uid="{00000000-0005-0000-0000-0000FF740000}"/>
    <cellStyle name="Normal 3 3 10 3 2 5" xfId="18831" xr:uid="{00000000-0005-0000-0000-000000750000}"/>
    <cellStyle name="Normal 3 3 10 3 2 6" xfId="24347" xr:uid="{00000000-0005-0000-0000-000001750000}"/>
    <cellStyle name="Normal 3 3 10 3 2 7" xfId="29863" xr:uid="{00000000-0005-0000-0000-000002750000}"/>
    <cellStyle name="Normal 3 3 10 3 3" xfId="3662" xr:uid="{00000000-0005-0000-0000-000003750000}"/>
    <cellStyle name="Normal 3 3 10 3 3 2" xfId="9178" xr:uid="{00000000-0005-0000-0000-000004750000}"/>
    <cellStyle name="Normal 3 3 10 3 3 3" xfId="14694" xr:uid="{00000000-0005-0000-0000-000005750000}"/>
    <cellStyle name="Normal 3 3 10 3 3 4" xfId="20210" xr:uid="{00000000-0005-0000-0000-000006750000}"/>
    <cellStyle name="Normal 3 3 10 3 3 5" xfId="25726" xr:uid="{00000000-0005-0000-0000-000007750000}"/>
    <cellStyle name="Normal 3 3 10 3 3 6" xfId="31242" xr:uid="{00000000-0005-0000-0000-000008750000}"/>
    <cellStyle name="Normal 3 3 10 3 4" xfId="6420" xr:uid="{00000000-0005-0000-0000-000009750000}"/>
    <cellStyle name="Normal 3 3 10 3 5" xfId="11936" xr:uid="{00000000-0005-0000-0000-00000A750000}"/>
    <cellStyle name="Normal 3 3 10 3 6" xfId="17452" xr:uid="{00000000-0005-0000-0000-00000B750000}"/>
    <cellStyle name="Normal 3 3 10 3 7" xfId="22968" xr:uid="{00000000-0005-0000-0000-00000C750000}"/>
    <cellStyle name="Normal 3 3 10 3 8" xfId="28484" xr:uid="{00000000-0005-0000-0000-00000D750000}"/>
    <cellStyle name="Normal 3 3 10 4" xfId="1775" xr:uid="{00000000-0005-0000-0000-00000E750000}"/>
    <cellStyle name="Normal 3 3 10 4 2" xfId="4533" xr:uid="{00000000-0005-0000-0000-00000F750000}"/>
    <cellStyle name="Normal 3 3 10 4 2 2" xfId="10049" xr:uid="{00000000-0005-0000-0000-000010750000}"/>
    <cellStyle name="Normal 3 3 10 4 2 3" xfId="15565" xr:uid="{00000000-0005-0000-0000-000011750000}"/>
    <cellStyle name="Normal 3 3 10 4 2 4" xfId="21081" xr:uid="{00000000-0005-0000-0000-000012750000}"/>
    <cellStyle name="Normal 3 3 10 4 2 5" xfId="26597" xr:uid="{00000000-0005-0000-0000-000013750000}"/>
    <cellStyle name="Normal 3 3 10 4 2 6" xfId="32113" xr:uid="{00000000-0005-0000-0000-000014750000}"/>
    <cellStyle name="Normal 3 3 10 4 3" xfId="7291" xr:uid="{00000000-0005-0000-0000-000015750000}"/>
    <cellStyle name="Normal 3 3 10 4 4" xfId="12807" xr:uid="{00000000-0005-0000-0000-000016750000}"/>
    <cellStyle name="Normal 3 3 10 4 5" xfId="18323" xr:uid="{00000000-0005-0000-0000-000017750000}"/>
    <cellStyle name="Normal 3 3 10 4 6" xfId="23839" xr:uid="{00000000-0005-0000-0000-000018750000}"/>
    <cellStyle name="Normal 3 3 10 4 7" xfId="29355" xr:uid="{00000000-0005-0000-0000-000019750000}"/>
    <cellStyle name="Normal 3 3 10 5" xfId="3154" xr:uid="{00000000-0005-0000-0000-00001A750000}"/>
    <cellStyle name="Normal 3 3 10 5 2" xfId="8670" xr:uid="{00000000-0005-0000-0000-00001B750000}"/>
    <cellStyle name="Normal 3 3 10 5 3" xfId="14186" xr:uid="{00000000-0005-0000-0000-00001C750000}"/>
    <cellStyle name="Normal 3 3 10 5 4" xfId="19702" xr:uid="{00000000-0005-0000-0000-00001D750000}"/>
    <cellStyle name="Normal 3 3 10 5 5" xfId="25218" xr:uid="{00000000-0005-0000-0000-00001E750000}"/>
    <cellStyle name="Normal 3 3 10 5 6" xfId="30734" xr:uid="{00000000-0005-0000-0000-00001F750000}"/>
    <cellStyle name="Normal 3 3 10 6" xfId="5912" xr:uid="{00000000-0005-0000-0000-000020750000}"/>
    <cellStyle name="Normal 3 3 10 7" xfId="11428" xr:uid="{00000000-0005-0000-0000-000021750000}"/>
    <cellStyle name="Normal 3 3 10 8" xfId="16944" xr:uid="{00000000-0005-0000-0000-000022750000}"/>
    <cellStyle name="Normal 3 3 10 9" xfId="22460" xr:uid="{00000000-0005-0000-0000-000023750000}"/>
    <cellStyle name="Normal 3 3 11" xfId="451" xr:uid="{00000000-0005-0000-0000-000024750000}"/>
    <cellStyle name="Normal 3 3 11 2" xfId="940" xr:uid="{00000000-0005-0000-0000-000025750000}"/>
    <cellStyle name="Normal 3 3 11 2 2" xfId="2319" xr:uid="{00000000-0005-0000-0000-000026750000}"/>
    <cellStyle name="Normal 3 3 11 2 2 2" xfId="5077" xr:uid="{00000000-0005-0000-0000-000027750000}"/>
    <cellStyle name="Normal 3 3 11 2 2 2 2" xfId="10593" xr:uid="{00000000-0005-0000-0000-000028750000}"/>
    <cellStyle name="Normal 3 3 11 2 2 2 3" xfId="16109" xr:uid="{00000000-0005-0000-0000-000029750000}"/>
    <cellStyle name="Normal 3 3 11 2 2 2 4" xfId="21625" xr:uid="{00000000-0005-0000-0000-00002A750000}"/>
    <cellStyle name="Normal 3 3 11 2 2 2 5" xfId="27141" xr:uid="{00000000-0005-0000-0000-00002B750000}"/>
    <cellStyle name="Normal 3 3 11 2 2 2 6" xfId="32657" xr:uid="{00000000-0005-0000-0000-00002C750000}"/>
    <cellStyle name="Normal 3 3 11 2 2 3" xfId="7835" xr:uid="{00000000-0005-0000-0000-00002D750000}"/>
    <cellStyle name="Normal 3 3 11 2 2 4" xfId="13351" xr:uid="{00000000-0005-0000-0000-00002E750000}"/>
    <cellStyle name="Normal 3 3 11 2 2 5" xfId="18867" xr:uid="{00000000-0005-0000-0000-00002F750000}"/>
    <cellStyle name="Normal 3 3 11 2 2 6" xfId="24383" xr:uid="{00000000-0005-0000-0000-000030750000}"/>
    <cellStyle name="Normal 3 3 11 2 2 7" xfId="29899" xr:uid="{00000000-0005-0000-0000-000031750000}"/>
    <cellStyle name="Normal 3 3 11 2 3" xfId="3698" xr:uid="{00000000-0005-0000-0000-000032750000}"/>
    <cellStyle name="Normal 3 3 11 2 3 2" xfId="9214" xr:uid="{00000000-0005-0000-0000-000033750000}"/>
    <cellStyle name="Normal 3 3 11 2 3 3" xfId="14730" xr:uid="{00000000-0005-0000-0000-000034750000}"/>
    <cellStyle name="Normal 3 3 11 2 3 4" xfId="20246" xr:uid="{00000000-0005-0000-0000-000035750000}"/>
    <cellStyle name="Normal 3 3 11 2 3 5" xfId="25762" xr:uid="{00000000-0005-0000-0000-000036750000}"/>
    <cellStyle name="Normal 3 3 11 2 3 6" xfId="31278" xr:uid="{00000000-0005-0000-0000-000037750000}"/>
    <cellStyle name="Normal 3 3 11 2 4" xfId="6456" xr:uid="{00000000-0005-0000-0000-000038750000}"/>
    <cellStyle name="Normal 3 3 11 2 5" xfId="11972" xr:uid="{00000000-0005-0000-0000-000039750000}"/>
    <cellStyle name="Normal 3 3 11 2 6" xfId="17488" xr:uid="{00000000-0005-0000-0000-00003A750000}"/>
    <cellStyle name="Normal 3 3 11 2 7" xfId="23004" xr:uid="{00000000-0005-0000-0000-00003B750000}"/>
    <cellStyle name="Normal 3 3 11 2 8" xfId="28520" xr:uid="{00000000-0005-0000-0000-00003C750000}"/>
    <cellStyle name="Normal 3 3 11 3" xfId="1830" xr:uid="{00000000-0005-0000-0000-00003D750000}"/>
    <cellStyle name="Normal 3 3 11 3 2" xfId="4588" xr:uid="{00000000-0005-0000-0000-00003E750000}"/>
    <cellStyle name="Normal 3 3 11 3 2 2" xfId="10104" xr:uid="{00000000-0005-0000-0000-00003F750000}"/>
    <cellStyle name="Normal 3 3 11 3 2 3" xfId="15620" xr:uid="{00000000-0005-0000-0000-000040750000}"/>
    <cellStyle name="Normal 3 3 11 3 2 4" xfId="21136" xr:uid="{00000000-0005-0000-0000-000041750000}"/>
    <cellStyle name="Normal 3 3 11 3 2 5" xfId="26652" xr:uid="{00000000-0005-0000-0000-000042750000}"/>
    <cellStyle name="Normal 3 3 11 3 2 6" xfId="32168" xr:uid="{00000000-0005-0000-0000-000043750000}"/>
    <cellStyle name="Normal 3 3 11 3 3" xfId="7346" xr:uid="{00000000-0005-0000-0000-000044750000}"/>
    <cellStyle name="Normal 3 3 11 3 4" xfId="12862" xr:uid="{00000000-0005-0000-0000-000045750000}"/>
    <cellStyle name="Normal 3 3 11 3 5" xfId="18378" xr:uid="{00000000-0005-0000-0000-000046750000}"/>
    <cellStyle name="Normal 3 3 11 3 6" xfId="23894" xr:uid="{00000000-0005-0000-0000-000047750000}"/>
    <cellStyle name="Normal 3 3 11 3 7" xfId="29410" xr:uid="{00000000-0005-0000-0000-000048750000}"/>
    <cellStyle name="Normal 3 3 11 4" xfId="3209" xr:uid="{00000000-0005-0000-0000-000049750000}"/>
    <cellStyle name="Normal 3 3 11 4 2" xfId="8725" xr:uid="{00000000-0005-0000-0000-00004A750000}"/>
    <cellStyle name="Normal 3 3 11 4 3" xfId="14241" xr:uid="{00000000-0005-0000-0000-00004B750000}"/>
    <cellStyle name="Normal 3 3 11 4 4" xfId="19757" xr:uid="{00000000-0005-0000-0000-00004C750000}"/>
    <cellStyle name="Normal 3 3 11 4 5" xfId="25273" xr:uid="{00000000-0005-0000-0000-00004D750000}"/>
    <cellStyle name="Normal 3 3 11 4 6" xfId="30789" xr:uid="{00000000-0005-0000-0000-00004E750000}"/>
    <cellStyle name="Normal 3 3 11 5" xfId="5967" xr:uid="{00000000-0005-0000-0000-00004F750000}"/>
    <cellStyle name="Normal 3 3 11 6" xfId="11483" xr:uid="{00000000-0005-0000-0000-000050750000}"/>
    <cellStyle name="Normal 3 3 11 7" xfId="16999" xr:uid="{00000000-0005-0000-0000-000051750000}"/>
    <cellStyle name="Normal 3 3 11 8" xfId="22515" xr:uid="{00000000-0005-0000-0000-000052750000}"/>
    <cellStyle name="Normal 3 3 11 9" xfId="28031" xr:uid="{00000000-0005-0000-0000-000053750000}"/>
    <cellStyle name="Normal 3 3 12" xfId="506" xr:uid="{00000000-0005-0000-0000-000054750000}"/>
    <cellStyle name="Normal 3 3 12 2" xfId="976" xr:uid="{00000000-0005-0000-0000-000055750000}"/>
    <cellStyle name="Normal 3 3 12 2 2" xfId="2355" xr:uid="{00000000-0005-0000-0000-000056750000}"/>
    <cellStyle name="Normal 3 3 12 2 2 2" xfId="5113" xr:uid="{00000000-0005-0000-0000-000057750000}"/>
    <cellStyle name="Normal 3 3 12 2 2 2 2" xfId="10629" xr:uid="{00000000-0005-0000-0000-000058750000}"/>
    <cellStyle name="Normal 3 3 12 2 2 2 3" xfId="16145" xr:uid="{00000000-0005-0000-0000-000059750000}"/>
    <cellStyle name="Normal 3 3 12 2 2 2 4" xfId="21661" xr:uid="{00000000-0005-0000-0000-00005A750000}"/>
    <cellStyle name="Normal 3 3 12 2 2 2 5" xfId="27177" xr:uid="{00000000-0005-0000-0000-00005B750000}"/>
    <cellStyle name="Normal 3 3 12 2 2 2 6" xfId="32693" xr:uid="{00000000-0005-0000-0000-00005C750000}"/>
    <cellStyle name="Normal 3 3 12 2 2 3" xfId="7871" xr:uid="{00000000-0005-0000-0000-00005D750000}"/>
    <cellStyle name="Normal 3 3 12 2 2 4" xfId="13387" xr:uid="{00000000-0005-0000-0000-00005E750000}"/>
    <cellStyle name="Normal 3 3 12 2 2 5" xfId="18903" xr:uid="{00000000-0005-0000-0000-00005F750000}"/>
    <cellStyle name="Normal 3 3 12 2 2 6" xfId="24419" xr:uid="{00000000-0005-0000-0000-000060750000}"/>
    <cellStyle name="Normal 3 3 12 2 2 7" xfId="29935" xr:uid="{00000000-0005-0000-0000-000061750000}"/>
    <cellStyle name="Normal 3 3 12 2 3" xfId="3734" xr:uid="{00000000-0005-0000-0000-000062750000}"/>
    <cellStyle name="Normal 3 3 12 2 3 2" xfId="9250" xr:uid="{00000000-0005-0000-0000-000063750000}"/>
    <cellStyle name="Normal 3 3 12 2 3 3" xfId="14766" xr:uid="{00000000-0005-0000-0000-000064750000}"/>
    <cellStyle name="Normal 3 3 12 2 3 4" xfId="20282" xr:uid="{00000000-0005-0000-0000-000065750000}"/>
    <cellStyle name="Normal 3 3 12 2 3 5" xfId="25798" xr:uid="{00000000-0005-0000-0000-000066750000}"/>
    <cellStyle name="Normal 3 3 12 2 3 6" xfId="31314" xr:uid="{00000000-0005-0000-0000-000067750000}"/>
    <cellStyle name="Normal 3 3 12 2 4" xfId="6492" xr:uid="{00000000-0005-0000-0000-000068750000}"/>
    <cellStyle name="Normal 3 3 12 2 5" xfId="12008" xr:uid="{00000000-0005-0000-0000-000069750000}"/>
    <cellStyle name="Normal 3 3 12 2 6" xfId="17524" xr:uid="{00000000-0005-0000-0000-00006A750000}"/>
    <cellStyle name="Normal 3 3 12 2 7" xfId="23040" xr:uid="{00000000-0005-0000-0000-00006B750000}"/>
    <cellStyle name="Normal 3 3 12 2 8" xfId="28556" xr:uid="{00000000-0005-0000-0000-00006C750000}"/>
    <cellStyle name="Normal 3 3 12 3" xfId="1885" xr:uid="{00000000-0005-0000-0000-00006D750000}"/>
    <cellStyle name="Normal 3 3 12 3 2" xfId="4643" xr:uid="{00000000-0005-0000-0000-00006E750000}"/>
    <cellStyle name="Normal 3 3 12 3 2 2" xfId="10159" xr:uid="{00000000-0005-0000-0000-00006F750000}"/>
    <cellStyle name="Normal 3 3 12 3 2 3" xfId="15675" xr:uid="{00000000-0005-0000-0000-000070750000}"/>
    <cellStyle name="Normal 3 3 12 3 2 4" xfId="21191" xr:uid="{00000000-0005-0000-0000-000071750000}"/>
    <cellStyle name="Normal 3 3 12 3 2 5" xfId="26707" xr:uid="{00000000-0005-0000-0000-000072750000}"/>
    <cellStyle name="Normal 3 3 12 3 2 6" xfId="32223" xr:uid="{00000000-0005-0000-0000-000073750000}"/>
    <cellStyle name="Normal 3 3 12 3 3" xfId="7401" xr:uid="{00000000-0005-0000-0000-000074750000}"/>
    <cellStyle name="Normal 3 3 12 3 4" xfId="12917" xr:uid="{00000000-0005-0000-0000-000075750000}"/>
    <cellStyle name="Normal 3 3 12 3 5" xfId="18433" xr:uid="{00000000-0005-0000-0000-000076750000}"/>
    <cellStyle name="Normal 3 3 12 3 6" xfId="23949" xr:uid="{00000000-0005-0000-0000-000077750000}"/>
    <cellStyle name="Normal 3 3 12 3 7" xfId="29465" xr:uid="{00000000-0005-0000-0000-000078750000}"/>
    <cellStyle name="Normal 3 3 12 4" xfId="3264" xr:uid="{00000000-0005-0000-0000-000079750000}"/>
    <cellStyle name="Normal 3 3 12 4 2" xfId="8780" xr:uid="{00000000-0005-0000-0000-00007A750000}"/>
    <cellStyle name="Normal 3 3 12 4 3" xfId="14296" xr:uid="{00000000-0005-0000-0000-00007B750000}"/>
    <cellStyle name="Normal 3 3 12 4 4" xfId="19812" xr:uid="{00000000-0005-0000-0000-00007C750000}"/>
    <cellStyle name="Normal 3 3 12 4 5" xfId="25328" xr:uid="{00000000-0005-0000-0000-00007D750000}"/>
    <cellStyle name="Normal 3 3 12 4 6" xfId="30844" xr:uid="{00000000-0005-0000-0000-00007E750000}"/>
    <cellStyle name="Normal 3 3 12 5" xfId="6022" xr:uid="{00000000-0005-0000-0000-00007F750000}"/>
    <cellStyle name="Normal 3 3 12 6" xfId="11538" xr:uid="{00000000-0005-0000-0000-000080750000}"/>
    <cellStyle name="Normal 3 3 12 7" xfId="17054" xr:uid="{00000000-0005-0000-0000-000081750000}"/>
    <cellStyle name="Normal 3 3 12 8" xfId="22570" xr:uid="{00000000-0005-0000-0000-000082750000}"/>
    <cellStyle name="Normal 3 3 12 9" xfId="28086" xr:uid="{00000000-0005-0000-0000-000083750000}"/>
    <cellStyle name="Normal 3 3 13" xfId="561" xr:uid="{00000000-0005-0000-0000-000084750000}"/>
    <cellStyle name="Normal 3 3 13 2" xfId="1300" xr:uid="{00000000-0005-0000-0000-000085750000}"/>
    <cellStyle name="Normal 3 3 13 2 2" xfId="2679" xr:uid="{00000000-0005-0000-0000-000086750000}"/>
    <cellStyle name="Normal 3 3 13 2 2 2" xfId="5437" xr:uid="{00000000-0005-0000-0000-000087750000}"/>
    <cellStyle name="Normal 3 3 13 2 2 2 2" xfId="10953" xr:uid="{00000000-0005-0000-0000-000088750000}"/>
    <cellStyle name="Normal 3 3 13 2 2 2 3" xfId="16469" xr:uid="{00000000-0005-0000-0000-000089750000}"/>
    <cellStyle name="Normal 3 3 13 2 2 2 4" xfId="21985" xr:uid="{00000000-0005-0000-0000-00008A750000}"/>
    <cellStyle name="Normal 3 3 13 2 2 2 5" xfId="27501" xr:uid="{00000000-0005-0000-0000-00008B750000}"/>
    <cellStyle name="Normal 3 3 13 2 2 2 6" xfId="33017" xr:uid="{00000000-0005-0000-0000-00008C750000}"/>
    <cellStyle name="Normal 3 3 13 2 2 3" xfId="8195" xr:uid="{00000000-0005-0000-0000-00008D750000}"/>
    <cellStyle name="Normal 3 3 13 2 2 4" xfId="13711" xr:uid="{00000000-0005-0000-0000-00008E750000}"/>
    <cellStyle name="Normal 3 3 13 2 2 5" xfId="19227" xr:uid="{00000000-0005-0000-0000-00008F750000}"/>
    <cellStyle name="Normal 3 3 13 2 2 6" xfId="24743" xr:uid="{00000000-0005-0000-0000-000090750000}"/>
    <cellStyle name="Normal 3 3 13 2 2 7" xfId="30259" xr:uid="{00000000-0005-0000-0000-000091750000}"/>
    <cellStyle name="Normal 3 3 13 2 3" xfId="4058" xr:uid="{00000000-0005-0000-0000-000092750000}"/>
    <cellStyle name="Normal 3 3 13 2 3 2" xfId="9574" xr:uid="{00000000-0005-0000-0000-000093750000}"/>
    <cellStyle name="Normal 3 3 13 2 3 3" xfId="15090" xr:uid="{00000000-0005-0000-0000-000094750000}"/>
    <cellStyle name="Normal 3 3 13 2 3 4" xfId="20606" xr:uid="{00000000-0005-0000-0000-000095750000}"/>
    <cellStyle name="Normal 3 3 13 2 3 5" xfId="26122" xr:uid="{00000000-0005-0000-0000-000096750000}"/>
    <cellStyle name="Normal 3 3 13 2 3 6" xfId="31638" xr:uid="{00000000-0005-0000-0000-000097750000}"/>
    <cellStyle name="Normal 3 3 13 2 4" xfId="6816" xr:uid="{00000000-0005-0000-0000-000098750000}"/>
    <cellStyle name="Normal 3 3 13 2 5" xfId="12332" xr:uid="{00000000-0005-0000-0000-000099750000}"/>
    <cellStyle name="Normal 3 3 13 2 6" xfId="17848" xr:uid="{00000000-0005-0000-0000-00009A750000}"/>
    <cellStyle name="Normal 3 3 13 2 7" xfId="23364" xr:uid="{00000000-0005-0000-0000-00009B750000}"/>
    <cellStyle name="Normal 3 3 13 2 8" xfId="28880" xr:uid="{00000000-0005-0000-0000-00009C750000}"/>
    <cellStyle name="Normal 3 3 13 3" xfId="1940" xr:uid="{00000000-0005-0000-0000-00009D750000}"/>
    <cellStyle name="Normal 3 3 13 3 2" xfId="4698" xr:uid="{00000000-0005-0000-0000-00009E750000}"/>
    <cellStyle name="Normal 3 3 13 3 2 2" xfId="10214" xr:uid="{00000000-0005-0000-0000-00009F750000}"/>
    <cellStyle name="Normal 3 3 13 3 2 3" xfId="15730" xr:uid="{00000000-0005-0000-0000-0000A0750000}"/>
    <cellStyle name="Normal 3 3 13 3 2 4" xfId="21246" xr:uid="{00000000-0005-0000-0000-0000A1750000}"/>
    <cellStyle name="Normal 3 3 13 3 2 5" xfId="26762" xr:uid="{00000000-0005-0000-0000-0000A2750000}"/>
    <cellStyle name="Normal 3 3 13 3 2 6" xfId="32278" xr:uid="{00000000-0005-0000-0000-0000A3750000}"/>
    <cellStyle name="Normal 3 3 13 3 3" xfId="7456" xr:uid="{00000000-0005-0000-0000-0000A4750000}"/>
    <cellStyle name="Normal 3 3 13 3 4" xfId="12972" xr:uid="{00000000-0005-0000-0000-0000A5750000}"/>
    <cellStyle name="Normal 3 3 13 3 5" xfId="18488" xr:uid="{00000000-0005-0000-0000-0000A6750000}"/>
    <cellStyle name="Normal 3 3 13 3 6" xfId="24004" xr:uid="{00000000-0005-0000-0000-0000A7750000}"/>
    <cellStyle name="Normal 3 3 13 3 7" xfId="29520" xr:uid="{00000000-0005-0000-0000-0000A8750000}"/>
    <cellStyle name="Normal 3 3 13 4" xfId="3319" xr:uid="{00000000-0005-0000-0000-0000A9750000}"/>
    <cellStyle name="Normal 3 3 13 4 2" xfId="8835" xr:uid="{00000000-0005-0000-0000-0000AA750000}"/>
    <cellStyle name="Normal 3 3 13 4 3" xfId="14351" xr:uid="{00000000-0005-0000-0000-0000AB750000}"/>
    <cellStyle name="Normal 3 3 13 4 4" xfId="19867" xr:uid="{00000000-0005-0000-0000-0000AC750000}"/>
    <cellStyle name="Normal 3 3 13 4 5" xfId="25383" xr:uid="{00000000-0005-0000-0000-0000AD750000}"/>
    <cellStyle name="Normal 3 3 13 4 6" xfId="30899" xr:uid="{00000000-0005-0000-0000-0000AE750000}"/>
    <cellStyle name="Normal 3 3 13 5" xfId="6077" xr:uid="{00000000-0005-0000-0000-0000AF750000}"/>
    <cellStyle name="Normal 3 3 13 6" xfId="11593" xr:uid="{00000000-0005-0000-0000-0000B0750000}"/>
    <cellStyle name="Normal 3 3 13 7" xfId="17109" xr:uid="{00000000-0005-0000-0000-0000B1750000}"/>
    <cellStyle name="Normal 3 3 13 8" xfId="22625" xr:uid="{00000000-0005-0000-0000-0000B2750000}"/>
    <cellStyle name="Normal 3 3 13 9" xfId="28141" xr:uid="{00000000-0005-0000-0000-0000B3750000}"/>
    <cellStyle name="Normal 3 3 14" xfId="1336" xr:uid="{00000000-0005-0000-0000-0000B4750000}"/>
    <cellStyle name="Normal 3 3 14 2" xfId="2715" xr:uid="{00000000-0005-0000-0000-0000B5750000}"/>
    <cellStyle name="Normal 3 3 14 2 2" xfId="5473" xr:uid="{00000000-0005-0000-0000-0000B6750000}"/>
    <cellStyle name="Normal 3 3 14 2 2 2" xfId="10989" xr:uid="{00000000-0005-0000-0000-0000B7750000}"/>
    <cellStyle name="Normal 3 3 14 2 2 3" xfId="16505" xr:uid="{00000000-0005-0000-0000-0000B8750000}"/>
    <cellStyle name="Normal 3 3 14 2 2 4" xfId="22021" xr:uid="{00000000-0005-0000-0000-0000B9750000}"/>
    <cellStyle name="Normal 3 3 14 2 2 5" xfId="27537" xr:uid="{00000000-0005-0000-0000-0000BA750000}"/>
    <cellStyle name="Normal 3 3 14 2 2 6" xfId="33053" xr:uid="{00000000-0005-0000-0000-0000BB750000}"/>
    <cellStyle name="Normal 3 3 14 2 3" xfId="8231" xr:uid="{00000000-0005-0000-0000-0000BC750000}"/>
    <cellStyle name="Normal 3 3 14 2 4" xfId="13747" xr:uid="{00000000-0005-0000-0000-0000BD750000}"/>
    <cellStyle name="Normal 3 3 14 2 5" xfId="19263" xr:uid="{00000000-0005-0000-0000-0000BE750000}"/>
    <cellStyle name="Normal 3 3 14 2 6" xfId="24779" xr:uid="{00000000-0005-0000-0000-0000BF750000}"/>
    <cellStyle name="Normal 3 3 14 2 7" xfId="30295" xr:uid="{00000000-0005-0000-0000-0000C0750000}"/>
    <cellStyle name="Normal 3 3 14 3" xfId="4094" xr:uid="{00000000-0005-0000-0000-0000C1750000}"/>
    <cellStyle name="Normal 3 3 14 3 2" xfId="9610" xr:uid="{00000000-0005-0000-0000-0000C2750000}"/>
    <cellStyle name="Normal 3 3 14 3 3" xfId="15126" xr:uid="{00000000-0005-0000-0000-0000C3750000}"/>
    <cellStyle name="Normal 3 3 14 3 4" xfId="20642" xr:uid="{00000000-0005-0000-0000-0000C4750000}"/>
    <cellStyle name="Normal 3 3 14 3 5" xfId="26158" xr:uid="{00000000-0005-0000-0000-0000C5750000}"/>
    <cellStyle name="Normal 3 3 14 3 6" xfId="31674" xr:uid="{00000000-0005-0000-0000-0000C6750000}"/>
    <cellStyle name="Normal 3 3 14 4" xfId="6852" xr:uid="{00000000-0005-0000-0000-0000C7750000}"/>
    <cellStyle name="Normal 3 3 14 5" xfId="12368" xr:uid="{00000000-0005-0000-0000-0000C8750000}"/>
    <cellStyle name="Normal 3 3 14 6" xfId="17884" xr:uid="{00000000-0005-0000-0000-0000C9750000}"/>
    <cellStyle name="Normal 3 3 14 7" xfId="23400" xr:uid="{00000000-0005-0000-0000-0000CA750000}"/>
    <cellStyle name="Normal 3 3 14 8" xfId="28916" xr:uid="{00000000-0005-0000-0000-0000CB750000}"/>
    <cellStyle name="Normal 3 3 15" xfId="1372" xr:uid="{00000000-0005-0000-0000-0000CC750000}"/>
    <cellStyle name="Normal 3 3 15 2" xfId="2751" xr:uid="{00000000-0005-0000-0000-0000CD750000}"/>
    <cellStyle name="Normal 3 3 15 2 2" xfId="5509" xr:uid="{00000000-0005-0000-0000-0000CE750000}"/>
    <cellStyle name="Normal 3 3 15 2 2 2" xfId="11025" xr:uid="{00000000-0005-0000-0000-0000CF750000}"/>
    <cellStyle name="Normal 3 3 15 2 2 3" xfId="16541" xr:uid="{00000000-0005-0000-0000-0000D0750000}"/>
    <cellStyle name="Normal 3 3 15 2 2 4" xfId="22057" xr:uid="{00000000-0005-0000-0000-0000D1750000}"/>
    <cellStyle name="Normal 3 3 15 2 2 5" xfId="27573" xr:uid="{00000000-0005-0000-0000-0000D2750000}"/>
    <cellStyle name="Normal 3 3 15 2 2 6" xfId="33089" xr:uid="{00000000-0005-0000-0000-0000D3750000}"/>
    <cellStyle name="Normal 3 3 15 2 3" xfId="8267" xr:uid="{00000000-0005-0000-0000-0000D4750000}"/>
    <cellStyle name="Normal 3 3 15 2 4" xfId="13783" xr:uid="{00000000-0005-0000-0000-0000D5750000}"/>
    <cellStyle name="Normal 3 3 15 2 5" xfId="19299" xr:uid="{00000000-0005-0000-0000-0000D6750000}"/>
    <cellStyle name="Normal 3 3 15 2 6" xfId="24815" xr:uid="{00000000-0005-0000-0000-0000D7750000}"/>
    <cellStyle name="Normal 3 3 15 2 7" xfId="30331" xr:uid="{00000000-0005-0000-0000-0000D8750000}"/>
    <cellStyle name="Normal 3 3 15 3" xfId="4130" xr:uid="{00000000-0005-0000-0000-0000D9750000}"/>
    <cellStyle name="Normal 3 3 15 3 2" xfId="9646" xr:uid="{00000000-0005-0000-0000-0000DA750000}"/>
    <cellStyle name="Normal 3 3 15 3 3" xfId="15162" xr:uid="{00000000-0005-0000-0000-0000DB750000}"/>
    <cellStyle name="Normal 3 3 15 3 4" xfId="20678" xr:uid="{00000000-0005-0000-0000-0000DC750000}"/>
    <cellStyle name="Normal 3 3 15 3 5" xfId="26194" xr:uid="{00000000-0005-0000-0000-0000DD750000}"/>
    <cellStyle name="Normal 3 3 15 3 6" xfId="31710" xr:uid="{00000000-0005-0000-0000-0000DE750000}"/>
    <cellStyle name="Normal 3 3 15 4" xfId="6888" xr:uid="{00000000-0005-0000-0000-0000DF750000}"/>
    <cellStyle name="Normal 3 3 15 5" xfId="12404" xr:uid="{00000000-0005-0000-0000-0000E0750000}"/>
    <cellStyle name="Normal 3 3 15 6" xfId="17920" xr:uid="{00000000-0005-0000-0000-0000E1750000}"/>
    <cellStyle name="Normal 3 3 15 7" xfId="23436" xr:uid="{00000000-0005-0000-0000-0000E2750000}"/>
    <cellStyle name="Normal 3 3 15 8" xfId="28952" xr:uid="{00000000-0005-0000-0000-0000E3750000}"/>
    <cellStyle name="Normal 3 3 16" xfId="616" xr:uid="{00000000-0005-0000-0000-0000E4750000}"/>
    <cellStyle name="Normal 3 3 16 2" xfId="1995" xr:uid="{00000000-0005-0000-0000-0000E5750000}"/>
    <cellStyle name="Normal 3 3 16 2 2" xfId="4753" xr:uid="{00000000-0005-0000-0000-0000E6750000}"/>
    <cellStyle name="Normal 3 3 16 2 2 2" xfId="10269" xr:uid="{00000000-0005-0000-0000-0000E7750000}"/>
    <cellStyle name="Normal 3 3 16 2 2 3" xfId="15785" xr:uid="{00000000-0005-0000-0000-0000E8750000}"/>
    <cellStyle name="Normal 3 3 16 2 2 4" xfId="21301" xr:uid="{00000000-0005-0000-0000-0000E9750000}"/>
    <cellStyle name="Normal 3 3 16 2 2 5" xfId="26817" xr:uid="{00000000-0005-0000-0000-0000EA750000}"/>
    <cellStyle name="Normal 3 3 16 2 2 6" xfId="32333" xr:uid="{00000000-0005-0000-0000-0000EB750000}"/>
    <cellStyle name="Normal 3 3 16 2 3" xfId="7511" xr:uid="{00000000-0005-0000-0000-0000EC750000}"/>
    <cellStyle name="Normal 3 3 16 2 4" xfId="13027" xr:uid="{00000000-0005-0000-0000-0000ED750000}"/>
    <cellStyle name="Normal 3 3 16 2 5" xfId="18543" xr:uid="{00000000-0005-0000-0000-0000EE750000}"/>
    <cellStyle name="Normal 3 3 16 2 6" xfId="24059" xr:uid="{00000000-0005-0000-0000-0000EF750000}"/>
    <cellStyle name="Normal 3 3 16 2 7" xfId="29575" xr:uid="{00000000-0005-0000-0000-0000F0750000}"/>
    <cellStyle name="Normal 3 3 16 3" xfId="3374" xr:uid="{00000000-0005-0000-0000-0000F1750000}"/>
    <cellStyle name="Normal 3 3 16 3 2" xfId="8890" xr:uid="{00000000-0005-0000-0000-0000F2750000}"/>
    <cellStyle name="Normal 3 3 16 3 3" xfId="14406" xr:uid="{00000000-0005-0000-0000-0000F3750000}"/>
    <cellStyle name="Normal 3 3 16 3 4" xfId="19922" xr:uid="{00000000-0005-0000-0000-0000F4750000}"/>
    <cellStyle name="Normal 3 3 16 3 5" xfId="25438" xr:uid="{00000000-0005-0000-0000-0000F5750000}"/>
    <cellStyle name="Normal 3 3 16 3 6" xfId="30954" xr:uid="{00000000-0005-0000-0000-0000F6750000}"/>
    <cellStyle name="Normal 3 3 16 4" xfId="6132" xr:uid="{00000000-0005-0000-0000-0000F7750000}"/>
    <cellStyle name="Normal 3 3 16 5" xfId="11648" xr:uid="{00000000-0005-0000-0000-0000F8750000}"/>
    <cellStyle name="Normal 3 3 16 6" xfId="17164" xr:uid="{00000000-0005-0000-0000-0000F9750000}"/>
    <cellStyle name="Normal 3 3 16 7" xfId="22680" xr:uid="{00000000-0005-0000-0000-0000FA750000}"/>
    <cellStyle name="Normal 3 3 16 8" xfId="28196" xr:uid="{00000000-0005-0000-0000-0000FB750000}"/>
    <cellStyle name="Normal 3 3 17" xfId="1408" xr:uid="{00000000-0005-0000-0000-0000FC750000}"/>
    <cellStyle name="Normal 3 3 17 2" xfId="4166" xr:uid="{00000000-0005-0000-0000-0000FD750000}"/>
    <cellStyle name="Normal 3 3 17 2 2" xfId="9682" xr:uid="{00000000-0005-0000-0000-0000FE750000}"/>
    <cellStyle name="Normal 3 3 17 2 3" xfId="15198" xr:uid="{00000000-0005-0000-0000-0000FF750000}"/>
    <cellStyle name="Normal 3 3 17 2 4" xfId="20714" xr:uid="{00000000-0005-0000-0000-000000760000}"/>
    <cellStyle name="Normal 3 3 17 2 5" xfId="26230" xr:uid="{00000000-0005-0000-0000-000001760000}"/>
    <cellStyle name="Normal 3 3 17 2 6" xfId="31746" xr:uid="{00000000-0005-0000-0000-000002760000}"/>
    <cellStyle name="Normal 3 3 17 3" xfId="6924" xr:uid="{00000000-0005-0000-0000-000003760000}"/>
    <cellStyle name="Normal 3 3 17 4" xfId="12440" xr:uid="{00000000-0005-0000-0000-000004760000}"/>
    <cellStyle name="Normal 3 3 17 5" xfId="17956" xr:uid="{00000000-0005-0000-0000-000005760000}"/>
    <cellStyle name="Normal 3 3 17 6" xfId="23472" xr:uid="{00000000-0005-0000-0000-000006760000}"/>
    <cellStyle name="Normal 3 3 17 7" xfId="28988" xr:uid="{00000000-0005-0000-0000-000007760000}"/>
    <cellStyle name="Normal 3 3 18" xfId="2787" xr:uid="{00000000-0005-0000-0000-000008760000}"/>
    <cellStyle name="Normal 3 3 18 2" xfId="8303" xr:uid="{00000000-0005-0000-0000-000009760000}"/>
    <cellStyle name="Normal 3 3 18 3" xfId="13819" xr:uid="{00000000-0005-0000-0000-00000A760000}"/>
    <cellStyle name="Normal 3 3 18 4" xfId="19335" xr:uid="{00000000-0005-0000-0000-00000B760000}"/>
    <cellStyle name="Normal 3 3 18 5" xfId="24851" xr:uid="{00000000-0005-0000-0000-00000C760000}"/>
    <cellStyle name="Normal 3 3 18 6" xfId="30367" xr:uid="{00000000-0005-0000-0000-00000D760000}"/>
    <cellStyle name="Normal 3 3 19" xfId="5545" xr:uid="{00000000-0005-0000-0000-00000E760000}"/>
    <cellStyle name="Normal 3 3 2" xfId="65" xr:uid="{00000000-0005-0000-0000-00000F760000}"/>
    <cellStyle name="Normal 3 3 2 10" xfId="542" xr:uid="{00000000-0005-0000-0000-000010760000}"/>
    <cellStyle name="Normal 3 3 2 10 2" xfId="957" xr:uid="{00000000-0005-0000-0000-000011760000}"/>
    <cellStyle name="Normal 3 3 2 10 2 2" xfId="2336" xr:uid="{00000000-0005-0000-0000-000012760000}"/>
    <cellStyle name="Normal 3 3 2 10 2 2 2" xfId="5094" xr:uid="{00000000-0005-0000-0000-000013760000}"/>
    <cellStyle name="Normal 3 3 2 10 2 2 2 2" xfId="10610" xr:uid="{00000000-0005-0000-0000-000014760000}"/>
    <cellStyle name="Normal 3 3 2 10 2 2 2 3" xfId="16126" xr:uid="{00000000-0005-0000-0000-000015760000}"/>
    <cellStyle name="Normal 3 3 2 10 2 2 2 4" xfId="21642" xr:uid="{00000000-0005-0000-0000-000016760000}"/>
    <cellStyle name="Normal 3 3 2 10 2 2 2 5" xfId="27158" xr:uid="{00000000-0005-0000-0000-000017760000}"/>
    <cellStyle name="Normal 3 3 2 10 2 2 2 6" xfId="32674" xr:uid="{00000000-0005-0000-0000-000018760000}"/>
    <cellStyle name="Normal 3 3 2 10 2 2 3" xfId="7852" xr:uid="{00000000-0005-0000-0000-000019760000}"/>
    <cellStyle name="Normal 3 3 2 10 2 2 4" xfId="13368" xr:uid="{00000000-0005-0000-0000-00001A760000}"/>
    <cellStyle name="Normal 3 3 2 10 2 2 5" xfId="18884" xr:uid="{00000000-0005-0000-0000-00001B760000}"/>
    <cellStyle name="Normal 3 3 2 10 2 2 6" xfId="24400" xr:uid="{00000000-0005-0000-0000-00001C760000}"/>
    <cellStyle name="Normal 3 3 2 10 2 2 7" xfId="29916" xr:uid="{00000000-0005-0000-0000-00001D760000}"/>
    <cellStyle name="Normal 3 3 2 10 2 3" xfId="3715" xr:uid="{00000000-0005-0000-0000-00001E760000}"/>
    <cellStyle name="Normal 3 3 2 10 2 3 2" xfId="9231" xr:uid="{00000000-0005-0000-0000-00001F760000}"/>
    <cellStyle name="Normal 3 3 2 10 2 3 3" xfId="14747" xr:uid="{00000000-0005-0000-0000-000020760000}"/>
    <cellStyle name="Normal 3 3 2 10 2 3 4" xfId="20263" xr:uid="{00000000-0005-0000-0000-000021760000}"/>
    <cellStyle name="Normal 3 3 2 10 2 3 5" xfId="25779" xr:uid="{00000000-0005-0000-0000-000022760000}"/>
    <cellStyle name="Normal 3 3 2 10 2 3 6" xfId="31295" xr:uid="{00000000-0005-0000-0000-000023760000}"/>
    <cellStyle name="Normal 3 3 2 10 2 4" xfId="6473" xr:uid="{00000000-0005-0000-0000-000024760000}"/>
    <cellStyle name="Normal 3 3 2 10 2 5" xfId="11989" xr:uid="{00000000-0005-0000-0000-000025760000}"/>
    <cellStyle name="Normal 3 3 2 10 2 6" xfId="17505" xr:uid="{00000000-0005-0000-0000-000026760000}"/>
    <cellStyle name="Normal 3 3 2 10 2 7" xfId="23021" xr:uid="{00000000-0005-0000-0000-000027760000}"/>
    <cellStyle name="Normal 3 3 2 10 2 8" xfId="28537" xr:uid="{00000000-0005-0000-0000-000028760000}"/>
    <cellStyle name="Normal 3 3 2 10 3" xfId="1921" xr:uid="{00000000-0005-0000-0000-000029760000}"/>
    <cellStyle name="Normal 3 3 2 10 3 2" xfId="4679" xr:uid="{00000000-0005-0000-0000-00002A760000}"/>
    <cellStyle name="Normal 3 3 2 10 3 2 2" xfId="10195" xr:uid="{00000000-0005-0000-0000-00002B760000}"/>
    <cellStyle name="Normal 3 3 2 10 3 2 3" xfId="15711" xr:uid="{00000000-0005-0000-0000-00002C760000}"/>
    <cellStyle name="Normal 3 3 2 10 3 2 4" xfId="21227" xr:uid="{00000000-0005-0000-0000-00002D760000}"/>
    <cellStyle name="Normal 3 3 2 10 3 2 5" xfId="26743" xr:uid="{00000000-0005-0000-0000-00002E760000}"/>
    <cellStyle name="Normal 3 3 2 10 3 2 6" xfId="32259" xr:uid="{00000000-0005-0000-0000-00002F760000}"/>
    <cellStyle name="Normal 3 3 2 10 3 3" xfId="7437" xr:uid="{00000000-0005-0000-0000-000030760000}"/>
    <cellStyle name="Normal 3 3 2 10 3 4" xfId="12953" xr:uid="{00000000-0005-0000-0000-000031760000}"/>
    <cellStyle name="Normal 3 3 2 10 3 5" xfId="18469" xr:uid="{00000000-0005-0000-0000-000032760000}"/>
    <cellStyle name="Normal 3 3 2 10 3 6" xfId="23985" xr:uid="{00000000-0005-0000-0000-000033760000}"/>
    <cellStyle name="Normal 3 3 2 10 3 7" xfId="29501" xr:uid="{00000000-0005-0000-0000-000034760000}"/>
    <cellStyle name="Normal 3 3 2 10 4" xfId="3300" xr:uid="{00000000-0005-0000-0000-000035760000}"/>
    <cellStyle name="Normal 3 3 2 10 4 2" xfId="8816" xr:uid="{00000000-0005-0000-0000-000036760000}"/>
    <cellStyle name="Normal 3 3 2 10 4 3" xfId="14332" xr:uid="{00000000-0005-0000-0000-000037760000}"/>
    <cellStyle name="Normal 3 3 2 10 4 4" xfId="19848" xr:uid="{00000000-0005-0000-0000-000038760000}"/>
    <cellStyle name="Normal 3 3 2 10 4 5" xfId="25364" xr:uid="{00000000-0005-0000-0000-000039760000}"/>
    <cellStyle name="Normal 3 3 2 10 4 6" xfId="30880" xr:uid="{00000000-0005-0000-0000-00003A760000}"/>
    <cellStyle name="Normal 3 3 2 10 5" xfId="6058" xr:uid="{00000000-0005-0000-0000-00003B760000}"/>
    <cellStyle name="Normal 3 3 2 10 6" xfId="11574" xr:uid="{00000000-0005-0000-0000-00003C760000}"/>
    <cellStyle name="Normal 3 3 2 10 7" xfId="17090" xr:uid="{00000000-0005-0000-0000-00003D760000}"/>
    <cellStyle name="Normal 3 3 2 10 8" xfId="22606" xr:uid="{00000000-0005-0000-0000-00003E760000}"/>
    <cellStyle name="Normal 3 3 2 10 9" xfId="28122" xr:uid="{00000000-0005-0000-0000-00003F760000}"/>
    <cellStyle name="Normal 3 3 2 11" xfId="597" xr:uid="{00000000-0005-0000-0000-000040760000}"/>
    <cellStyle name="Normal 3 3 2 11 2" xfId="993" xr:uid="{00000000-0005-0000-0000-000041760000}"/>
    <cellStyle name="Normal 3 3 2 11 2 2" xfId="2372" xr:uid="{00000000-0005-0000-0000-000042760000}"/>
    <cellStyle name="Normal 3 3 2 11 2 2 2" xfId="5130" xr:uid="{00000000-0005-0000-0000-000043760000}"/>
    <cellStyle name="Normal 3 3 2 11 2 2 2 2" xfId="10646" xr:uid="{00000000-0005-0000-0000-000044760000}"/>
    <cellStyle name="Normal 3 3 2 11 2 2 2 3" xfId="16162" xr:uid="{00000000-0005-0000-0000-000045760000}"/>
    <cellStyle name="Normal 3 3 2 11 2 2 2 4" xfId="21678" xr:uid="{00000000-0005-0000-0000-000046760000}"/>
    <cellStyle name="Normal 3 3 2 11 2 2 2 5" xfId="27194" xr:uid="{00000000-0005-0000-0000-000047760000}"/>
    <cellStyle name="Normal 3 3 2 11 2 2 2 6" xfId="32710" xr:uid="{00000000-0005-0000-0000-000048760000}"/>
    <cellStyle name="Normal 3 3 2 11 2 2 3" xfId="7888" xr:uid="{00000000-0005-0000-0000-000049760000}"/>
    <cellStyle name="Normal 3 3 2 11 2 2 4" xfId="13404" xr:uid="{00000000-0005-0000-0000-00004A760000}"/>
    <cellStyle name="Normal 3 3 2 11 2 2 5" xfId="18920" xr:uid="{00000000-0005-0000-0000-00004B760000}"/>
    <cellStyle name="Normal 3 3 2 11 2 2 6" xfId="24436" xr:uid="{00000000-0005-0000-0000-00004C760000}"/>
    <cellStyle name="Normal 3 3 2 11 2 2 7" xfId="29952" xr:uid="{00000000-0005-0000-0000-00004D760000}"/>
    <cellStyle name="Normal 3 3 2 11 2 3" xfId="3751" xr:uid="{00000000-0005-0000-0000-00004E760000}"/>
    <cellStyle name="Normal 3 3 2 11 2 3 2" xfId="9267" xr:uid="{00000000-0005-0000-0000-00004F760000}"/>
    <cellStyle name="Normal 3 3 2 11 2 3 3" xfId="14783" xr:uid="{00000000-0005-0000-0000-000050760000}"/>
    <cellStyle name="Normal 3 3 2 11 2 3 4" xfId="20299" xr:uid="{00000000-0005-0000-0000-000051760000}"/>
    <cellStyle name="Normal 3 3 2 11 2 3 5" xfId="25815" xr:uid="{00000000-0005-0000-0000-000052760000}"/>
    <cellStyle name="Normal 3 3 2 11 2 3 6" xfId="31331" xr:uid="{00000000-0005-0000-0000-000053760000}"/>
    <cellStyle name="Normal 3 3 2 11 2 4" xfId="6509" xr:uid="{00000000-0005-0000-0000-000054760000}"/>
    <cellStyle name="Normal 3 3 2 11 2 5" xfId="12025" xr:uid="{00000000-0005-0000-0000-000055760000}"/>
    <cellStyle name="Normal 3 3 2 11 2 6" xfId="17541" xr:uid="{00000000-0005-0000-0000-000056760000}"/>
    <cellStyle name="Normal 3 3 2 11 2 7" xfId="23057" xr:uid="{00000000-0005-0000-0000-000057760000}"/>
    <cellStyle name="Normal 3 3 2 11 2 8" xfId="28573" xr:uid="{00000000-0005-0000-0000-000058760000}"/>
    <cellStyle name="Normal 3 3 2 11 3" xfId="1976" xr:uid="{00000000-0005-0000-0000-000059760000}"/>
    <cellStyle name="Normal 3 3 2 11 3 2" xfId="4734" xr:uid="{00000000-0005-0000-0000-00005A760000}"/>
    <cellStyle name="Normal 3 3 2 11 3 2 2" xfId="10250" xr:uid="{00000000-0005-0000-0000-00005B760000}"/>
    <cellStyle name="Normal 3 3 2 11 3 2 3" xfId="15766" xr:uid="{00000000-0005-0000-0000-00005C760000}"/>
    <cellStyle name="Normal 3 3 2 11 3 2 4" xfId="21282" xr:uid="{00000000-0005-0000-0000-00005D760000}"/>
    <cellStyle name="Normal 3 3 2 11 3 2 5" xfId="26798" xr:uid="{00000000-0005-0000-0000-00005E760000}"/>
    <cellStyle name="Normal 3 3 2 11 3 2 6" xfId="32314" xr:uid="{00000000-0005-0000-0000-00005F760000}"/>
    <cellStyle name="Normal 3 3 2 11 3 3" xfId="7492" xr:uid="{00000000-0005-0000-0000-000060760000}"/>
    <cellStyle name="Normal 3 3 2 11 3 4" xfId="13008" xr:uid="{00000000-0005-0000-0000-000061760000}"/>
    <cellStyle name="Normal 3 3 2 11 3 5" xfId="18524" xr:uid="{00000000-0005-0000-0000-000062760000}"/>
    <cellStyle name="Normal 3 3 2 11 3 6" xfId="24040" xr:uid="{00000000-0005-0000-0000-000063760000}"/>
    <cellStyle name="Normal 3 3 2 11 3 7" xfId="29556" xr:uid="{00000000-0005-0000-0000-000064760000}"/>
    <cellStyle name="Normal 3 3 2 11 4" xfId="3355" xr:uid="{00000000-0005-0000-0000-000065760000}"/>
    <cellStyle name="Normal 3 3 2 11 4 2" xfId="8871" xr:uid="{00000000-0005-0000-0000-000066760000}"/>
    <cellStyle name="Normal 3 3 2 11 4 3" xfId="14387" xr:uid="{00000000-0005-0000-0000-000067760000}"/>
    <cellStyle name="Normal 3 3 2 11 4 4" xfId="19903" xr:uid="{00000000-0005-0000-0000-000068760000}"/>
    <cellStyle name="Normal 3 3 2 11 4 5" xfId="25419" xr:uid="{00000000-0005-0000-0000-000069760000}"/>
    <cellStyle name="Normal 3 3 2 11 4 6" xfId="30935" xr:uid="{00000000-0005-0000-0000-00006A760000}"/>
    <cellStyle name="Normal 3 3 2 11 5" xfId="6113" xr:uid="{00000000-0005-0000-0000-00006B760000}"/>
    <cellStyle name="Normal 3 3 2 11 6" xfId="11629" xr:uid="{00000000-0005-0000-0000-00006C760000}"/>
    <cellStyle name="Normal 3 3 2 11 7" xfId="17145" xr:uid="{00000000-0005-0000-0000-00006D760000}"/>
    <cellStyle name="Normal 3 3 2 11 8" xfId="22661" xr:uid="{00000000-0005-0000-0000-00006E760000}"/>
    <cellStyle name="Normal 3 3 2 11 9" xfId="28177" xr:uid="{00000000-0005-0000-0000-00006F760000}"/>
    <cellStyle name="Normal 3 3 2 12" xfId="1317" xr:uid="{00000000-0005-0000-0000-000070760000}"/>
    <cellStyle name="Normal 3 3 2 12 2" xfId="2696" xr:uid="{00000000-0005-0000-0000-000071760000}"/>
    <cellStyle name="Normal 3 3 2 12 2 2" xfId="5454" xr:uid="{00000000-0005-0000-0000-000072760000}"/>
    <cellStyle name="Normal 3 3 2 12 2 2 2" xfId="10970" xr:uid="{00000000-0005-0000-0000-000073760000}"/>
    <cellStyle name="Normal 3 3 2 12 2 2 3" xfId="16486" xr:uid="{00000000-0005-0000-0000-000074760000}"/>
    <cellStyle name="Normal 3 3 2 12 2 2 4" xfId="22002" xr:uid="{00000000-0005-0000-0000-000075760000}"/>
    <cellStyle name="Normal 3 3 2 12 2 2 5" xfId="27518" xr:uid="{00000000-0005-0000-0000-000076760000}"/>
    <cellStyle name="Normal 3 3 2 12 2 2 6" xfId="33034" xr:uid="{00000000-0005-0000-0000-000077760000}"/>
    <cellStyle name="Normal 3 3 2 12 2 3" xfId="8212" xr:uid="{00000000-0005-0000-0000-000078760000}"/>
    <cellStyle name="Normal 3 3 2 12 2 4" xfId="13728" xr:uid="{00000000-0005-0000-0000-000079760000}"/>
    <cellStyle name="Normal 3 3 2 12 2 5" xfId="19244" xr:uid="{00000000-0005-0000-0000-00007A760000}"/>
    <cellStyle name="Normal 3 3 2 12 2 6" xfId="24760" xr:uid="{00000000-0005-0000-0000-00007B760000}"/>
    <cellStyle name="Normal 3 3 2 12 2 7" xfId="30276" xr:uid="{00000000-0005-0000-0000-00007C760000}"/>
    <cellStyle name="Normal 3 3 2 12 3" xfId="4075" xr:uid="{00000000-0005-0000-0000-00007D760000}"/>
    <cellStyle name="Normal 3 3 2 12 3 2" xfId="9591" xr:uid="{00000000-0005-0000-0000-00007E760000}"/>
    <cellStyle name="Normal 3 3 2 12 3 3" xfId="15107" xr:uid="{00000000-0005-0000-0000-00007F760000}"/>
    <cellStyle name="Normal 3 3 2 12 3 4" xfId="20623" xr:uid="{00000000-0005-0000-0000-000080760000}"/>
    <cellStyle name="Normal 3 3 2 12 3 5" xfId="26139" xr:uid="{00000000-0005-0000-0000-000081760000}"/>
    <cellStyle name="Normal 3 3 2 12 3 6" xfId="31655" xr:uid="{00000000-0005-0000-0000-000082760000}"/>
    <cellStyle name="Normal 3 3 2 12 4" xfId="6833" xr:uid="{00000000-0005-0000-0000-000083760000}"/>
    <cellStyle name="Normal 3 3 2 12 5" xfId="12349" xr:uid="{00000000-0005-0000-0000-000084760000}"/>
    <cellStyle name="Normal 3 3 2 12 6" xfId="17865" xr:uid="{00000000-0005-0000-0000-000085760000}"/>
    <cellStyle name="Normal 3 3 2 12 7" xfId="23381" xr:uid="{00000000-0005-0000-0000-000086760000}"/>
    <cellStyle name="Normal 3 3 2 12 8" xfId="28897" xr:uid="{00000000-0005-0000-0000-000087760000}"/>
    <cellStyle name="Normal 3 3 2 13" xfId="1353" xr:uid="{00000000-0005-0000-0000-000088760000}"/>
    <cellStyle name="Normal 3 3 2 13 2" xfId="2732" xr:uid="{00000000-0005-0000-0000-000089760000}"/>
    <cellStyle name="Normal 3 3 2 13 2 2" xfId="5490" xr:uid="{00000000-0005-0000-0000-00008A760000}"/>
    <cellStyle name="Normal 3 3 2 13 2 2 2" xfId="11006" xr:uid="{00000000-0005-0000-0000-00008B760000}"/>
    <cellStyle name="Normal 3 3 2 13 2 2 3" xfId="16522" xr:uid="{00000000-0005-0000-0000-00008C760000}"/>
    <cellStyle name="Normal 3 3 2 13 2 2 4" xfId="22038" xr:uid="{00000000-0005-0000-0000-00008D760000}"/>
    <cellStyle name="Normal 3 3 2 13 2 2 5" xfId="27554" xr:uid="{00000000-0005-0000-0000-00008E760000}"/>
    <cellStyle name="Normal 3 3 2 13 2 2 6" xfId="33070" xr:uid="{00000000-0005-0000-0000-00008F760000}"/>
    <cellStyle name="Normal 3 3 2 13 2 3" xfId="8248" xr:uid="{00000000-0005-0000-0000-000090760000}"/>
    <cellStyle name="Normal 3 3 2 13 2 4" xfId="13764" xr:uid="{00000000-0005-0000-0000-000091760000}"/>
    <cellStyle name="Normal 3 3 2 13 2 5" xfId="19280" xr:uid="{00000000-0005-0000-0000-000092760000}"/>
    <cellStyle name="Normal 3 3 2 13 2 6" xfId="24796" xr:uid="{00000000-0005-0000-0000-000093760000}"/>
    <cellStyle name="Normal 3 3 2 13 2 7" xfId="30312" xr:uid="{00000000-0005-0000-0000-000094760000}"/>
    <cellStyle name="Normal 3 3 2 13 3" xfId="4111" xr:uid="{00000000-0005-0000-0000-000095760000}"/>
    <cellStyle name="Normal 3 3 2 13 3 2" xfId="9627" xr:uid="{00000000-0005-0000-0000-000096760000}"/>
    <cellStyle name="Normal 3 3 2 13 3 3" xfId="15143" xr:uid="{00000000-0005-0000-0000-000097760000}"/>
    <cellStyle name="Normal 3 3 2 13 3 4" xfId="20659" xr:uid="{00000000-0005-0000-0000-000098760000}"/>
    <cellStyle name="Normal 3 3 2 13 3 5" xfId="26175" xr:uid="{00000000-0005-0000-0000-000099760000}"/>
    <cellStyle name="Normal 3 3 2 13 3 6" xfId="31691" xr:uid="{00000000-0005-0000-0000-00009A760000}"/>
    <cellStyle name="Normal 3 3 2 13 4" xfId="6869" xr:uid="{00000000-0005-0000-0000-00009B760000}"/>
    <cellStyle name="Normal 3 3 2 13 5" xfId="12385" xr:uid="{00000000-0005-0000-0000-00009C760000}"/>
    <cellStyle name="Normal 3 3 2 13 6" xfId="17901" xr:uid="{00000000-0005-0000-0000-00009D760000}"/>
    <cellStyle name="Normal 3 3 2 13 7" xfId="23417" xr:uid="{00000000-0005-0000-0000-00009E760000}"/>
    <cellStyle name="Normal 3 3 2 13 8" xfId="28933" xr:uid="{00000000-0005-0000-0000-00009F760000}"/>
    <cellStyle name="Normal 3 3 2 14" xfId="1389" xr:uid="{00000000-0005-0000-0000-0000A0760000}"/>
    <cellStyle name="Normal 3 3 2 14 2" xfId="2768" xr:uid="{00000000-0005-0000-0000-0000A1760000}"/>
    <cellStyle name="Normal 3 3 2 14 2 2" xfId="5526" xr:uid="{00000000-0005-0000-0000-0000A2760000}"/>
    <cellStyle name="Normal 3 3 2 14 2 2 2" xfId="11042" xr:uid="{00000000-0005-0000-0000-0000A3760000}"/>
    <cellStyle name="Normal 3 3 2 14 2 2 3" xfId="16558" xr:uid="{00000000-0005-0000-0000-0000A4760000}"/>
    <cellStyle name="Normal 3 3 2 14 2 2 4" xfId="22074" xr:uid="{00000000-0005-0000-0000-0000A5760000}"/>
    <cellStyle name="Normal 3 3 2 14 2 2 5" xfId="27590" xr:uid="{00000000-0005-0000-0000-0000A6760000}"/>
    <cellStyle name="Normal 3 3 2 14 2 2 6" xfId="33106" xr:uid="{00000000-0005-0000-0000-0000A7760000}"/>
    <cellStyle name="Normal 3 3 2 14 2 3" xfId="8284" xr:uid="{00000000-0005-0000-0000-0000A8760000}"/>
    <cellStyle name="Normal 3 3 2 14 2 4" xfId="13800" xr:uid="{00000000-0005-0000-0000-0000A9760000}"/>
    <cellStyle name="Normal 3 3 2 14 2 5" xfId="19316" xr:uid="{00000000-0005-0000-0000-0000AA760000}"/>
    <cellStyle name="Normal 3 3 2 14 2 6" xfId="24832" xr:uid="{00000000-0005-0000-0000-0000AB760000}"/>
    <cellStyle name="Normal 3 3 2 14 2 7" xfId="30348" xr:uid="{00000000-0005-0000-0000-0000AC760000}"/>
    <cellStyle name="Normal 3 3 2 14 3" xfId="4147" xr:uid="{00000000-0005-0000-0000-0000AD760000}"/>
    <cellStyle name="Normal 3 3 2 14 3 2" xfId="9663" xr:uid="{00000000-0005-0000-0000-0000AE760000}"/>
    <cellStyle name="Normal 3 3 2 14 3 3" xfId="15179" xr:uid="{00000000-0005-0000-0000-0000AF760000}"/>
    <cellStyle name="Normal 3 3 2 14 3 4" xfId="20695" xr:uid="{00000000-0005-0000-0000-0000B0760000}"/>
    <cellStyle name="Normal 3 3 2 14 3 5" xfId="26211" xr:uid="{00000000-0005-0000-0000-0000B1760000}"/>
    <cellStyle name="Normal 3 3 2 14 3 6" xfId="31727" xr:uid="{00000000-0005-0000-0000-0000B2760000}"/>
    <cellStyle name="Normal 3 3 2 14 4" xfId="6905" xr:uid="{00000000-0005-0000-0000-0000B3760000}"/>
    <cellStyle name="Normal 3 3 2 14 5" xfId="12421" xr:uid="{00000000-0005-0000-0000-0000B4760000}"/>
    <cellStyle name="Normal 3 3 2 14 6" xfId="17937" xr:uid="{00000000-0005-0000-0000-0000B5760000}"/>
    <cellStyle name="Normal 3 3 2 14 7" xfId="23453" xr:uid="{00000000-0005-0000-0000-0000B6760000}"/>
    <cellStyle name="Normal 3 3 2 14 8" xfId="28969" xr:uid="{00000000-0005-0000-0000-0000B7760000}"/>
    <cellStyle name="Normal 3 3 2 15" xfId="633" xr:uid="{00000000-0005-0000-0000-0000B8760000}"/>
    <cellStyle name="Normal 3 3 2 15 2" xfId="2012" xr:uid="{00000000-0005-0000-0000-0000B9760000}"/>
    <cellStyle name="Normal 3 3 2 15 2 2" xfId="4770" xr:uid="{00000000-0005-0000-0000-0000BA760000}"/>
    <cellStyle name="Normal 3 3 2 15 2 2 2" xfId="10286" xr:uid="{00000000-0005-0000-0000-0000BB760000}"/>
    <cellStyle name="Normal 3 3 2 15 2 2 3" xfId="15802" xr:uid="{00000000-0005-0000-0000-0000BC760000}"/>
    <cellStyle name="Normal 3 3 2 15 2 2 4" xfId="21318" xr:uid="{00000000-0005-0000-0000-0000BD760000}"/>
    <cellStyle name="Normal 3 3 2 15 2 2 5" xfId="26834" xr:uid="{00000000-0005-0000-0000-0000BE760000}"/>
    <cellStyle name="Normal 3 3 2 15 2 2 6" xfId="32350" xr:uid="{00000000-0005-0000-0000-0000BF760000}"/>
    <cellStyle name="Normal 3 3 2 15 2 3" xfId="7528" xr:uid="{00000000-0005-0000-0000-0000C0760000}"/>
    <cellStyle name="Normal 3 3 2 15 2 4" xfId="13044" xr:uid="{00000000-0005-0000-0000-0000C1760000}"/>
    <cellStyle name="Normal 3 3 2 15 2 5" xfId="18560" xr:uid="{00000000-0005-0000-0000-0000C2760000}"/>
    <cellStyle name="Normal 3 3 2 15 2 6" xfId="24076" xr:uid="{00000000-0005-0000-0000-0000C3760000}"/>
    <cellStyle name="Normal 3 3 2 15 2 7" xfId="29592" xr:uid="{00000000-0005-0000-0000-0000C4760000}"/>
    <cellStyle name="Normal 3 3 2 15 3" xfId="3391" xr:uid="{00000000-0005-0000-0000-0000C5760000}"/>
    <cellStyle name="Normal 3 3 2 15 3 2" xfId="8907" xr:uid="{00000000-0005-0000-0000-0000C6760000}"/>
    <cellStyle name="Normal 3 3 2 15 3 3" xfId="14423" xr:uid="{00000000-0005-0000-0000-0000C7760000}"/>
    <cellStyle name="Normal 3 3 2 15 3 4" xfId="19939" xr:uid="{00000000-0005-0000-0000-0000C8760000}"/>
    <cellStyle name="Normal 3 3 2 15 3 5" xfId="25455" xr:uid="{00000000-0005-0000-0000-0000C9760000}"/>
    <cellStyle name="Normal 3 3 2 15 3 6" xfId="30971" xr:uid="{00000000-0005-0000-0000-0000CA760000}"/>
    <cellStyle name="Normal 3 3 2 15 4" xfId="6149" xr:uid="{00000000-0005-0000-0000-0000CB760000}"/>
    <cellStyle name="Normal 3 3 2 15 5" xfId="11665" xr:uid="{00000000-0005-0000-0000-0000CC760000}"/>
    <cellStyle name="Normal 3 3 2 15 6" xfId="17181" xr:uid="{00000000-0005-0000-0000-0000CD760000}"/>
    <cellStyle name="Normal 3 3 2 15 7" xfId="22697" xr:uid="{00000000-0005-0000-0000-0000CE760000}"/>
    <cellStyle name="Normal 3 3 2 15 8" xfId="28213" xr:uid="{00000000-0005-0000-0000-0000CF760000}"/>
    <cellStyle name="Normal 3 3 2 16" xfId="1444" xr:uid="{00000000-0005-0000-0000-0000D0760000}"/>
    <cellStyle name="Normal 3 3 2 16 2" xfId="4202" xr:uid="{00000000-0005-0000-0000-0000D1760000}"/>
    <cellStyle name="Normal 3 3 2 16 2 2" xfId="9718" xr:uid="{00000000-0005-0000-0000-0000D2760000}"/>
    <cellStyle name="Normal 3 3 2 16 2 3" xfId="15234" xr:uid="{00000000-0005-0000-0000-0000D3760000}"/>
    <cellStyle name="Normal 3 3 2 16 2 4" xfId="20750" xr:uid="{00000000-0005-0000-0000-0000D4760000}"/>
    <cellStyle name="Normal 3 3 2 16 2 5" xfId="26266" xr:uid="{00000000-0005-0000-0000-0000D5760000}"/>
    <cellStyle name="Normal 3 3 2 16 2 6" xfId="31782" xr:uid="{00000000-0005-0000-0000-0000D6760000}"/>
    <cellStyle name="Normal 3 3 2 16 3" xfId="6960" xr:uid="{00000000-0005-0000-0000-0000D7760000}"/>
    <cellStyle name="Normal 3 3 2 16 4" xfId="12476" xr:uid="{00000000-0005-0000-0000-0000D8760000}"/>
    <cellStyle name="Normal 3 3 2 16 5" xfId="17992" xr:uid="{00000000-0005-0000-0000-0000D9760000}"/>
    <cellStyle name="Normal 3 3 2 16 6" xfId="23508" xr:uid="{00000000-0005-0000-0000-0000DA760000}"/>
    <cellStyle name="Normal 3 3 2 16 7" xfId="29024" xr:uid="{00000000-0005-0000-0000-0000DB760000}"/>
    <cellStyle name="Normal 3 3 2 17" xfId="2823" xr:uid="{00000000-0005-0000-0000-0000DC760000}"/>
    <cellStyle name="Normal 3 3 2 17 2" xfId="8339" xr:uid="{00000000-0005-0000-0000-0000DD760000}"/>
    <cellStyle name="Normal 3 3 2 17 3" xfId="13855" xr:uid="{00000000-0005-0000-0000-0000DE760000}"/>
    <cellStyle name="Normal 3 3 2 17 4" xfId="19371" xr:uid="{00000000-0005-0000-0000-0000DF760000}"/>
    <cellStyle name="Normal 3 3 2 17 5" xfId="24887" xr:uid="{00000000-0005-0000-0000-0000E0760000}"/>
    <cellStyle name="Normal 3 3 2 17 6" xfId="30403" xr:uid="{00000000-0005-0000-0000-0000E1760000}"/>
    <cellStyle name="Normal 3 3 2 18" xfId="5581" xr:uid="{00000000-0005-0000-0000-0000E2760000}"/>
    <cellStyle name="Normal 3 3 2 19" xfId="11097" xr:uid="{00000000-0005-0000-0000-0000E3760000}"/>
    <cellStyle name="Normal 3 3 2 2" xfId="120" xr:uid="{00000000-0005-0000-0000-0000E4760000}"/>
    <cellStyle name="Normal 3 3 2 2 10" xfId="27700" xr:uid="{00000000-0005-0000-0000-0000E5760000}"/>
    <cellStyle name="Normal 3 3 2 2 2" xfId="1029" xr:uid="{00000000-0005-0000-0000-0000E6760000}"/>
    <cellStyle name="Normal 3 3 2 2 2 2" xfId="2408" xr:uid="{00000000-0005-0000-0000-0000E7760000}"/>
    <cellStyle name="Normal 3 3 2 2 2 2 2" xfId="5166" xr:uid="{00000000-0005-0000-0000-0000E8760000}"/>
    <cellStyle name="Normal 3 3 2 2 2 2 2 2" xfId="10682" xr:uid="{00000000-0005-0000-0000-0000E9760000}"/>
    <cellStyle name="Normal 3 3 2 2 2 2 2 3" xfId="16198" xr:uid="{00000000-0005-0000-0000-0000EA760000}"/>
    <cellStyle name="Normal 3 3 2 2 2 2 2 4" xfId="21714" xr:uid="{00000000-0005-0000-0000-0000EB760000}"/>
    <cellStyle name="Normal 3 3 2 2 2 2 2 5" xfId="27230" xr:uid="{00000000-0005-0000-0000-0000EC760000}"/>
    <cellStyle name="Normal 3 3 2 2 2 2 2 6" xfId="32746" xr:uid="{00000000-0005-0000-0000-0000ED760000}"/>
    <cellStyle name="Normal 3 3 2 2 2 2 3" xfId="7924" xr:uid="{00000000-0005-0000-0000-0000EE760000}"/>
    <cellStyle name="Normal 3 3 2 2 2 2 4" xfId="13440" xr:uid="{00000000-0005-0000-0000-0000EF760000}"/>
    <cellStyle name="Normal 3 3 2 2 2 2 5" xfId="18956" xr:uid="{00000000-0005-0000-0000-0000F0760000}"/>
    <cellStyle name="Normal 3 3 2 2 2 2 6" xfId="24472" xr:uid="{00000000-0005-0000-0000-0000F1760000}"/>
    <cellStyle name="Normal 3 3 2 2 2 2 7" xfId="29988" xr:uid="{00000000-0005-0000-0000-0000F2760000}"/>
    <cellStyle name="Normal 3 3 2 2 2 3" xfId="3787" xr:uid="{00000000-0005-0000-0000-0000F3760000}"/>
    <cellStyle name="Normal 3 3 2 2 2 3 2" xfId="9303" xr:uid="{00000000-0005-0000-0000-0000F4760000}"/>
    <cellStyle name="Normal 3 3 2 2 2 3 3" xfId="14819" xr:uid="{00000000-0005-0000-0000-0000F5760000}"/>
    <cellStyle name="Normal 3 3 2 2 2 3 4" xfId="20335" xr:uid="{00000000-0005-0000-0000-0000F6760000}"/>
    <cellStyle name="Normal 3 3 2 2 2 3 5" xfId="25851" xr:uid="{00000000-0005-0000-0000-0000F7760000}"/>
    <cellStyle name="Normal 3 3 2 2 2 3 6" xfId="31367" xr:uid="{00000000-0005-0000-0000-0000F8760000}"/>
    <cellStyle name="Normal 3 3 2 2 2 4" xfId="6545" xr:uid="{00000000-0005-0000-0000-0000F9760000}"/>
    <cellStyle name="Normal 3 3 2 2 2 5" xfId="12061" xr:uid="{00000000-0005-0000-0000-0000FA760000}"/>
    <cellStyle name="Normal 3 3 2 2 2 6" xfId="17577" xr:uid="{00000000-0005-0000-0000-0000FB760000}"/>
    <cellStyle name="Normal 3 3 2 2 2 7" xfId="23093" xr:uid="{00000000-0005-0000-0000-0000FC760000}"/>
    <cellStyle name="Normal 3 3 2 2 2 8" xfId="28609" xr:uid="{00000000-0005-0000-0000-0000FD760000}"/>
    <cellStyle name="Normal 3 3 2 2 3" xfId="669" xr:uid="{00000000-0005-0000-0000-0000FE760000}"/>
    <cellStyle name="Normal 3 3 2 2 3 2" xfId="2048" xr:uid="{00000000-0005-0000-0000-0000FF760000}"/>
    <cellStyle name="Normal 3 3 2 2 3 2 2" xfId="4806" xr:uid="{00000000-0005-0000-0000-000000770000}"/>
    <cellStyle name="Normal 3 3 2 2 3 2 2 2" xfId="10322" xr:uid="{00000000-0005-0000-0000-000001770000}"/>
    <cellStyle name="Normal 3 3 2 2 3 2 2 3" xfId="15838" xr:uid="{00000000-0005-0000-0000-000002770000}"/>
    <cellStyle name="Normal 3 3 2 2 3 2 2 4" xfId="21354" xr:uid="{00000000-0005-0000-0000-000003770000}"/>
    <cellStyle name="Normal 3 3 2 2 3 2 2 5" xfId="26870" xr:uid="{00000000-0005-0000-0000-000004770000}"/>
    <cellStyle name="Normal 3 3 2 2 3 2 2 6" xfId="32386" xr:uid="{00000000-0005-0000-0000-000005770000}"/>
    <cellStyle name="Normal 3 3 2 2 3 2 3" xfId="7564" xr:uid="{00000000-0005-0000-0000-000006770000}"/>
    <cellStyle name="Normal 3 3 2 2 3 2 4" xfId="13080" xr:uid="{00000000-0005-0000-0000-000007770000}"/>
    <cellStyle name="Normal 3 3 2 2 3 2 5" xfId="18596" xr:uid="{00000000-0005-0000-0000-000008770000}"/>
    <cellStyle name="Normal 3 3 2 2 3 2 6" xfId="24112" xr:uid="{00000000-0005-0000-0000-000009770000}"/>
    <cellStyle name="Normal 3 3 2 2 3 2 7" xfId="29628" xr:uid="{00000000-0005-0000-0000-00000A770000}"/>
    <cellStyle name="Normal 3 3 2 2 3 3" xfId="3427" xr:uid="{00000000-0005-0000-0000-00000B770000}"/>
    <cellStyle name="Normal 3 3 2 2 3 3 2" xfId="8943" xr:uid="{00000000-0005-0000-0000-00000C770000}"/>
    <cellStyle name="Normal 3 3 2 2 3 3 3" xfId="14459" xr:uid="{00000000-0005-0000-0000-00000D770000}"/>
    <cellStyle name="Normal 3 3 2 2 3 3 4" xfId="19975" xr:uid="{00000000-0005-0000-0000-00000E770000}"/>
    <cellStyle name="Normal 3 3 2 2 3 3 5" xfId="25491" xr:uid="{00000000-0005-0000-0000-00000F770000}"/>
    <cellStyle name="Normal 3 3 2 2 3 3 6" xfId="31007" xr:uid="{00000000-0005-0000-0000-000010770000}"/>
    <cellStyle name="Normal 3 3 2 2 3 4" xfId="6185" xr:uid="{00000000-0005-0000-0000-000011770000}"/>
    <cellStyle name="Normal 3 3 2 2 3 5" xfId="11701" xr:uid="{00000000-0005-0000-0000-000012770000}"/>
    <cellStyle name="Normal 3 3 2 2 3 6" xfId="17217" xr:uid="{00000000-0005-0000-0000-000013770000}"/>
    <cellStyle name="Normal 3 3 2 2 3 7" xfId="22733" xr:uid="{00000000-0005-0000-0000-000014770000}"/>
    <cellStyle name="Normal 3 3 2 2 3 8" xfId="28249" xr:uid="{00000000-0005-0000-0000-000015770000}"/>
    <cellStyle name="Normal 3 3 2 2 4" xfId="1499" xr:uid="{00000000-0005-0000-0000-000016770000}"/>
    <cellStyle name="Normal 3 3 2 2 4 2" xfId="4257" xr:uid="{00000000-0005-0000-0000-000017770000}"/>
    <cellStyle name="Normal 3 3 2 2 4 2 2" xfId="9773" xr:uid="{00000000-0005-0000-0000-000018770000}"/>
    <cellStyle name="Normal 3 3 2 2 4 2 3" xfId="15289" xr:uid="{00000000-0005-0000-0000-000019770000}"/>
    <cellStyle name="Normal 3 3 2 2 4 2 4" xfId="20805" xr:uid="{00000000-0005-0000-0000-00001A770000}"/>
    <cellStyle name="Normal 3 3 2 2 4 2 5" xfId="26321" xr:uid="{00000000-0005-0000-0000-00001B770000}"/>
    <cellStyle name="Normal 3 3 2 2 4 2 6" xfId="31837" xr:uid="{00000000-0005-0000-0000-00001C770000}"/>
    <cellStyle name="Normal 3 3 2 2 4 3" xfId="7015" xr:uid="{00000000-0005-0000-0000-00001D770000}"/>
    <cellStyle name="Normal 3 3 2 2 4 4" xfId="12531" xr:uid="{00000000-0005-0000-0000-00001E770000}"/>
    <cellStyle name="Normal 3 3 2 2 4 5" xfId="18047" xr:uid="{00000000-0005-0000-0000-00001F770000}"/>
    <cellStyle name="Normal 3 3 2 2 4 6" xfId="23563" xr:uid="{00000000-0005-0000-0000-000020770000}"/>
    <cellStyle name="Normal 3 3 2 2 4 7" xfId="29079" xr:uid="{00000000-0005-0000-0000-000021770000}"/>
    <cellStyle name="Normal 3 3 2 2 5" xfId="2878" xr:uid="{00000000-0005-0000-0000-000022770000}"/>
    <cellStyle name="Normal 3 3 2 2 5 2" xfId="8394" xr:uid="{00000000-0005-0000-0000-000023770000}"/>
    <cellStyle name="Normal 3 3 2 2 5 3" xfId="13910" xr:uid="{00000000-0005-0000-0000-000024770000}"/>
    <cellStyle name="Normal 3 3 2 2 5 4" xfId="19426" xr:uid="{00000000-0005-0000-0000-000025770000}"/>
    <cellStyle name="Normal 3 3 2 2 5 5" xfId="24942" xr:uid="{00000000-0005-0000-0000-000026770000}"/>
    <cellStyle name="Normal 3 3 2 2 5 6" xfId="30458" xr:uid="{00000000-0005-0000-0000-000027770000}"/>
    <cellStyle name="Normal 3 3 2 2 6" xfId="5636" xr:uid="{00000000-0005-0000-0000-000028770000}"/>
    <cellStyle name="Normal 3 3 2 2 7" xfId="11152" xr:uid="{00000000-0005-0000-0000-000029770000}"/>
    <cellStyle name="Normal 3 3 2 2 8" xfId="16668" xr:uid="{00000000-0005-0000-0000-00002A770000}"/>
    <cellStyle name="Normal 3 3 2 2 9" xfId="22184" xr:uid="{00000000-0005-0000-0000-00002B770000}"/>
    <cellStyle name="Normal 3 3 2 20" xfId="16613" xr:uid="{00000000-0005-0000-0000-00002C770000}"/>
    <cellStyle name="Normal 3 3 2 21" xfId="22129" xr:uid="{00000000-0005-0000-0000-00002D770000}"/>
    <cellStyle name="Normal 3 3 2 22" xfId="27645" xr:uid="{00000000-0005-0000-0000-00002E770000}"/>
    <cellStyle name="Normal 3 3 2 3" xfId="175" xr:uid="{00000000-0005-0000-0000-00002F770000}"/>
    <cellStyle name="Normal 3 3 2 3 10" xfId="27755" xr:uid="{00000000-0005-0000-0000-000030770000}"/>
    <cellStyle name="Normal 3 3 2 3 2" xfId="1065" xr:uid="{00000000-0005-0000-0000-000031770000}"/>
    <cellStyle name="Normal 3 3 2 3 2 2" xfId="2444" xr:uid="{00000000-0005-0000-0000-000032770000}"/>
    <cellStyle name="Normal 3 3 2 3 2 2 2" xfId="5202" xr:uid="{00000000-0005-0000-0000-000033770000}"/>
    <cellStyle name="Normal 3 3 2 3 2 2 2 2" xfId="10718" xr:uid="{00000000-0005-0000-0000-000034770000}"/>
    <cellStyle name="Normal 3 3 2 3 2 2 2 3" xfId="16234" xr:uid="{00000000-0005-0000-0000-000035770000}"/>
    <cellStyle name="Normal 3 3 2 3 2 2 2 4" xfId="21750" xr:uid="{00000000-0005-0000-0000-000036770000}"/>
    <cellStyle name="Normal 3 3 2 3 2 2 2 5" xfId="27266" xr:uid="{00000000-0005-0000-0000-000037770000}"/>
    <cellStyle name="Normal 3 3 2 3 2 2 2 6" xfId="32782" xr:uid="{00000000-0005-0000-0000-000038770000}"/>
    <cellStyle name="Normal 3 3 2 3 2 2 3" xfId="7960" xr:uid="{00000000-0005-0000-0000-000039770000}"/>
    <cellStyle name="Normal 3 3 2 3 2 2 4" xfId="13476" xr:uid="{00000000-0005-0000-0000-00003A770000}"/>
    <cellStyle name="Normal 3 3 2 3 2 2 5" xfId="18992" xr:uid="{00000000-0005-0000-0000-00003B770000}"/>
    <cellStyle name="Normal 3 3 2 3 2 2 6" xfId="24508" xr:uid="{00000000-0005-0000-0000-00003C770000}"/>
    <cellStyle name="Normal 3 3 2 3 2 2 7" xfId="30024" xr:uid="{00000000-0005-0000-0000-00003D770000}"/>
    <cellStyle name="Normal 3 3 2 3 2 3" xfId="3823" xr:uid="{00000000-0005-0000-0000-00003E770000}"/>
    <cellStyle name="Normal 3 3 2 3 2 3 2" xfId="9339" xr:uid="{00000000-0005-0000-0000-00003F770000}"/>
    <cellStyle name="Normal 3 3 2 3 2 3 3" xfId="14855" xr:uid="{00000000-0005-0000-0000-000040770000}"/>
    <cellStyle name="Normal 3 3 2 3 2 3 4" xfId="20371" xr:uid="{00000000-0005-0000-0000-000041770000}"/>
    <cellStyle name="Normal 3 3 2 3 2 3 5" xfId="25887" xr:uid="{00000000-0005-0000-0000-000042770000}"/>
    <cellStyle name="Normal 3 3 2 3 2 3 6" xfId="31403" xr:uid="{00000000-0005-0000-0000-000043770000}"/>
    <cellStyle name="Normal 3 3 2 3 2 4" xfId="6581" xr:uid="{00000000-0005-0000-0000-000044770000}"/>
    <cellStyle name="Normal 3 3 2 3 2 5" xfId="12097" xr:uid="{00000000-0005-0000-0000-000045770000}"/>
    <cellStyle name="Normal 3 3 2 3 2 6" xfId="17613" xr:uid="{00000000-0005-0000-0000-000046770000}"/>
    <cellStyle name="Normal 3 3 2 3 2 7" xfId="23129" xr:uid="{00000000-0005-0000-0000-000047770000}"/>
    <cellStyle name="Normal 3 3 2 3 2 8" xfId="28645" xr:uid="{00000000-0005-0000-0000-000048770000}"/>
    <cellStyle name="Normal 3 3 2 3 3" xfId="705" xr:uid="{00000000-0005-0000-0000-000049770000}"/>
    <cellStyle name="Normal 3 3 2 3 3 2" xfId="2084" xr:uid="{00000000-0005-0000-0000-00004A770000}"/>
    <cellStyle name="Normal 3 3 2 3 3 2 2" xfId="4842" xr:uid="{00000000-0005-0000-0000-00004B770000}"/>
    <cellStyle name="Normal 3 3 2 3 3 2 2 2" xfId="10358" xr:uid="{00000000-0005-0000-0000-00004C770000}"/>
    <cellStyle name="Normal 3 3 2 3 3 2 2 3" xfId="15874" xr:uid="{00000000-0005-0000-0000-00004D770000}"/>
    <cellStyle name="Normal 3 3 2 3 3 2 2 4" xfId="21390" xr:uid="{00000000-0005-0000-0000-00004E770000}"/>
    <cellStyle name="Normal 3 3 2 3 3 2 2 5" xfId="26906" xr:uid="{00000000-0005-0000-0000-00004F770000}"/>
    <cellStyle name="Normal 3 3 2 3 3 2 2 6" xfId="32422" xr:uid="{00000000-0005-0000-0000-000050770000}"/>
    <cellStyle name="Normal 3 3 2 3 3 2 3" xfId="7600" xr:uid="{00000000-0005-0000-0000-000051770000}"/>
    <cellStyle name="Normal 3 3 2 3 3 2 4" xfId="13116" xr:uid="{00000000-0005-0000-0000-000052770000}"/>
    <cellStyle name="Normal 3 3 2 3 3 2 5" xfId="18632" xr:uid="{00000000-0005-0000-0000-000053770000}"/>
    <cellStyle name="Normal 3 3 2 3 3 2 6" xfId="24148" xr:uid="{00000000-0005-0000-0000-000054770000}"/>
    <cellStyle name="Normal 3 3 2 3 3 2 7" xfId="29664" xr:uid="{00000000-0005-0000-0000-000055770000}"/>
    <cellStyle name="Normal 3 3 2 3 3 3" xfId="3463" xr:uid="{00000000-0005-0000-0000-000056770000}"/>
    <cellStyle name="Normal 3 3 2 3 3 3 2" xfId="8979" xr:uid="{00000000-0005-0000-0000-000057770000}"/>
    <cellStyle name="Normal 3 3 2 3 3 3 3" xfId="14495" xr:uid="{00000000-0005-0000-0000-000058770000}"/>
    <cellStyle name="Normal 3 3 2 3 3 3 4" xfId="20011" xr:uid="{00000000-0005-0000-0000-000059770000}"/>
    <cellStyle name="Normal 3 3 2 3 3 3 5" xfId="25527" xr:uid="{00000000-0005-0000-0000-00005A770000}"/>
    <cellStyle name="Normal 3 3 2 3 3 3 6" xfId="31043" xr:uid="{00000000-0005-0000-0000-00005B770000}"/>
    <cellStyle name="Normal 3 3 2 3 3 4" xfId="6221" xr:uid="{00000000-0005-0000-0000-00005C770000}"/>
    <cellStyle name="Normal 3 3 2 3 3 5" xfId="11737" xr:uid="{00000000-0005-0000-0000-00005D770000}"/>
    <cellStyle name="Normal 3 3 2 3 3 6" xfId="17253" xr:uid="{00000000-0005-0000-0000-00005E770000}"/>
    <cellStyle name="Normal 3 3 2 3 3 7" xfId="22769" xr:uid="{00000000-0005-0000-0000-00005F770000}"/>
    <cellStyle name="Normal 3 3 2 3 3 8" xfId="28285" xr:uid="{00000000-0005-0000-0000-000060770000}"/>
    <cellStyle name="Normal 3 3 2 3 4" xfId="1554" xr:uid="{00000000-0005-0000-0000-000061770000}"/>
    <cellStyle name="Normal 3 3 2 3 4 2" xfId="4312" xr:uid="{00000000-0005-0000-0000-000062770000}"/>
    <cellStyle name="Normal 3 3 2 3 4 2 2" xfId="9828" xr:uid="{00000000-0005-0000-0000-000063770000}"/>
    <cellStyle name="Normal 3 3 2 3 4 2 3" xfId="15344" xr:uid="{00000000-0005-0000-0000-000064770000}"/>
    <cellStyle name="Normal 3 3 2 3 4 2 4" xfId="20860" xr:uid="{00000000-0005-0000-0000-000065770000}"/>
    <cellStyle name="Normal 3 3 2 3 4 2 5" xfId="26376" xr:uid="{00000000-0005-0000-0000-000066770000}"/>
    <cellStyle name="Normal 3 3 2 3 4 2 6" xfId="31892" xr:uid="{00000000-0005-0000-0000-000067770000}"/>
    <cellStyle name="Normal 3 3 2 3 4 3" xfId="7070" xr:uid="{00000000-0005-0000-0000-000068770000}"/>
    <cellStyle name="Normal 3 3 2 3 4 4" xfId="12586" xr:uid="{00000000-0005-0000-0000-000069770000}"/>
    <cellStyle name="Normal 3 3 2 3 4 5" xfId="18102" xr:uid="{00000000-0005-0000-0000-00006A770000}"/>
    <cellStyle name="Normal 3 3 2 3 4 6" xfId="23618" xr:uid="{00000000-0005-0000-0000-00006B770000}"/>
    <cellStyle name="Normal 3 3 2 3 4 7" xfId="29134" xr:uid="{00000000-0005-0000-0000-00006C770000}"/>
    <cellStyle name="Normal 3 3 2 3 5" xfId="2933" xr:uid="{00000000-0005-0000-0000-00006D770000}"/>
    <cellStyle name="Normal 3 3 2 3 5 2" xfId="8449" xr:uid="{00000000-0005-0000-0000-00006E770000}"/>
    <cellStyle name="Normal 3 3 2 3 5 3" xfId="13965" xr:uid="{00000000-0005-0000-0000-00006F770000}"/>
    <cellStyle name="Normal 3 3 2 3 5 4" xfId="19481" xr:uid="{00000000-0005-0000-0000-000070770000}"/>
    <cellStyle name="Normal 3 3 2 3 5 5" xfId="24997" xr:uid="{00000000-0005-0000-0000-000071770000}"/>
    <cellStyle name="Normal 3 3 2 3 5 6" xfId="30513" xr:uid="{00000000-0005-0000-0000-000072770000}"/>
    <cellStyle name="Normal 3 3 2 3 6" xfId="5691" xr:uid="{00000000-0005-0000-0000-000073770000}"/>
    <cellStyle name="Normal 3 3 2 3 7" xfId="11207" xr:uid="{00000000-0005-0000-0000-000074770000}"/>
    <cellStyle name="Normal 3 3 2 3 8" xfId="16723" xr:uid="{00000000-0005-0000-0000-000075770000}"/>
    <cellStyle name="Normal 3 3 2 3 9" xfId="22239" xr:uid="{00000000-0005-0000-0000-000076770000}"/>
    <cellStyle name="Normal 3 3 2 4" xfId="211" xr:uid="{00000000-0005-0000-0000-000077770000}"/>
    <cellStyle name="Normal 3 3 2 4 10" xfId="27791" xr:uid="{00000000-0005-0000-0000-000078770000}"/>
    <cellStyle name="Normal 3 3 2 4 2" xfId="1101" xr:uid="{00000000-0005-0000-0000-000079770000}"/>
    <cellStyle name="Normal 3 3 2 4 2 2" xfId="2480" xr:uid="{00000000-0005-0000-0000-00007A770000}"/>
    <cellStyle name="Normal 3 3 2 4 2 2 2" xfId="5238" xr:uid="{00000000-0005-0000-0000-00007B770000}"/>
    <cellStyle name="Normal 3 3 2 4 2 2 2 2" xfId="10754" xr:uid="{00000000-0005-0000-0000-00007C770000}"/>
    <cellStyle name="Normal 3 3 2 4 2 2 2 3" xfId="16270" xr:uid="{00000000-0005-0000-0000-00007D770000}"/>
    <cellStyle name="Normal 3 3 2 4 2 2 2 4" xfId="21786" xr:uid="{00000000-0005-0000-0000-00007E770000}"/>
    <cellStyle name="Normal 3 3 2 4 2 2 2 5" xfId="27302" xr:uid="{00000000-0005-0000-0000-00007F770000}"/>
    <cellStyle name="Normal 3 3 2 4 2 2 2 6" xfId="32818" xr:uid="{00000000-0005-0000-0000-000080770000}"/>
    <cellStyle name="Normal 3 3 2 4 2 2 3" xfId="7996" xr:uid="{00000000-0005-0000-0000-000081770000}"/>
    <cellStyle name="Normal 3 3 2 4 2 2 4" xfId="13512" xr:uid="{00000000-0005-0000-0000-000082770000}"/>
    <cellStyle name="Normal 3 3 2 4 2 2 5" xfId="19028" xr:uid="{00000000-0005-0000-0000-000083770000}"/>
    <cellStyle name="Normal 3 3 2 4 2 2 6" xfId="24544" xr:uid="{00000000-0005-0000-0000-000084770000}"/>
    <cellStyle name="Normal 3 3 2 4 2 2 7" xfId="30060" xr:uid="{00000000-0005-0000-0000-000085770000}"/>
    <cellStyle name="Normal 3 3 2 4 2 3" xfId="3859" xr:uid="{00000000-0005-0000-0000-000086770000}"/>
    <cellStyle name="Normal 3 3 2 4 2 3 2" xfId="9375" xr:uid="{00000000-0005-0000-0000-000087770000}"/>
    <cellStyle name="Normal 3 3 2 4 2 3 3" xfId="14891" xr:uid="{00000000-0005-0000-0000-000088770000}"/>
    <cellStyle name="Normal 3 3 2 4 2 3 4" xfId="20407" xr:uid="{00000000-0005-0000-0000-000089770000}"/>
    <cellStyle name="Normal 3 3 2 4 2 3 5" xfId="25923" xr:uid="{00000000-0005-0000-0000-00008A770000}"/>
    <cellStyle name="Normal 3 3 2 4 2 3 6" xfId="31439" xr:uid="{00000000-0005-0000-0000-00008B770000}"/>
    <cellStyle name="Normal 3 3 2 4 2 4" xfId="6617" xr:uid="{00000000-0005-0000-0000-00008C770000}"/>
    <cellStyle name="Normal 3 3 2 4 2 5" xfId="12133" xr:uid="{00000000-0005-0000-0000-00008D770000}"/>
    <cellStyle name="Normal 3 3 2 4 2 6" xfId="17649" xr:uid="{00000000-0005-0000-0000-00008E770000}"/>
    <cellStyle name="Normal 3 3 2 4 2 7" xfId="23165" xr:uid="{00000000-0005-0000-0000-00008F770000}"/>
    <cellStyle name="Normal 3 3 2 4 2 8" xfId="28681" xr:uid="{00000000-0005-0000-0000-000090770000}"/>
    <cellStyle name="Normal 3 3 2 4 3" xfId="741" xr:uid="{00000000-0005-0000-0000-000091770000}"/>
    <cellStyle name="Normal 3 3 2 4 3 2" xfId="2120" xr:uid="{00000000-0005-0000-0000-000092770000}"/>
    <cellStyle name="Normal 3 3 2 4 3 2 2" xfId="4878" xr:uid="{00000000-0005-0000-0000-000093770000}"/>
    <cellStyle name="Normal 3 3 2 4 3 2 2 2" xfId="10394" xr:uid="{00000000-0005-0000-0000-000094770000}"/>
    <cellStyle name="Normal 3 3 2 4 3 2 2 3" xfId="15910" xr:uid="{00000000-0005-0000-0000-000095770000}"/>
    <cellStyle name="Normal 3 3 2 4 3 2 2 4" xfId="21426" xr:uid="{00000000-0005-0000-0000-000096770000}"/>
    <cellStyle name="Normal 3 3 2 4 3 2 2 5" xfId="26942" xr:uid="{00000000-0005-0000-0000-000097770000}"/>
    <cellStyle name="Normal 3 3 2 4 3 2 2 6" xfId="32458" xr:uid="{00000000-0005-0000-0000-000098770000}"/>
    <cellStyle name="Normal 3 3 2 4 3 2 3" xfId="7636" xr:uid="{00000000-0005-0000-0000-000099770000}"/>
    <cellStyle name="Normal 3 3 2 4 3 2 4" xfId="13152" xr:uid="{00000000-0005-0000-0000-00009A770000}"/>
    <cellStyle name="Normal 3 3 2 4 3 2 5" xfId="18668" xr:uid="{00000000-0005-0000-0000-00009B770000}"/>
    <cellStyle name="Normal 3 3 2 4 3 2 6" xfId="24184" xr:uid="{00000000-0005-0000-0000-00009C770000}"/>
    <cellStyle name="Normal 3 3 2 4 3 2 7" xfId="29700" xr:uid="{00000000-0005-0000-0000-00009D770000}"/>
    <cellStyle name="Normal 3 3 2 4 3 3" xfId="3499" xr:uid="{00000000-0005-0000-0000-00009E770000}"/>
    <cellStyle name="Normal 3 3 2 4 3 3 2" xfId="9015" xr:uid="{00000000-0005-0000-0000-00009F770000}"/>
    <cellStyle name="Normal 3 3 2 4 3 3 3" xfId="14531" xr:uid="{00000000-0005-0000-0000-0000A0770000}"/>
    <cellStyle name="Normal 3 3 2 4 3 3 4" xfId="20047" xr:uid="{00000000-0005-0000-0000-0000A1770000}"/>
    <cellStyle name="Normal 3 3 2 4 3 3 5" xfId="25563" xr:uid="{00000000-0005-0000-0000-0000A2770000}"/>
    <cellStyle name="Normal 3 3 2 4 3 3 6" xfId="31079" xr:uid="{00000000-0005-0000-0000-0000A3770000}"/>
    <cellStyle name="Normal 3 3 2 4 3 4" xfId="6257" xr:uid="{00000000-0005-0000-0000-0000A4770000}"/>
    <cellStyle name="Normal 3 3 2 4 3 5" xfId="11773" xr:uid="{00000000-0005-0000-0000-0000A5770000}"/>
    <cellStyle name="Normal 3 3 2 4 3 6" xfId="17289" xr:uid="{00000000-0005-0000-0000-0000A6770000}"/>
    <cellStyle name="Normal 3 3 2 4 3 7" xfId="22805" xr:uid="{00000000-0005-0000-0000-0000A7770000}"/>
    <cellStyle name="Normal 3 3 2 4 3 8" xfId="28321" xr:uid="{00000000-0005-0000-0000-0000A8770000}"/>
    <cellStyle name="Normal 3 3 2 4 4" xfId="1590" xr:uid="{00000000-0005-0000-0000-0000A9770000}"/>
    <cellStyle name="Normal 3 3 2 4 4 2" xfId="4348" xr:uid="{00000000-0005-0000-0000-0000AA770000}"/>
    <cellStyle name="Normal 3 3 2 4 4 2 2" xfId="9864" xr:uid="{00000000-0005-0000-0000-0000AB770000}"/>
    <cellStyle name="Normal 3 3 2 4 4 2 3" xfId="15380" xr:uid="{00000000-0005-0000-0000-0000AC770000}"/>
    <cellStyle name="Normal 3 3 2 4 4 2 4" xfId="20896" xr:uid="{00000000-0005-0000-0000-0000AD770000}"/>
    <cellStyle name="Normal 3 3 2 4 4 2 5" xfId="26412" xr:uid="{00000000-0005-0000-0000-0000AE770000}"/>
    <cellStyle name="Normal 3 3 2 4 4 2 6" xfId="31928" xr:uid="{00000000-0005-0000-0000-0000AF770000}"/>
    <cellStyle name="Normal 3 3 2 4 4 3" xfId="7106" xr:uid="{00000000-0005-0000-0000-0000B0770000}"/>
    <cellStyle name="Normal 3 3 2 4 4 4" xfId="12622" xr:uid="{00000000-0005-0000-0000-0000B1770000}"/>
    <cellStyle name="Normal 3 3 2 4 4 5" xfId="18138" xr:uid="{00000000-0005-0000-0000-0000B2770000}"/>
    <cellStyle name="Normal 3 3 2 4 4 6" xfId="23654" xr:uid="{00000000-0005-0000-0000-0000B3770000}"/>
    <cellStyle name="Normal 3 3 2 4 4 7" xfId="29170" xr:uid="{00000000-0005-0000-0000-0000B4770000}"/>
    <cellStyle name="Normal 3 3 2 4 5" xfId="2969" xr:uid="{00000000-0005-0000-0000-0000B5770000}"/>
    <cellStyle name="Normal 3 3 2 4 5 2" xfId="8485" xr:uid="{00000000-0005-0000-0000-0000B6770000}"/>
    <cellStyle name="Normal 3 3 2 4 5 3" xfId="14001" xr:uid="{00000000-0005-0000-0000-0000B7770000}"/>
    <cellStyle name="Normal 3 3 2 4 5 4" xfId="19517" xr:uid="{00000000-0005-0000-0000-0000B8770000}"/>
    <cellStyle name="Normal 3 3 2 4 5 5" xfId="25033" xr:uid="{00000000-0005-0000-0000-0000B9770000}"/>
    <cellStyle name="Normal 3 3 2 4 5 6" xfId="30549" xr:uid="{00000000-0005-0000-0000-0000BA770000}"/>
    <cellStyle name="Normal 3 3 2 4 6" xfId="5727" xr:uid="{00000000-0005-0000-0000-0000BB770000}"/>
    <cellStyle name="Normal 3 3 2 4 7" xfId="11243" xr:uid="{00000000-0005-0000-0000-0000BC770000}"/>
    <cellStyle name="Normal 3 3 2 4 8" xfId="16759" xr:uid="{00000000-0005-0000-0000-0000BD770000}"/>
    <cellStyle name="Normal 3 3 2 4 9" xfId="22275" xr:uid="{00000000-0005-0000-0000-0000BE770000}"/>
    <cellStyle name="Normal 3 3 2 5" xfId="266" xr:uid="{00000000-0005-0000-0000-0000BF770000}"/>
    <cellStyle name="Normal 3 3 2 5 10" xfId="27846" xr:uid="{00000000-0005-0000-0000-0000C0770000}"/>
    <cellStyle name="Normal 3 3 2 5 2" xfId="1137" xr:uid="{00000000-0005-0000-0000-0000C1770000}"/>
    <cellStyle name="Normal 3 3 2 5 2 2" xfId="2516" xr:uid="{00000000-0005-0000-0000-0000C2770000}"/>
    <cellStyle name="Normal 3 3 2 5 2 2 2" xfId="5274" xr:uid="{00000000-0005-0000-0000-0000C3770000}"/>
    <cellStyle name="Normal 3 3 2 5 2 2 2 2" xfId="10790" xr:uid="{00000000-0005-0000-0000-0000C4770000}"/>
    <cellStyle name="Normal 3 3 2 5 2 2 2 3" xfId="16306" xr:uid="{00000000-0005-0000-0000-0000C5770000}"/>
    <cellStyle name="Normal 3 3 2 5 2 2 2 4" xfId="21822" xr:uid="{00000000-0005-0000-0000-0000C6770000}"/>
    <cellStyle name="Normal 3 3 2 5 2 2 2 5" xfId="27338" xr:uid="{00000000-0005-0000-0000-0000C7770000}"/>
    <cellStyle name="Normal 3 3 2 5 2 2 2 6" xfId="32854" xr:uid="{00000000-0005-0000-0000-0000C8770000}"/>
    <cellStyle name="Normal 3 3 2 5 2 2 3" xfId="8032" xr:uid="{00000000-0005-0000-0000-0000C9770000}"/>
    <cellStyle name="Normal 3 3 2 5 2 2 4" xfId="13548" xr:uid="{00000000-0005-0000-0000-0000CA770000}"/>
    <cellStyle name="Normal 3 3 2 5 2 2 5" xfId="19064" xr:uid="{00000000-0005-0000-0000-0000CB770000}"/>
    <cellStyle name="Normal 3 3 2 5 2 2 6" xfId="24580" xr:uid="{00000000-0005-0000-0000-0000CC770000}"/>
    <cellStyle name="Normal 3 3 2 5 2 2 7" xfId="30096" xr:uid="{00000000-0005-0000-0000-0000CD770000}"/>
    <cellStyle name="Normal 3 3 2 5 2 3" xfId="3895" xr:uid="{00000000-0005-0000-0000-0000CE770000}"/>
    <cellStyle name="Normal 3 3 2 5 2 3 2" xfId="9411" xr:uid="{00000000-0005-0000-0000-0000CF770000}"/>
    <cellStyle name="Normal 3 3 2 5 2 3 3" xfId="14927" xr:uid="{00000000-0005-0000-0000-0000D0770000}"/>
    <cellStyle name="Normal 3 3 2 5 2 3 4" xfId="20443" xr:uid="{00000000-0005-0000-0000-0000D1770000}"/>
    <cellStyle name="Normal 3 3 2 5 2 3 5" xfId="25959" xr:uid="{00000000-0005-0000-0000-0000D2770000}"/>
    <cellStyle name="Normal 3 3 2 5 2 3 6" xfId="31475" xr:uid="{00000000-0005-0000-0000-0000D3770000}"/>
    <cellStyle name="Normal 3 3 2 5 2 4" xfId="6653" xr:uid="{00000000-0005-0000-0000-0000D4770000}"/>
    <cellStyle name="Normal 3 3 2 5 2 5" xfId="12169" xr:uid="{00000000-0005-0000-0000-0000D5770000}"/>
    <cellStyle name="Normal 3 3 2 5 2 6" xfId="17685" xr:uid="{00000000-0005-0000-0000-0000D6770000}"/>
    <cellStyle name="Normal 3 3 2 5 2 7" xfId="23201" xr:uid="{00000000-0005-0000-0000-0000D7770000}"/>
    <cellStyle name="Normal 3 3 2 5 2 8" xfId="28717" xr:uid="{00000000-0005-0000-0000-0000D8770000}"/>
    <cellStyle name="Normal 3 3 2 5 3" xfId="777" xr:uid="{00000000-0005-0000-0000-0000D9770000}"/>
    <cellStyle name="Normal 3 3 2 5 3 2" xfId="2156" xr:uid="{00000000-0005-0000-0000-0000DA770000}"/>
    <cellStyle name="Normal 3 3 2 5 3 2 2" xfId="4914" xr:uid="{00000000-0005-0000-0000-0000DB770000}"/>
    <cellStyle name="Normal 3 3 2 5 3 2 2 2" xfId="10430" xr:uid="{00000000-0005-0000-0000-0000DC770000}"/>
    <cellStyle name="Normal 3 3 2 5 3 2 2 3" xfId="15946" xr:uid="{00000000-0005-0000-0000-0000DD770000}"/>
    <cellStyle name="Normal 3 3 2 5 3 2 2 4" xfId="21462" xr:uid="{00000000-0005-0000-0000-0000DE770000}"/>
    <cellStyle name="Normal 3 3 2 5 3 2 2 5" xfId="26978" xr:uid="{00000000-0005-0000-0000-0000DF770000}"/>
    <cellStyle name="Normal 3 3 2 5 3 2 2 6" xfId="32494" xr:uid="{00000000-0005-0000-0000-0000E0770000}"/>
    <cellStyle name="Normal 3 3 2 5 3 2 3" xfId="7672" xr:uid="{00000000-0005-0000-0000-0000E1770000}"/>
    <cellStyle name="Normal 3 3 2 5 3 2 4" xfId="13188" xr:uid="{00000000-0005-0000-0000-0000E2770000}"/>
    <cellStyle name="Normal 3 3 2 5 3 2 5" xfId="18704" xr:uid="{00000000-0005-0000-0000-0000E3770000}"/>
    <cellStyle name="Normal 3 3 2 5 3 2 6" xfId="24220" xr:uid="{00000000-0005-0000-0000-0000E4770000}"/>
    <cellStyle name="Normal 3 3 2 5 3 2 7" xfId="29736" xr:uid="{00000000-0005-0000-0000-0000E5770000}"/>
    <cellStyle name="Normal 3 3 2 5 3 3" xfId="3535" xr:uid="{00000000-0005-0000-0000-0000E6770000}"/>
    <cellStyle name="Normal 3 3 2 5 3 3 2" xfId="9051" xr:uid="{00000000-0005-0000-0000-0000E7770000}"/>
    <cellStyle name="Normal 3 3 2 5 3 3 3" xfId="14567" xr:uid="{00000000-0005-0000-0000-0000E8770000}"/>
    <cellStyle name="Normal 3 3 2 5 3 3 4" xfId="20083" xr:uid="{00000000-0005-0000-0000-0000E9770000}"/>
    <cellStyle name="Normal 3 3 2 5 3 3 5" xfId="25599" xr:uid="{00000000-0005-0000-0000-0000EA770000}"/>
    <cellStyle name="Normal 3 3 2 5 3 3 6" xfId="31115" xr:uid="{00000000-0005-0000-0000-0000EB770000}"/>
    <cellStyle name="Normal 3 3 2 5 3 4" xfId="6293" xr:uid="{00000000-0005-0000-0000-0000EC770000}"/>
    <cellStyle name="Normal 3 3 2 5 3 5" xfId="11809" xr:uid="{00000000-0005-0000-0000-0000ED770000}"/>
    <cellStyle name="Normal 3 3 2 5 3 6" xfId="17325" xr:uid="{00000000-0005-0000-0000-0000EE770000}"/>
    <cellStyle name="Normal 3 3 2 5 3 7" xfId="22841" xr:uid="{00000000-0005-0000-0000-0000EF770000}"/>
    <cellStyle name="Normal 3 3 2 5 3 8" xfId="28357" xr:uid="{00000000-0005-0000-0000-0000F0770000}"/>
    <cellStyle name="Normal 3 3 2 5 4" xfId="1645" xr:uid="{00000000-0005-0000-0000-0000F1770000}"/>
    <cellStyle name="Normal 3 3 2 5 4 2" xfId="4403" xr:uid="{00000000-0005-0000-0000-0000F2770000}"/>
    <cellStyle name="Normal 3 3 2 5 4 2 2" xfId="9919" xr:uid="{00000000-0005-0000-0000-0000F3770000}"/>
    <cellStyle name="Normal 3 3 2 5 4 2 3" xfId="15435" xr:uid="{00000000-0005-0000-0000-0000F4770000}"/>
    <cellStyle name="Normal 3 3 2 5 4 2 4" xfId="20951" xr:uid="{00000000-0005-0000-0000-0000F5770000}"/>
    <cellStyle name="Normal 3 3 2 5 4 2 5" xfId="26467" xr:uid="{00000000-0005-0000-0000-0000F6770000}"/>
    <cellStyle name="Normal 3 3 2 5 4 2 6" xfId="31983" xr:uid="{00000000-0005-0000-0000-0000F7770000}"/>
    <cellStyle name="Normal 3 3 2 5 4 3" xfId="7161" xr:uid="{00000000-0005-0000-0000-0000F8770000}"/>
    <cellStyle name="Normal 3 3 2 5 4 4" xfId="12677" xr:uid="{00000000-0005-0000-0000-0000F9770000}"/>
    <cellStyle name="Normal 3 3 2 5 4 5" xfId="18193" xr:uid="{00000000-0005-0000-0000-0000FA770000}"/>
    <cellStyle name="Normal 3 3 2 5 4 6" xfId="23709" xr:uid="{00000000-0005-0000-0000-0000FB770000}"/>
    <cellStyle name="Normal 3 3 2 5 4 7" xfId="29225" xr:uid="{00000000-0005-0000-0000-0000FC770000}"/>
    <cellStyle name="Normal 3 3 2 5 5" xfId="3024" xr:uid="{00000000-0005-0000-0000-0000FD770000}"/>
    <cellStyle name="Normal 3 3 2 5 5 2" xfId="8540" xr:uid="{00000000-0005-0000-0000-0000FE770000}"/>
    <cellStyle name="Normal 3 3 2 5 5 3" xfId="14056" xr:uid="{00000000-0005-0000-0000-0000FF770000}"/>
    <cellStyle name="Normal 3 3 2 5 5 4" xfId="19572" xr:uid="{00000000-0005-0000-0000-000000780000}"/>
    <cellStyle name="Normal 3 3 2 5 5 5" xfId="25088" xr:uid="{00000000-0005-0000-0000-000001780000}"/>
    <cellStyle name="Normal 3 3 2 5 5 6" xfId="30604" xr:uid="{00000000-0005-0000-0000-000002780000}"/>
    <cellStyle name="Normal 3 3 2 5 6" xfId="5782" xr:uid="{00000000-0005-0000-0000-000003780000}"/>
    <cellStyle name="Normal 3 3 2 5 7" xfId="11298" xr:uid="{00000000-0005-0000-0000-000004780000}"/>
    <cellStyle name="Normal 3 3 2 5 8" xfId="16814" xr:uid="{00000000-0005-0000-0000-000005780000}"/>
    <cellStyle name="Normal 3 3 2 5 9" xfId="22330" xr:uid="{00000000-0005-0000-0000-000006780000}"/>
    <cellStyle name="Normal 3 3 2 6" xfId="321" xr:uid="{00000000-0005-0000-0000-000007780000}"/>
    <cellStyle name="Normal 3 3 2 6 10" xfId="27901" xr:uid="{00000000-0005-0000-0000-000008780000}"/>
    <cellStyle name="Normal 3 3 2 6 2" xfId="1173" xr:uid="{00000000-0005-0000-0000-000009780000}"/>
    <cellStyle name="Normal 3 3 2 6 2 2" xfId="2552" xr:uid="{00000000-0005-0000-0000-00000A780000}"/>
    <cellStyle name="Normal 3 3 2 6 2 2 2" xfId="5310" xr:uid="{00000000-0005-0000-0000-00000B780000}"/>
    <cellStyle name="Normal 3 3 2 6 2 2 2 2" xfId="10826" xr:uid="{00000000-0005-0000-0000-00000C780000}"/>
    <cellStyle name="Normal 3 3 2 6 2 2 2 3" xfId="16342" xr:uid="{00000000-0005-0000-0000-00000D780000}"/>
    <cellStyle name="Normal 3 3 2 6 2 2 2 4" xfId="21858" xr:uid="{00000000-0005-0000-0000-00000E780000}"/>
    <cellStyle name="Normal 3 3 2 6 2 2 2 5" xfId="27374" xr:uid="{00000000-0005-0000-0000-00000F780000}"/>
    <cellStyle name="Normal 3 3 2 6 2 2 2 6" xfId="32890" xr:uid="{00000000-0005-0000-0000-000010780000}"/>
    <cellStyle name="Normal 3 3 2 6 2 2 3" xfId="8068" xr:uid="{00000000-0005-0000-0000-000011780000}"/>
    <cellStyle name="Normal 3 3 2 6 2 2 4" xfId="13584" xr:uid="{00000000-0005-0000-0000-000012780000}"/>
    <cellStyle name="Normal 3 3 2 6 2 2 5" xfId="19100" xr:uid="{00000000-0005-0000-0000-000013780000}"/>
    <cellStyle name="Normal 3 3 2 6 2 2 6" xfId="24616" xr:uid="{00000000-0005-0000-0000-000014780000}"/>
    <cellStyle name="Normal 3 3 2 6 2 2 7" xfId="30132" xr:uid="{00000000-0005-0000-0000-000015780000}"/>
    <cellStyle name="Normal 3 3 2 6 2 3" xfId="3931" xr:uid="{00000000-0005-0000-0000-000016780000}"/>
    <cellStyle name="Normal 3 3 2 6 2 3 2" xfId="9447" xr:uid="{00000000-0005-0000-0000-000017780000}"/>
    <cellStyle name="Normal 3 3 2 6 2 3 3" xfId="14963" xr:uid="{00000000-0005-0000-0000-000018780000}"/>
    <cellStyle name="Normal 3 3 2 6 2 3 4" xfId="20479" xr:uid="{00000000-0005-0000-0000-000019780000}"/>
    <cellStyle name="Normal 3 3 2 6 2 3 5" xfId="25995" xr:uid="{00000000-0005-0000-0000-00001A780000}"/>
    <cellStyle name="Normal 3 3 2 6 2 3 6" xfId="31511" xr:uid="{00000000-0005-0000-0000-00001B780000}"/>
    <cellStyle name="Normal 3 3 2 6 2 4" xfId="6689" xr:uid="{00000000-0005-0000-0000-00001C780000}"/>
    <cellStyle name="Normal 3 3 2 6 2 5" xfId="12205" xr:uid="{00000000-0005-0000-0000-00001D780000}"/>
    <cellStyle name="Normal 3 3 2 6 2 6" xfId="17721" xr:uid="{00000000-0005-0000-0000-00001E780000}"/>
    <cellStyle name="Normal 3 3 2 6 2 7" xfId="23237" xr:uid="{00000000-0005-0000-0000-00001F780000}"/>
    <cellStyle name="Normal 3 3 2 6 2 8" xfId="28753" xr:uid="{00000000-0005-0000-0000-000020780000}"/>
    <cellStyle name="Normal 3 3 2 6 3" xfId="813" xr:uid="{00000000-0005-0000-0000-000021780000}"/>
    <cellStyle name="Normal 3 3 2 6 3 2" xfId="2192" xr:uid="{00000000-0005-0000-0000-000022780000}"/>
    <cellStyle name="Normal 3 3 2 6 3 2 2" xfId="4950" xr:uid="{00000000-0005-0000-0000-000023780000}"/>
    <cellStyle name="Normal 3 3 2 6 3 2 2 2" xfId="10466" xr:uid="{00000000-0005-0000-0000-000024780000}"/>
    <cellStyle name="Normal 3 3 2 6 3 2 2 3" xfId="15982" xr:uid="{00000000-0005-0000-0000-000025780000}"/>
    <cellStyle name="Normal 3 3 2 6 3 2 2 4" xfId="21498" xr:uid="{00000000-0005-0000-0000-000026780000}"/>
    <cellStyle name="Normal 3 3 2 6 3 2 2 5" xfId="27014" xr:uid="{00000000-0005-0000-0000-000027780000}"/>
    <cellStyle name="Normal 3 3 2 6 3 2 2 6" xfId="32530" xr:uid="{00000000-0005-0000-0000-000028780000}"/>
    <cellStyle name="Normal 3 3 2 6 3 2 3" xfId="7708" xr:uid="{00000000-0005-0000-0000-000029780000}"/>
    <cellStyle name="Normal 3 3 2 6 3 2 4" xfId="13224" xr:uid="{00000000-0005-0000-0000-00002A780000}"/>
    <cellStyle name="Normal 3 3 2 6 3 2 5" xfId="18740" xr:uid="{00000000-0005-0000-0000-00002B780000}"/>
    <cellStyle name="Normal 3 3 2 6 3 2 6" xfId="24256" xr:uid="{00000000-0005-0000-0000-00002C780000}"/>
    <cellStyle name="Normal 3 3 2 6 3 2 7" xfId="29772" xr:uid="{00000000-0005-0000-0000-00002D780000}"/>
    <cellStyle name="Normal 3 3 2 6 3 3" xfId="3571" xr:uid="{00000000-0005-0000-0000-00002E780000}"/>
    <cellStyle name="Normal 3 3 2 6 3 3 2" xfId="9087" xr:uid="{00000000-0005-0000-0000-00002F780000}"/>
    <cellStyle name="Normal 3 3 2 6 3 3 3" xfId="14603" xr:uid="{00000000-0005-0000-0000-000030780000}"/>
    <cellStyle name="Normal 3 3 2 6 3 3 4" xfId="20119" xr:uid="{00000000-0005-0000-0000-000031780000}"/>
    <cellStyle name="Normal 3 3 2 6 3 3 5" xfId="25635" xr:uid="{00000000-0005-0000-0000-000032780000}"/>
    <cellStyle name="Normal 3 3 2 6 3 3 6" xfId="31151" xr:uid="{00000000-0005-0000-0000-000033780000}"/>
    <cellStyle name="Normal 3 3 2 6 3 4" xfId="6329" xr:uid="{00000000-0005-0000-0000-000034780000}"/>
    <cellStyle name="Normal 3 3 2 6 3 5" xfId="11845" xr:uid="{00000000-0005-0000-0000-000035780000}"/>
    <cellStyle name="Normal 3 3 2 6 3 6" xfId="17361" xr:uid="{00000000-0005-0000-0000-000036780000}"/>
    <cellStyle name="Normal 3 3 2 6 3 7" xfId="22877" xr:uid="{00000000-0005-0000-0000-000037780000}"/>
    <cellStyle name="Normal 3 3 2 6 3 8" xfId="28393" xr:uid="{00000000-0005-0000-0000-000038780000}"/>
    <cellStyle name="Normal 3 3 2 6 4" xfId="1700" xr:uid="{00000000-0005-0000-0000-000039780000}"/>
    <cellStyle name="Normal 3 3 2 6 4 2" xfId="4458" xr:uid="{00000000-0005-0000-0000-00003A780000}"/>
    <cellStyle name="Normal 3 3 2 6 4 2 2" xfId="9974" xr:uid="{00000000-0005-0000-0000-00003B780000}"/>
    <cellStyle name="Normal 3 3 2 6 4 2 3" xfId="15490" xr:uid="{00000000-0005-0000-0000-00003C780000}"/>
    <cellStyle name="Normal 3 3 2 6 4 2 4" xfId="21006" xr:uid="{00000000-0005-0000-0000-00003D780000}"/>
    <cellStyle name="Normal 3 3 2 6 4 2 5" xfId="26522" xr:uid="{00000000-0005-0000-0000-00003E780000}"/>
    <cellStyle name="Normal 3 3 2 6 4 2 6" xfId="32038" xr:uid="{00000000-0005-0000-0000-00003F780000}"/>
    <cellStyle name="Normal 3 3 2 6 4 3" xfId="7216" xr:uid="{00000000-0005-0000-0000-000040780000}"/>
    <cellStyle name="Normal 3 3 2 6 4 4" xfId="12732" xr:uid="{00000000-0005-0000-0000-000041780000}"/>
    <cellStyle name="Normal 3 3 2 6 4 5" xfId="18248" xr:uid="{00000000-0005-0000-0000-000042780000}"/>
    <cellStyle name="Normal 3 3 2 6 4 6" xfId="23764" xr:uid="{00000000-0005-0000-0000-000043780000}"/>
    <cellStyle name="Normal 3 3 2 6 4 7" xfId="29280" xr:uid="{00000000-0005-0000-0000-000044780000}"/>
    <cellStyle name="Normal 3 3 2 6 5" xfId="3079" xr:uid="{00000000-0005-0000-0000-000045780000}"/>
    <cellStyle name="Normal 3 3 2 6 5 2" xfId="8595" xr:uid="{00000000-0005-0000-0000-000046780000}"/>
    <cellStyle name="Normal 3 3 2 6 5 3" xfId="14111" xr:uid="{00000000-0005-0000-0000-000047780000}"/>
    <cellStyle name="Normal 3 3 2 6 5 4" xfId="19627" xr:uid="{00000000-0005-0000-0000-000048780000}"/>
    <cellStyle name="Normal 3 3 2 6 5 5" xfId="25143" xr:uid="{00000000-0005-0000-0000-000049780000}"/>
    <cellStyle name="Normal 3 3 2 6 5 6" xfId="30659" xr:uid="{00000000-0005-0000-0000-00004A780000}"/>
    <cellStyle name="Normal 3 3 2 6 6" xfId="5837" xr:uid="{00000000-0005-0000-0000-00004B780000}"/>
    <cellStyle name="Normal 3 3 2 6 7" xfId="11353" xr:uid="{00000000-0005-0000-0000-00004C780000}"/>
    <cellStyle name="Normal 3 3 2 6 8" xfId="16869" xr:uid="{00000000-0005-0000-0000-00004D780000}"/>
    <cellStyle name="Normal 3 3 2 6 9" xfId="22385" xr:uid="{00000000-0005-0000-0000-00004E780000}"/>
    <cellStyle name="Normal 3 3 2 7" xfId="377" xr:uid="{00000000-0005-0000-0000-00004F780000}"/>
    <cellStyle name="Normal 3 3 2 7 10" xfId="27957" xr:uid="{00000000-0005-0000-0000-000050780000}"/>
    <cellStyle name="Normal 3 3 2 7 2" xfId="1209" xr:uid="{00000000-0005-0000-0000-000051780000}"/>
    <cellStyle name="Normal 3 3 2 7 2 2" xfId="2588" xr:uid="{00000000-0005-0000-0000-000052780000}"/>
    <cellStyle name="Normal 3 3 2 7 2 2 2" xfId="5346" xr:uid="{00000000-0005-0000-0000-000053780000}"/>
    <cellStyle name="Normal 3 3 2 7 2 2 2 2" xfId="10862" xr:uid="{00000000-0005-0000-0000-000054780000}"/>
    <cellStyle name="Normal 3 3 2 7 2 2 2 3" xfId="16378" xr:uid="{00000000-0005-0000-0000-000055780000}"/>
    <cellStyle name="Normal 3 3 2 7 2 2 2 4" xfId="21894" xr:uid="{00000000-0005-0000-0000-000056780000}"/>
    <cellStyle name="Normal 3 3 2 7 2 2 2 5" xfId="27410" xr:uid="{00000000-0005-0000-0000-000057780000}"/>
    <cellStyle name="Normal 3 3 2 7 2 2 2 6" xfId="32926" xr:uid="{00000000-0005-0000-0000-000058780000}"/>
    <cellStyle name="Normal 3 3 2 7 2 2 3" xfId="8104" xr:uid="{00000000-0005-0000-0000-000059780000}"/>
    <cellStyle name="Normal 3 3 2 7 2 2 4" xfId="13620" xr:uid="{00000000-0005-0000-0000-00005A780000}"/>
    <cellStyle name="Normal 3 3 2 7 2 2 5" xfId="19136" xr:uid="{00000000-0005-0000-0000-00005B780000}"/>
    <cellStyle name="Normal 3 3 2 7 2 2 6" xfId="24652" xr:uid="{00000000-0005-0000-0000-00005C780000}"/>
    <cellStyle name="Normal 3 3 2 7 2 2 7" xfId="30168" xr:uid="{00000000-0005-0000-0000-00005D780000}"/>
    <cellStyle name="Normal 3 3 2 7 2 3" xfId="3967" xr:uid="{00000000-0005-0000-0000-00005E780000}"/>
    <cellStyle name="Normal 3 3 2 7 2 3 2" xfId="9483" xr:uid="{00000000-0005-0000-0000-00005F780000}"/>
    <cellStyle name="Normal 3 3 2 7 2 3 3" xfId="14999" xr:uid="{00000000-0005-0000-0000-000060780000}"/>
    <cellStyle name="Normal 3 3 2 7 2 3 4" xfId="20515" xr:uid="{00000000-0005-0000-0000-000061780000}"/>
    <cellStyle name="Normal 3 3 2 7 2 3 5" xfId="26031" xr:uid="{00000000-0005-0000-0000-000062780000}"/>
    <cellStyle name="Normal 3 3 2 7 2 3 6" xfId="31547" xr:uid="{00000000-0005-0000-0000-000063780000}"/>
    <cellStyle name="Normal 3 3 2 7 2 4" xfId="6725" xr:uid="{00000000-0005-0000-0000-000064780000}"/>
    <cellStyle name="Normal 3 3 2 7 2 5" xfId="12241" xr:uid="{00000000-0005-0000-0000-000065780000}"/>
    <cellStyle name="Normal 3 3 2 7 2 6" xfId="17757" xr:uid="{00000000-0005-0000-0000-000066780000}"/>
    <cellStyle name="Normal 3 3 2 7 2 7" xfId="23273" xr:uid="{00000000-0005-0000-0000-000067780000}"/>
    <cellStyle name="Normal 3 3 2 7 2 8" xfId="28789" xr:uid="{00000000-0005-0000-0000-000068780000}"/>
    <cellStyle name="Normal 3 3 2 7 3" xfId="849" xr:uid="{00000000-0005-0000-0000-000069780000}"/>
    <cellStyle name="Normal 3 3 2 7 3 2" xfId="2228" xr:uid="{00000000-0005-0000-0000-00006A780000}"/>
    <cellStyle name="Normal 3 3 2 7 3 2 2" xfId="4986" xr:uid="{00000000-0005-0000-0000-00006B780000}"/>
    <cellStyle name="Normal 3 3 2 7 3 2 2 2" xfId="10502" xr:uid="{00000000-0005-0000-0000-00006C780000}"/>
    <cellStyle name="Normal 3 3 2 7 3 2 2 3" xfId="16018" xr:uid="{00000000-0005-0000-0000-00006D780000}"/>
    <cellStyle name="Normal 3 3 2 7 3 2 2 4" xfId="21534" xr:uid="{00000000-0005-0000-0000-00006E780000}"/>
    <cellStyle name="Normal 3 3 2 7 3 2 2 5" xfId="27050" xr:uid="{00000000-0005-0000-0000-00006F780000}"/>
    <cellStyle name="Normal 3 3 2 7 3 2 2 6" xfId="32566" xr:uid="{00000000-0005-0000-0000-000070780000}"/>
    <cellStyle name="Normal 3 3 2 7 3 2 3" xfId="7744" xr:uid="{00000000-0005-0000-0000-000071780000}"/>
    <cellStyle name="Normal 3 3 2 7 3 2 4" xfId="13260" xr:uid="{00000000-0005-0000-0000-000072780000}"/>
    <cellStyle name="Normal 3 3 2 7 3 2 5" xfId="18776" xr:uid="{00000000-0005-0000-0000-000073780000}"/>
    <cellStyle name="Normal 3 3 2 7 3 2 6" xfId="24292" xr:uid="{00000000-0005-0000-0000-000074780000}"/>
    <cellStyle name="Normal 3 3 2 7 3 2 7" xfId="29808" xr:uid="{00000000-0005-0000-0000-000075780000}"/>
    <cellStyle name="Normal 3 3 2 7 3 3" xfId="3607" xr:uid="{00000000-0005-0000-0000-000076780000}"/>
    <cellStyle name="Normal 3 3 2 7 3 3 2" xfId="9123" xr:uid="{00000000-0005-0000-0000-000077780000}"/>
    <cellStyle name="Normal 3 3 2 7 3 3 3" xfId="14639" xr:uid="{00000000-0005-0000-0000-000078780000}"/>
    <cellStyle name="Normal 3 3 2 7 3 3 4" xfId="20155" xr:uid="{00000000-0005-0000-0000-000079780000}"/>
    <cellStyle name="Normal 3 3 2 7 3 3 5" xfId="25671" xr:uid="{00000000-0005-0000-0000-00007A780000}"/>
    <cellStyle name="Normal 3 3 2 7 3 3 6" xfId="31187" xr:uid="{00000000-0005-0000-0000-00007B780000}"/>
    <cellStyle name="Normal 3 3 2 7 3 4" xfId="6365" xr:uid="{00000000-0005-0000-0000-00007C780000}"/>
    <cellStyle name="Normal 3 3 2 7 3 5" xfId="11881" xr:uid="{00000000-0005-0000-0000-00007D780000}"/>
    <cellStyle name="Normal 3 3 2 7 3 6" xfId="17397" xr:uid="{00000000-0005-0000-0000-00007E780000}"/>
    <cellStyle name="Normal 3 3 2 7 3 7" xfId="22913" xr:uid="{00000000-0005-0000-0000-00007F780000}"/>
    <cellStyle name="Normal 3 3 2 7 3 8" xfId="28429" xr:uid="{00000000-0005-0000-0000-000080780000}"/>
    <cellStyle name="Normal 3 3 2 7 4" xfId="1756" xr:uid="{00000000-0005-0000-0000-000081780000}"/>
    <cellStyle name="Normal 3 3 2 7 4 2" xfId="4514" xr:uid="{00000000-0005-0000-0000-000082780000}"/>
    <cellStyle name="Normal 3 3 2 7 4 2 2" xfId="10030" xr:uid="{00000000-0005-0000-0000-000083780000}"/>
    <cellStyle name="Normal 3 3 2 7 4 2 3" xfId="15546" xr:uid="{00000000-0005-0000-0000-000084780000}"/>
    <cellStyle name="Normal 3 3 2 7 4 2 4" xfId="21062" xr:uid="{00000000-0005-0000-0000-000085780000}"/>
    <cellStyle name="Normal 3 3 2 7 4 2 5" xfId="26578" xr:uid="{00000000-0005-0000-0000-000086780000}"/>
    <cellStyle name="Normal 3 3 2 7 4 2 6" xfId="32094" xr:uid="{00000000-0005-0000-0000-000087780000}"/>
    <cellStyle name="Normal 3 3 2 7 4 3" xfId="7272" xr:uid="{00000000-0005-0000-0000-000088780000}"/>
    <cellStyle name="Normal 3 3 2 7 4 4" xfId="12788" xr:uid="{00000000-0005-0000-0000-000089780000}"/>
    <cellStyle name="Normal 3 3 2 7 4 5" xfId="18304" xr:uid="{00000000-0005-0000-0000-00008A780000}"/>
    <cellStyle name="Normal 3 3 2 7 4 6" xfId="23820" xr:uid="{00000000-0005-0000-0000-00008B780000}"/>
    <cellStyle name="Normal 3 3 2 7 4 7" xfId="29336" xr:uid="{00000000-0005-0000-0000-00008C780000}"/>
    <cellStyle name="Normal 3 3 2 7 5" xfId="3135" xr:uid="{00000000-0005-0000-0000-00008D780000}"/>
    <cellStyle name="Normal 3 3 2 7 5 2" xfId="8651" xr:uid="{00000000-0005-0000-0000-00008E780000}"/>
    <cellStyle name="Normal 3 3 2 7 5 3" xfId="14167" xr:uid="{00000000-0005-0000-0000-00008F780000}"/>
    <cellStyle name="Normal 3 3 2 7 5 4" xfId="19683" xr:uid="{00000000-0005-0000-0000-000090780000}"/>
    <cellStyle name="Normal 3 3 2 7 5 5" xfId="25199" xr:uid="{00000000-0005-0000-0000-000091780000}"/>
    <cellStyle name="Normal 3 3 2 7 5 6" xfId="30715" xr:uid="{00000000-0005-0000-0000-000092780000}"/>
    <cellStyle name="Normal 3 3 2 7 6" xfId="5893" xr:uid="{00000000-0005-0000-0000-000093780000}"/>
    <cellStyle name="Normal 3 3 2 7 7" xfId="11409" xr:uid="{00000000-0005-0000-0000-000094780000}"/>
    <cellStyle name="Normal 3 3 2 7 8" xfId="16925" xr:uid="{00000000-0005-0000-0000-000095780000}"/>
    <cellStyle name="Normal 3 3 2 7 9" xfId="22441" xr:uid="{00000000-0005-0000-0000-000096780000}"/>
    <cellStyle name="Normal 3 3 2 8" xfId="432" xr:uid="{00000000-0005-0000-0000-000097780000}"/>
    <cellStyle name="Normal 3 3 2 8 10" xfId="28012" xr:uid="{00000000-0005-0000-0000-000098780000}"/>
    <cellStyle name="Normal 3 3 2 8 2" xfId="1245" xr:uid="{00000000-0005-0000-0000-000099780000}"/>
    <cellStyle name="Normal 3 3 2 8 2 2" xfId="2624" xr:uid="{00000000-0005-0000-0000-00009A780000}"/>
    <cellStyle name="Normal 3 3 2 8 2 2 2" xfId="5382" xr:uid="{00000000-0005-0000-0000-00009B780000}"/>
    <cellStyle name="Normal 3 3 2 8 2 2 2 2" xfId="10898" xr:uid="{00000000-0005-0000-0000-00009C780000}"/>
    <cellStyle name="Normal 3 3 2 8 2 2 2 3" xfId="16414" xr:uid="{00000000-0005-0000-0000-00009D780000}"/>
    <cellStyle name="Normal 3 3 2 8 2 2 2 4" xfId="21930" xr:uid="{00000000-0005-0000-0000-00009E780000}"/>
    <cellStyle name="Normal 3 3 2 8 2 2 2 5" xfId="27446" xr:uid="{00000000-0005-0000-0000-00009F780000}"/>
    <cellStyle name="Normal 3 3 2 8 2 2 2 6" xfId="32962" xr:uid="{00000000-0005-0000-0000-0000A0780000}"/>
    <cellStyle name="Normal 3 3 2 8 2 2 3" xfId="8140" xr:uid="{00000000-0005-0000-0000-0000A1780000}"/>
    <cellStyle name="Normal 3 3 2 8 2 2 4" xfId="13656" xr:uid="{00000000-0005-0000-0000-0000A2780000}"/>
    <cellStyle name="Normal 3 3 2 8 2 2 5" xfId="19172" xr:uid="{00000000-0005-0000-0000-0000A3780000}"/>
    <cellStyle name="Normal 3 3 2 8 2 2 6" xfId="24688" xr:uid="{00000000-0005-0000-0000-0000A4780000}"/>
    <cellStyle name="Normal 3 3 2 8 2 2 7" xfId="30204" xr:uid="{00000000-0005-0000-0000-0000A5780000}"/>
    <cellStyle name="Normal 3 3 2 8 2 3" xfId="4003" xr:uid="{00000000-0005-0000-0000-0000A6780000}"/>
    <cellStyle name="Normal 3 3 2 8 2 3 2" xfId="9519" xr:uid="{00000000-0005-0000-0000-0000A7780000}"/>
    <cellStyle name="Normal 3 3 2 8 2 3 3" xfId="15035" xr:uid="{00000000-0005-0000-0000-0000A8780000}"/>
    <cellStyle name="Normal 3 3 2 8 2 3 4" xfId="20551" xr:uid="{00000000-0005-0000-0000-0000A9780000}"/>
    <cellStyle name="Normal 3 3 2 8 2 3 5" xfId="26067" xr:uid="{00000000-0005-0000-0000-0000AA780000}"/>
    <cellStyle name="Normal 3 3 2 8 2 3 6" xfId="31583" xr:uid="{00000000-0005-0000-0000-0000AB780000}"/>
    <cellStyle name="Normal 3 3 2 8 2 4" xfId="6761" xr:uid="{00000000-0005-0000-0000-0000AC780000}"/>
    <cellStyle name="Normal 3 3 2 8 2 5" xfId="12277" xr:uid="{00000000-0005-0000-0000-0000AD780000}"/>
    <cellStyle name="Normal 3 3 2 8 2 6" xfId="17793" xr:uid="{00000000-0005-0000-0000-0000AE780000}"/>
    <cellStyle name="Normal 3 3 2 8 2 7" xfId="23309" xr:uid="{00000000-0005-0000-0000-0000AF780000}"/>
    <cellStyle name="Normal 3 3 2 8 2 8" xfId="28825" xr:uid="{00000000-0005-0000-0000-0000B0780000}"/>
    <cellStyle name="Normal 3 3 2 8 3" xfId="885" xr:uid="{00000000-0005-0000-0000-0000B1780000}"/>
    <cellStyle name="Normal 3 3 2 8 3 2" xfId="2264" xr:uid="{00000000-0005-0000-0000-0000B2780000}"/>
    <cellStyle name="Normal 3 3 2 8 3 2 2" xfId="5022" xr:uid="{00000000-0005-0000-0000-0000B3780000}"/>
    <cellStyle name="Normal 3 3 2 8 3 2 2 2" xfId="10538" xr:uid="{00000000-0005-0000-0000-0000B4780000}"/>
    <cellStyle name="Normal 3 3 2 8 3 2 2 3" xfId="16054" xr:uid="{00000000-0005-0000-0000-0000B5780000}"/>
    <cellStyle name="Normal 3 3 2 8 3 2 2 4" xfId="21570" xr:uid="{00000000-0005-0000-0000-0000B6780000}"/>
    <cellStyle name="Normal 3 3 2 8 3 2 2 5" xfId="27086" xr:uid="{00000000-0005-0000-0000-0000B7780000}"/>
    <cellStyle name="Normal 3 3 2 8 3 2 2 6" xfId="32602" xr:uid="{00000000-0005-0000-0000-0000B8780000}"/>
    <cellStyle name="Normal 3 3 2 8 3 2 3" xfId="7780" xr:uid="{00000000-0005-0000-0000-0000B9780000}"/>
    <cellStyle name="Normal 3 3 2 8 3 2 4" xfId="13296" xr:uid="{00000000-0005-0000-0000-0000BA780000}"/>
    <cellStyle name="Normal 3 3 2 8 3 2 5" xfId="18812" xr:uid="{00000000-0005-0000-0000-0000BB780000}"/>
    <cellStyle name="Normal 3 3 2 8 3 2 6" xfId="24328" xr:uid="{00000000-0005-0000-0000-0000BC780000}"/>
    <cellStyle name="Normal 3 3 2 8 3 2 7" xfId="29844" xr:uid="{00000000-0005-0000-0000-0000BD780000}"/>
    <cellStyle name="Normal 3 3 2 8 3 3" xfId="3643" xr:uid="{00000000-0005-0000-0000-0000BE780000}"/>
    <cellStyle name="Normal 3 3 2 8 3 3 2" xfId="9159" xr:uid="{00000000-0005-0000-0000-0000BF780000}"/>
    <cellStyle name="Normal 3 3 2 8 3 3 3" xfId="14675" xr:uid="{00000000-0005-0000-0000-0000C0780000}"/>
    <cellStyle name="Normal 3 3 2 8 3 3 4" xfId="20191" xr:uid="{00000000-0005-0000-0000-0000C1780000}"/>
    <cellStyle name="Normal 3 3 2 8 3 3 5" xfId="25707" xr:uid="{00000000-0005-0000-0000-0000C2780000}"/>
    <cellStyle name="Normal 3 3 2 8 3 3 6" xfId="31223" xr:uid="{00000000-0005-0000-0000-0000C3780000}"/>
    <cellStyle name="Normal 3 3 2 8 3 4" xfId="6401" xr:uid="{00000000-0005-0000-0000-0000C4780000}"/>
    <cellStyle name="Normal 3 3 2 8 3 5" xfId="11917" xr:uid="{00000000-0005-0000-0000-0000C5780000}"/>
    <cellStyle name="Normal 3 3 2 8 3 6" xfId="17433" xr:uid="{00000000-0005-0000-0000-0000C6780000}"/>
    <cellStyle name="Normal 3 3 2 8 3 7" xfId="22949" xr:uid="{00000000-0005-0000-0000-0000C7780000}"/>
    <cellStyle name="Normal 3 3 2 8 3 8" xfId="28465" xr:uid="{00000000-0005-0000-0000-0000C8780000}"/>
    <cellStyle name="Normal 3 3 2 8 4" xfId="1811" xr:uid="{00000000-0005-0000-0000-0000C9780000}"/>
    <cellStyle name="Normal 3 3 2 8 4 2" xfId="4569" xr:uid="{00000000-0005-0000-0000-0000CA780000}"/>
    <cellStyle name="Normal 3 3 2 8 4 2 2" xfId="10085" xr:uid="{00000000-0005-0000-0000-0000CB780000}"/>
    <cellStyle name="Normal 3 3 2 8 4 2 3" xfId="15601" xr:uid="{00000000-0005-0000-0000-0000CC780000}"/>
    <cellStyle name="Normal 3 3 2 8 4 2 4" xfId="21117" xr:uid="{00000000-0005-0000-0000-0000CD780000}"/>
    <cellStyle name="Normal 3 3 2 8 4 2 5" xfId="26633" xr:uid="{00000000-0005-0000-0000-0000CE780000}"/>
    <cellStyle name="Normal 3 3 2 8 4 2 6" xfId="32149" xr:uid="{00000000-0005-0000-0000-0000CF780000}"/>
    <cellStyle name="Normal 3 3 2 8 4 3" xfId="7327" xr:uid="{00000000-0005-0000-0000-0000D0780000}"/>
    <cellStyle name="Normal 3 3 2 8 4 4" xfId="12843" xr:uid="{00000000-0005-0000-0000-0000D1780000}"/>
    <cellStyle name="Normal 3 3 2 8 4 5" xfId="18359" xr:uid="{00000000-0005-0000-0000-0000D2780000}"/>
    <cellStyle name="Normal 3 3 2 8 4 6" xfId="23875" xr:uid="{00000000-0005-0000-0000-0000D3780000}"/>
    <cellStyle name="Normal 3 3 2 8 4 7" xfId="29391" xr:uid="{00000000-0005-0000-0000-0000D4780000}"/>
    <cellStyle name="Normal 3 3 2 8 5" xfId="3190" xr:uid="{00000000-0005-0000-0000-0000D5780000}"/>
    <cellStyle name="Normal 3 3 2 8 5 2" xfId="8706" xr:uid="{00000000-0005-0000-0000-0000D6780000}"/>
    <cellStyle name="Normal 3 3 2 8 5 3" xfId="14222" xr:uid="{00000000-0005-0000-0000-0000D7780000}"/>
    <cellStyle name="Normal 3 3 2 8 5 4" xfId="19738" xr:uid="{00000000-0005-0000-0000-0000D8780000}"/>
    <cellStyle name="Normal 3 3 2 8 5 5" xfId="25254" xr:uid="{00000000-0005-0000-0000-0000D9780000}"/>
    <cellStyle name="Normal 3 3 2 8 5 6" xfId="30770" xr:uid="{00000000-0005-0000-0000-0000DA780000}"/>
    <cellStyle name="Normal 3 3 2 8 6" xfId="5948" xr:uid="{00000000-0005-0000-0000-0000DB780000}"/>
    <cellStyle name="Normal 3 3 2 8 7" xfId="11464" xr:uid="{00000000-0005-0000-0000-0000DC780000}"/>
    <cellStyle name="Normal 3 3 2 8 8" xfId="16980" xr:uid="{00000000-0005-0000-0000-0000DD780000}"/>
    <cellStyle name="Normal 3 3 2 8 9" xfId="22496" xr:uid="{00000000-0005-0000-0000-0000DE780000}"/>
    <cellStyle name="Normal 3 3 2 9" xfId="487" xr:uid="{00000000-0005-0000-0000-0000DF780000}"/>
    <cellStyle name="Normal 3 3 2 9 10" xfId="28067" xr:uid="{00000000-0005-0000-0000-0000E0780000}"/>
    <cellStyle name="Normal 3 3 2 9 2" xfId="1281" xr:uid="{00000000-0005-0000-0000-0000E1780000}"/>
    <cellStyle name="Normal 3 3 2 9 2 2" xfId="2660" xr:uid="{00000000-0005-0000-0000-0000E2780000}"/>
    <cellStyle name="Normal 3 3 2 9 2 2 2" xfId="5418" xr:uid="{00000000-0005-0000-0000-0000E3780000}"/>
    <cellStyle name="Normal 3 3 2 9 2 2 2 2" xfId="10934" xr:uid="{00000000-0005-0000-0000-0000E4780000}"/>
    <cellStyle name="Normal 3 3 2 9 2 2 2 3" xfId="16450" xr:uid="{00000000-0005-0000-0000-0000E5780000}"/>
    <cellStyle name="Normal 3 3 2 9 2 2 2 4" xfId="21966" xr:uid="{00000000-0005-0000-0000-0000E6780000}"/>
    <cellStyle name="Normal 3 3 2 9 2 2 2 5" xfId="27482" xr:uid="{00000000-0005-0000-0000-0000E7780000}"/>
    <cellStyle name="Normal 3 3 2 9 2 2 2 6" xfId="32998" xr:uid="{00000000-0005-0000-0000-0000E8780000}"/>
    <cellStyle name="Normal 3 3 2 9 2 2 3" xfId="8176" xr:uid="{00000000-0005-0000-0000-0000E9780000}"/>
    <cellStyle name="Normal 3 3 2 9 2 2 4" xfId="13692" xr:uid="{00000000-0005-0000-0000-0000EA780000}"/>
    <cellStyle name="Normal 3 3 2 9 2 2 5" xfId="19208" xr:uid="{00000000-0005-0000-0000-0000EB780000}"/>
    <cellStyle name="Normal 3 3 2 9 2 2 6" xfId="24724" xr:uid="{00000000-0005-0000-0000-0000EC780000}"/>
    <cellStyle name="Normal 3 3 2 9 2 2 7" xfId="30240" xr:uid="{00000000-0005-0000-0000-0000ED780000}"/>
    <cellStyle name="Normal 3 3 2 9 2 3" xfId="4039" xr:uid="{00000000-0005-0000-0000-0000EE780000}"/>
    <cellStyle name="Normal 3 3 2 9 2 3 2" xfId="9555" xr:uid="{00000000-0005-0000-0000-0000EF780000}"/>
    <cellStyle name="Normal 3 3 2 9 2 3 3" xfId="15071" xr:uid="{00000000-0005-0000-0000-0000F0780000}"/>
    <cellStyle name="Normal 3 3 2 9 2 3 4" xfId="20587" xr:uid="{00000000-0005-0000-0000-0000F1780000}"/>
    <cellStyle name="Normal 3 3 2 9 2 3 5" xfId="26103" xr:uid="{00000000-0005-0000-0000-0000F2780000}"/>
    <cellStyle name="Normal 3 3 2 9 2 3 6" xfId="31619" xr:uid="{00000000-0005-0000-0000-0000F3780000}"/>
    <cellStyle name="Normal 3 3 2 9 2 4" xfId="6797" xr:uid="{00000000-0005-0000-0000-0000F4780000}"/>
    <cellStyle name="Normal 3 3 2 9 2 5" xfId="12313" xr:uid="{00000000-0005-0000-0000-0000F5780000}"/>
    <cellStyle name="Normal 3 3 2 9 2 6" xfId="17829" xr:uid="{00000000-0005-0000-0000-0000F6780000}"/>
    <cellStyle name="Normal 3 3 2 9 2 7" xfId="23345" xr:uid="{00000000-0005-0000-0000-0000F7780000}"/>
    <cellStyle name="Normal 3 3 2 9 2 8" xfId="28861" xr:uid="{00000000-0005-0000-0000-0000F8780000}"/>
    <cellStyle name="Normal 3 3 2 9 3" xfId="921" xr:uid="{00000000-0005-0000-0000-0000F9780000}"/>
    <cellStyle name="Normal 3 3 2 9 3 2" xfId="2300" xr:uid="{00000000-0005-0000-0000-0000FA780000}"/>
    <cellStyle name="Normal 3 3 2 9 3 2 2" xfId="5058" xr:uid="{00000000-0005-0000-0000-0000FB780000}"/>
    <cellStyle name="Normal 3 3 2 9 3 2 2 2" xfId="10574" xr:uid="{00000000-0005-0000-0000-0000FC780000}"/>
    <cellStyle name="Normal 3 3 2 9 3 2 2 3" xfId="16090" xr:uid="{00000000-0005-0000-0000-0000FD780000}"/>
    <cellStyle name="Normal 3 3 2 9 3 2 2 4" xfId="21606" xr:uid="{00000000-0005-0000-0000-0000FE780000}"/>
    <cellStyle name="Normal 3 3 2 9 3 2 2 5" xfId="27122" xr:uid="{00000000-0005-0000-0000-0000FF780000}"/>
    <cellStyle name="Normal 3 3 2 9 3 2 2 6" xfId="32638" xr:uid="{00000000-0005-0000-0000-000000790000}"/>
    <cellStyle name="Normal 3 3 2 9 3 2 3" xfId="7816" xr:uid="{00000000-0005-0000-0000-000001790000}"/>
    <cellStyle name="Normal 3 3 2 9 3 2 4" xfId="13332" xr:uid="{00000000-0005-0000-0000-000002790000}"/>
    <cellStyle name="Normal 3 3 2 9 3 2 5" xfId="18848" xr:uid="{00000000-0005-0000-0000-000003790000}"/>
    <cellStyle name="Normal 3 3 2 9 3 2 6" xfId="24364" xr:uid="{00000000-0005-0000-0000-000004790000}"/>
    <cellStyle name="Normal 3 3 2 9 3 2 7" xfId="29880" xr:uid="{00000000-0005-0000-0000-000005790000}"/>
    <cellStyle name="Normal 3 3 2 9 3 3" xfId="3679" xr:uid="{00000000-0005-0000-0000-000006790000}"/>
    <cellStyle name="Normal 3 3 2 9 3 3 2" xfId="9195" xr:uid="{00000000-0005-0000-0000-000007790000}"/>
    <cellStyle name="Normal 3 3 2 9 3 3 3" xfId="14711" xr:uid="{00000000-0005-0000-0000-000008790000}"/>
    <cellStyle name="Normal 3 3 2 9 3 3 4" xfId="20227" xr:uid="{00000000-0005-0000-0000-000009790000}"/>
    <cellStyle name="Normal 3 3 2 9 3 3 5" xfId="25743" xr:uid="{00000000-0005-0000-0000-00000A790000}"/>
    <cellStyle name="Normal 3 3 2 9 3 3 6" xfId="31259" xr:uid="{00000000-0005-0000-0000-00000B790000}"/>
    <cellStyle name="Normal 3 3 2 9 3 4" xfId="6437" xr:uid="{00000000-0005-0000-0000-00000C790000}"/>
    <cellStyle name="Normal 3 3 2 9 3 5" xfId="11953" xr:uid="{00000000-0005-0000-0000-00000D790000}"/>
    <cellStyle name="Normal 3 3 2 9 3 6" xfId="17469" xr:uid="{00000000-0005-0000-0000-00000E790000}"/>
    <cellStyle name="Normal 3 3 2 9 3 7" xfId="22985" xr:uid="{00000000-0005-0000-0000-00000F790000}"/>
    <cellStyle name="Normal 3 3 2 9 3 8" xfId="28501" xr:uid="{00000000-0005-0000-0000-000010790000}"/>
    <cellStyle name="Normal 3 3 2 9 4" xfId="1866" xr:uid="{00000000-0005-0000-0000-000011790000}"/>
    <cellStyle name="Normal 3 3 2 9 4 2" xfId="4624" xr:uid="{00000000-0005-0000-0000-000012790000}"/>
    <cellStyle name="Normal 3 3 2 9 4 2 2" xfId="10140" xr:uid="{00000000-0005-0000-0000-000013790000}"/>
    <cellStyle name="Normal 3 3 2 9 4 2 3" xfId="15656" xr:uid="{00000000-0005-0000-0000-000014790000}"/>
    <cellStyle name="Normal 3 3 2 9 4 2 4" xfId="21172" xr:uid="{00000000-0005-0000-0000-000015790000}"/>
    <cellStyle name="Normal 3 3 2 9 4 2 5" xfId="26688" xr:uid="{00000000-0005-0000-0000-000016790000}"/>
    <cellStyle name="Normal 3 3 2 9 4 2 6" xfId="32204" xr:uid="{00000000-0005-0000-0000-000017790000}"/>
    <cellStyle name="Normal 3 3 2 9 4 3" xfId="7382" xr:uid="{00000000-0005-0000-0000-000018790000}"/>
    <cellStyle name="Normal 3 3 2 9 4 4" xfId="12898" xr:uid="{00000000-0005-0000-0000-000019790000}"/>
    <cellStyle name="Normal 3 3 2 9 4 5" xfId="18414" xr:uid="{00000000-0005-0000-0000-00001A790000}"/>
    <cellStyle name="Normal 3 3 2 9 4 6" xfId="23930" xr:uid="{00000000-0005-0000-0000-00001B790000}"/>
    <cellStyle name="Normal 3 3 2 9 4 7" xfId="29446" xr:uid="{00000000-0005-0000-0000-00001C790000}"/>
    <cellStyle name="Normal 3 3 2 9 5" xfId="3245" xr:uid="{00000000-0005-0000-0000-00001D790000}"/>
    <cellStyle name="Normal 3 3 2 9 5 2" xfId="8761" xr:uid="{00000000-0005-0000-0000-00001E790000}"/>
    <cellStyle name="Normal 3 3 2 9 5 3" xfId="14277" xr:uid="{00000000-0005-0000-0000-00001F790000}"/>
    <cellStyle name="Normal 3 3 2 9 5 4" xfId="19793" xr:uid="{00000000-0005-0000-0000-000020790000}"/>
    <cellStyle name="Normal 3 3 2 9 5 5" xfId="25309" xr:uid="{00000000-0005-0000-0000-000021790000}"/>
    <cellStyle name="Normal 3 3 2 9 5 6" xfId="30825" xr:uid="{00000000-0005-0000-0000-000022790000}"/>
    <cellStyle name="Normal 3 3 2 9 6" xfId="6003" xr:uid="{00000000-0005-0000-0000-000023790000}"/>
    <cellStyle name="Normal 3 3 2 9 7" xfId="11519" xr:uid="{00000000-0005-0000-0000-000024790000}"/>
    <cellStyle name="Normal 3 3 2 9 8" xfId="17035" xr:uid="{00000000-0005-0000-0000-000025790000}"/>
    <cellStyle name="Normal 3 3 2 9 9" xfId="22551" xr:uid="{00000000-0005-0000-0000-000026790000}"/>
    <cellStyle name="Normal 3 3 20" xfId="11061" xr:uid="{00000000-0005-0000-0000-000027790000}"/>
    <cellStyle name="Normal 3 3 21" xfId="16577" xr:uid="{00000000-0005-0000-0000-000028790000}"/>
    <cellStyle name="Normal 3 3 22" xfId="22093" xr:uid="{00000000-0005-0000-0000-000029790000}"/>
    <cellStyle name="Normal 3 3 23" xfId="27609" xr:uid="{00000000-0005-0000-0000-00002A790000}"/>
    <cellStyle name="Normal 3 3 3" xfId="48" xr:uid="{00000000-0005-0000-0000-00002B790000}"/>
    <cellStyle name="Normal 3 3 3 10" xfId="580" xr:uid="{00000000-0005-0000-0000-00002C790000}"/>
    <cellStyle name="Normal 3 3 3 10 2" xfId="1959" xr:uid="{00000000-0005-0000-0000-00002D790000}"/>
    <cellStyle name="Normal 3 3 3 10 2 2" xfId="4717" xr:uid="{00000000-0005-0000-0000-00002E790000}"/>
    <cellStyle name="Normal 3 3 3 10 2 2 2" xfId="10233" xr:uid="{00000000-0005-0000-0000-00002F790000}"/>
    <cellStyle name="Normal 3 3 3 10 2 2 3" xfId="15749" xr:uid="{00000000-0005-0000-0000-000030790000}"/>
    <cellStyle name="Normal 3 3 3 10 2 2 4" xfId="21265" xr:uid="{00000000-0005-0000-0000-000031790000}"/>
    <cellStyle name="Normal 3 3 3 10 2 2 5" xfId="26781" xr:uid="{00000000-0005-0000-0000-000032790000}"/>
    <cellStyle name="Normal 3 3 3 10 2 2 6" xfId="32297" xr:uid="{00000000-0005-0000-0000-000033790000}"/>
    <cellStyle name="Normal 3 3 3 10 2 3" xfId="7475" xr:uid="{00000000-0005-0000-0000-000034790000}"/>
    <cellStyle name="Normal 3 3 3 10 2 4" xfId="12991" xr:uid="{00000000-0005-0000-0000-000035790000}"/>
    <cellStyle name="Normal 3 3 3 10 2 5" xfId="18507" xr:uid="{00000000-0005-0000-0000-000036790000}"/>
    <cellStyle name="Normal 3 3 3 10 2 6" xfId="24023" xr:uid="{00000000-0005-0000-0000-000037790000}"/>
    <cellStyle name="Normal 3 3 3 10 2 7" xfId="29539" xr:uid="{00000000-0005-0000-0000-000038790000}"/>
    <cellStyle name="Normal 3 3 3 10 3" xfId="3338" xr:uid="{00000000-0005-0000-0000-000039790000}"/>
    <cellStyle name="Normal 3 3 3 10 3 2" xfId="8854" xr:uid="{00000000-0005-0000-0000-00003A790000}"/>
    <cellStyle name="Normal 3 3 3 10 3 3" xfId="14370" xr:uid="{00000000-0005-0000-0000-00003B790000}"/>
    <cellStyle name="Normal 3 3 3 10 3 4" xfId="19886" xr:uid="{00000000-0005-0000-0000-00003C790000}"/>
    <cellStyle name="Normal 3 3 3 10 3 5" xfId="25402" xr:uid="{00000000-0005-0000-0000-00003D790000}"/>
    <cellStyle name="Normal 3 3 3 10 3 6" xfId="30918" xr:uid="{00000000-0005-0000-0000-00003E790000}"/>
    <cellStyle name="Normal 3 3 3 10 4" xfId="6096" xr:uid="{00000000-0005-0000-0000-00003F790000}"/>
    <cellStyle name="Normal 3 3 3 10 5" xfId="11612" xr:uid="{00000000-0005-0000-0000-000040790000}"/>
    <cellStyle name="Normal 3 3 3 10 6" xfId="17128" xr:uid="{00000000-0005-0000-0000-000041790000}"/>
    <cellStyle name="Normal 3 3 3 10 7" xfId="22644" xr:uid="{00000000-0005-0000-0000-000042790000}"/>
    <cellStyle name="Normal 3 3 3 10 8" xfId="28160" xr:uid="{00000000-0005-0000-0000-000043790000}"/>
    <cellStyle name="Normal 3 3 3 11" xfId="652" xr:uid="{00000000-0005-0000-0000-000044790000}"/>
    <cellStyle name="Normal 3 3 3 11 2" xfId="2031" xr:uid="{00000000-0005-0000-0000-000045790000}"/>
    <cellStyle name="Normal 3 3 3 11 2 2" xfId="4789" xr:uid="{00000000-0005-0000-0000-000046790000}"/>
    <cellStyle name="Normal 3 3 3 11 2 2 2" xfId="10305" xr:uid="{00000000-0005-0000-0000-000047790000}"/>
    <cellStyle name="Normal 3 3 3 11 2 2 3" xfId="15821" xr:uid="{00000000-0005-0000-0000-000048790000}"/>
    <cellStyle name="Normal 3 3 3 11 2 2 4" xfId="21337" xr:uid="{00000000-0005-0000-0000-000049790000}"/>
    <cellStyle name="Normal 3 3 3 11 2 2 5" xfId="26853" xr:uid="{00000000-0005-0000-0000-00004A790000}"/>
    <cellStyle name="Normal 3 3 3 11 2 2 6" xfId="32369" xr:uid="{00000000-0005-0000-0000-00004B790000}"/>
    <cellStyle name="Normal 3 3 3 11 2 3" xfId="7547" xr:uid="{00000000-0005-0000-0000-00004C790000}"/>
    <cellStyle name="Normal 3 3 3 11 2 4" xfId="13063" xr:uid="{00000000-0005-0000-0000-00004D790000}"/>
    <cellStyle name="Normal 3 3 3 11 2 5" xfId="18579" xr:uid="{00000000-0005-0000-0000-00004E790000}"/>
    <cellStyle name="Normal 3 3 3 11 2 6" xfId="24095" xr:uid="{00000000-0005-0000-0000-00004F790000}"/>
    <cellStyle name="Normal 3 3 3 11 2 7" xfId="29611" xr:uid="{00000000-0005-0000-0000-000050790000}"/>
    <cellStyle name="Normal 3 3 3 11 3" xfId="3410" xr:uid="{00000000-0005-0000-0000-000051790000}"/>
    <cellStyle name="Normal 3 3 3 11 3 2" xfId="8926" xr:uid="{00000000-0005-0000-0000-000052790000}"/>
    <cellStyle name="Normal 3 3 3 11 3 3" xfId="14442" xr:uid="{00000000-0005-0000-0000-000053790000}"/>
    <cellStyle name="Normal 3 3 3 11 3 4" xfId="19958" xr:uid="{00000000-0005-0000-0000-000054790000}"/>
    <cellStyle name="Normal 3 3 3 11 3 5" xfId="25474" xr:uid="{00000000-0005-0000-0000-000055790000}"/>
    <cellStyle name="Normal 3 3 3 11 3 6" xfId="30990" xr:uid="{00000000-0005-0000-0000-000056790000}"/>
    <cellStyle name="Normal 3 3 3 11 4" xfId="6168" xr:uid="{00000000-0005-0000-0000-000057790000}"/>
    <cellStyle name="Normal 3 3 3 11 5" xfId="11684" xr:uid="{00000000-0005-0000-0000-000058790000}"/>
    <cellStyle name="Normal 3 3 3 11 6" xfId="17200" xr:uid="{00000000-0005-0000-0000-000059790000}"/>
    <cellStyle name="Normal 3 3 3 11 7" xfId="22716" xr:uid="{00000000-0005-0000-0000-00005A790000}"/>
    <cellStyle name="Normal 3 3 3 11 8" xfId="28232" xr:uid="{00000000-0005-0000-0000-00005B790000}"/>
    <cellStyle name="Normal 3 3 3 12" xfId="1427" xr:uid="{00000000-0005-0000-0000-00005C790000}"/>
    <cellStyle name="Normal 3 3 3 12 2" xfId="4185" xr:uid="{00000000-0005-0000-0000-00005D790000}"/>
    <cellStyle name="Normal 3 3 3 12 2 2" xfId="9701" xr:uid="{00000000-0005-0000-0000-00005E790000}"/>
    <cellStyle name="Normal 3 3 3 12 2 3" xfId="15217" xr:uid="{00000000-0005-0000-0000-00005F790000}"/>
    <cellStyle name="Normal 3 3 3 12 2 4" xfId="20733" xr:uid="{00000000-0005-0000-0000-000060790000}"/>
    <cellStyle name="Normal 3 3 3 12 2 5" xfId="26249" xr:uid="{00000000-0005-0000-0000-000061790000}"/>
    <cellStyle name="Normal 3 3 3 12 2 6" xfId="31765" xr:uid="{00000000-0005-0000-0000-000062790000}"/>
    <cellStyle name="Normal 3 3 3 12 3" xfId="6943" xr:uid="{00000000-0005-0000-0000-000063790000}"/>
    <cellStyle name="Normal 3 3 3 12 4" xfId="12459" xr:uid="{00000000-0005-0000-0000-000064790000}"/>
    <cellStyle name="Normal 3 3 3 12 5" xfId="17975" xr:uid="{00000000-0005-0000-0000-000065790000}"/>
    <cellStyle name="Normal 3 3 3 12 6" xfId="23491" xr:uid="{00000000-0005-0000-0000-000066790000}"/>
    <cellStyle name="Normal 3 3 3 12 7" xfId="29007" xr:uid="{00000000-0005-0000-0000-000067790000}"/>
    <cellStyle name="Normal 3 3 3 13" xfId="2806" xr:uid="{00000000-0005-0000-0000-000068790000}"/>
    <cellStyle name="Normal 3 3 3 13 2" xfId="8322" xr:uid="{00000000-0005-0000-0000-000069790000}"/>
    <cellStyle name="Normal 3 3 3 13 3" xfId="13838" xr:uid="{00000000-0005-0000-0000-00006A790000}"/>
    <cellStyle name="Normal 3 3 3 13 4" xfId="19354" xr:uid="{00000000-0005-0000-0000-00006B790000}"/>
    <cellStyle name="Normal 3 3 3 13 5" xfId="24870" xr:uid="{00000000-0005-0000-0000-00006C790000}"/>
    <cellStyle name="Normal 3 3 3 13 6" xfId="30386" xr:uid="{00000000-0005-0000-0000-00006D790000}"/>
    <cellStyle name="Normal 3 3 3 14" xfId="5564" xr:uid="{00000000-0005-0000-0000-00006E790000}"/>
    <cellStyle name="Normal 3 3 3 15" xfId="11080" xr:uid="{00000000-0005-0000-0000-00006F790000}"/>
    <cellStyle name="Normal 3 3 3 16" xfId="16596" xr:uid="{00000000-0005-0000-0000-000070790000}"/>
    <cellStyle name="Normal 3 3 3 17" xfId="22112" xr:uid="{00000000-0005-0000-0000-000071790000}"/>
    <cellStyle name="Normal 3 3 3 18" xfId="27628" xr:uid="{00000000-0005-0000-0000-000072790000}"/>
    <cellStyle name="Normal 3 3 3 2" xfId="103" xr:uid="{00000000-0005-0000-0000-000073790000}"/>
    <cellStyle name="Normal 3 3 3 2 2" xfId="1012" xr:uid="{00000000-0005-0000-0000-000074790000}"/>
    <cellStyle name="Normal 3 3 3 2 2 2" xfId="2391" xr:uid="{00000000-0005-0000-0000-000075790000}"/>
    <cellStyle name="Normal 3 3 3 2 2 2 2" xfId="5149" xr:uid="{00000000-0005-0000-0000-000076790000}"/>
    <cellStyle name="Normal 3 3 3 2 2 2 2 2" xfId="10665" xr:uid="{00000000-0005-0000-0000-000077790000}"/>
    <cellStyle name="Normal 3 3 3 2 2 2 2 3" xfId="16181" xr:uid="{00000000-0005-0000-0000-000078790000}"/>
    <cellStyle name="Normal 3 3 3 2 2 2 2 4" xfId="21697" xr:uid="{00000000-0005-0000-0000-000079790000}"/>
    <cellStyle name="Normal 3 3 3 2 2 2 2 5" xfId="27213" xr:uid="{00000000-0005-0000-0000-00007A790000}"/>
    <cellStyle name="Normal 3 3 3 2 2 2 2 6" xfId="32729" xr:uid="{00000000-0005-0000-0000-00007B790000}"/>
    <cellStyle name="Normal 3 3 3 2 2 2 3" xfId="7907" xr:uid="{00000000-0005-0000-0000-00007C790000}"/>
    <cellStyle name="Normal 3 3 3 2 2 2 4" xfId="13423" xr:uid="{00000000-0005-0000-0000-00007D790000}"/>
    <cellStyle name="Normal 3 3 3 2 2 2 5" xfId="18939" xr:uid="{00000000-0005-0000-0000-00007E790000}"/>
    <cellStyle name="Normal 3 3 3 2 2 2 6" xfId="24455" xr:uid="{00000000-0005-0000-0000-00007F790000}"/>
    <cellStyle name="Normal 3 3 3 2 2 2 7" xfId="29971" xr:uid="{00000000-0005-0000-0000-000080790000}"/>
    <cellStyle name="Normal 3 3 3 2 2 3" xfId="3770" xr:uid="{00000000-0005-0000-0000-000081790000}"/>
    <cellStyle name="Normal 3 3 3 2 2 3 2" xfId="9286" xr:uid="{00000000-0005-0000-0000-000082790000}"/>
    <cellStyle name="Normal 3 3 3 2 2 3 3" xfId="14802" xr:uid="{00000000-0005-0000-0000-000083790000}"/>
    <cellStyle name="Normal 3 3 3 2 2 3 4" xfId="20318" xr:uid="{00000000-0005-0000-0000-000084790000}"/>
    <cellStyle name="Normal 3 3 3 2 2 3 5" xfId="25834" xr:uid="{00000000-0005-0000-0000-000085790000}"/>
    <cellStyle name="Normal 3 3 3 2 2 3 6" xfId="31350" xr:uid="{00000000-0005-0000-0000-000086790000}"/>
    <cellStyle name="Normal 3 3 3 2 2 4" xfId="6528" xr:uid="{00000000-0005-0000-0000-000087790000}"/>
    <cellStyle name="Normal 3 3 3 2 2 5" xfId="12044" xr:uid="{00000000-0005-0000-0000-000088790000}"/>
    <cellStyle name="Normal 3 3 3 2 2 6" xfId="17560" xr:uid="{00000000-0005-0000-0000-000089790000}"/>
    <cellStyle name="Normal 3 3 3 2 2 7" xfId="23076" xr:uid="{00000000-0005-0000-0000-00008A790000}"/>
    <cellStyle name="Normal 3 3 3 2 2 8" xfId="28592" xr:uid="{00000000-0005-0000-0000-00008B790000}"/>
    <cellStyle name="Normal 3 3 3 2 3" xfId="1482" xr:uid="{00000000-0005-0000-0000-00008C790000}"/>
    <cellStyle name="Normal 3 3 3 2 3 2" xfId="4240" xr:uid="{00000000-0005-0000-0000-00008D790000}"/>
    <cellStyle name="Normal 3 3 3 2 3 2 2" xfId="9756" xr:uid="{00000000-0005-0000-0000-00008E790000}"/>
    <cellStyle name="Normal 3 3 3 2 3 2 3" xfId="15272" xr:uid="{00000000-0005-0000-0000-00008F790000}"/>
    <cellStyle name="Normal 3 3 3 2 3 2 4" xfId="20788" xr:uid="{00000000-0005-0000-0000-000090790000}"/>
    <cellStyle name="Normal 3 3 3 2 3 2 5" xfId="26304" xr:uid="{00000000-0005-0000-0000-000091790000}"/>
    <cellStyle name="Normal 3 3 3 2 3 2 6" xfId="31820" xr:uid="{00000000-0005-0000-0000-000092790000}"/>
    <cellStyle name="Normal 3 3 3 2 3 3" xfId="6998" xr:uid="{00000000-0005-0000-0000-000093790000}"/>
    <cellStyle name="Normal 3 3 3 2 3 4" xfId="12514" xr:uid="{00000000-0005-0000-0000-000094790000}"/>
    <cellStyle name="Normal 3 3 3 2 3 5" xfId="18030" xr:uid="{00000000-0005-0000-0000-000095790000}"/>
    <cellStyle name="Normal 3 3 3 2 3 6" xfId="23546" xr:uid="{00000000-0005-0000-0000-000096790000}"/>
    <cellStyle name="Normal 3 3 3 2 3 7" xfId="29062" xr:uid="{00000000-0005-0000-0000-000097790000}"/>
    <cellStyle name="Normal 3 3 3 2 4" xfId="2861" xr:uid="{00000000-0005-0000-0000-000098790000}"/>
    <cellStyle name="Normal 3 3 3 2 4 2" xfId="8377" xr:uid="{00000000-0005-0000-0000-000099790000}"/>
    <cellStyle name="Normal 3 3 3 2 4 3" xfId="13893" xr:uid="{00000000-0005-0000-0000-00009A790000}"/>
    <cellStyle name="Normal 3 3 3 2 4 4" xfId="19409" xr:uid="{00000000-0005-0000-0000-00009B790000}"/>
    <cellStyle name="Normal 3 3 3 2 4 5" xfId="24925" xr:uid="{00000000-0005-0000-0000-00009C790000}"/>
    <cellStyle name="Normal 3 3 3 2 4 6" xfId="30441" xr:uid="{00000000-0005-0000-0000-00009D790000}"/>
    <cellStyle name="Normal 3 3 3 2 5" xfId="5619" xr:uid="{00000000-0005-0000-0000-00009E790000}"/>
    <cellStyle name="Normal 3 3 3 2 6" xfId="11135" xr:uid="{00000000-0005-0000-0000-00009F790000}"/>
    <cellStyle name="Normal 3 3 3 2 7" xfId="16651" xr:uid="{00000000-0005-0000-0000-0000A0790000}"/>
    <cellStyle name="Normal 3 3 3 2 8" xfId="22167" xr:uid="{00000000-0005-0000-0000-0000A1790000}"/>
    <cellStyle name="Normal 3 3 3 2 9" xfId="27683" xr:uid="{00000000-0005-0000-0000-0000A2790000}"/>
    <cellStyle name="Normal 3 3 3 3" xfId="158" xr:uid="{00000000-0005-0000-0000-0000A3790000}"/>
    <cellStyle name="Normal 3 3 3 3 2" xfId="1537" xr:uid="{00000000-0005-0000-0000-0000A4790000}"/>
    <cellStyle name="Normal 3 3 3 3 2 2" xfId="4295" xr:uid="{00000000-0005-0000-0000-0000A5790000}"/>
    <cellStyle name="Normal 3 3 3 3 2 2 2" xfId="9811" xr:uid="{00000000-0005-0000-0000-0000A6790000}"/>
    <cellStyle name="Normal 3 3 3 3 2 2 3" xfId="15327" xr:uid="{00000000-0005-0000-0000-0000A7790000}"/>
    <cellStyle name="Normal 3 3 3 3 2 2 4" xfId="20843" xr:uid="{00000000-0005-0000-0000-0000A8790000}"/>
    <cellStyle name="Normal 3 3 3 3 2 2 5" xfId="26359" xr:uid="{00000000-0005-0000-0000-0000A9790000}"/>
    <cellStyle name="Normal 3 3 3 3 2 2 6" xfId="31875" xr:uid="{00000000-0005-0000-0000-0000AA790000}"/>
    <cellStyle name="Normal 3 3 3 3 2 3" xfId="7053" xr:uid="{00000000-0005-0000-0000-0000AB790000}"/>
    <cellStyle name="Normal 3 3 3 3 2 4" xfId="12569" xr:uid="{00000000-0005-0000-0000-0000AC790000}"/>
    <cellStyle name="Normal 3 3 3 3 2 5" xfId="18085" xr:uid="{00000000-0005-0000-0000-0000AD790000}"/>
    <cellStyle name="Normal 3 3 3 3 2 6" xfId="23601" xr:uid="{00000000-0005-0000-0000-0000AE790000}"/>
    <cellStyle name="Normal 3 3 3 3 2 7" xfId="29117" xr:uid="{00000000-0005-0000-0000-0000AF790000}"/>
    <cellStyle name="Normal 3 3 3 3 3" xfId="2916" xr:uid="{00000000-0005-0000-0000-0000B0790000}"/>
    <cellStyle name="Normal 3 3 3 3 3 2" xfId="8432" xr:uid="{00000000-0005-0000-0000-0000B1790000}"/>
    <cellStyle name="Normal 3 3 3 3 3 3" xfId="13948" xr:uid="{00000000-0005-0000-0000-0000B2790000}"/>
    <cellStyle name="Normal 3 3 3 3 3 4" xfId="19464" xr:uid="{00000000-0005-0000-0000-0000B3790000}"/>
    <cellStyle name="Normal 3 3 3 3 3 5" xfId="24980" xr:uid="{00000000-0005-0000-0000-0000B4790000}"/>
    <cellStyle name="Normal 3 3 3 3 3 6" xfId="30496" xr:uid="{00000000-0005-0000-0000-0000B5790000}"/>
    <cellStyle name="Normal 3 3 3 3 4" xfId="5674" xr:uid="{00000000-0005-0000-0000-0000B6790000}"/>
    <cellStyle name="Normal 3 3 3 3 5" xfId="11190" xr:uid="{00000000-0005-0000-0000-0000B7790000}"/>
    <cellStyle name="Normal 3 3 3 3 6" xfId="16706" xr:uid="{00000000-0005-0000-0000-0000B8790000}"/>
    <cellStyle name="Normal 3 3 3 3 7" xfId="22222" xr:uid="{00000000-0005-0000-0000-0000B9790000}"/>
    <cellStyle name="Normal 3 3 3 3 8" xfId="27738" xr:uid="{00000000-0005-0000-0000-0000BA790000}"/>
    <cellStyle name="Normal 3 3 3 4" xfId="249" xr:uid="{00000000-0005-0000-0000-0000BB790000}"/>
    <cellStyle name="Normal 3 3 3 4 2" xfId="1628" xr:uid="{00000000-0005-0000-0000-0000BC790000}"/>
    <cellStyle name="Normal 3 3 3 4 2 2" xfId="4386" xr:uid="{00000000-0005-0000-0000-0000BD790000}"/>
    <cellStyle name="Normal 3 3 3 4 2 2 2" xfId="9902" xr:uid="{00000000-0005-0000-0000-0000BE790000}"/>
    <cellStyle name="Normal 3 3 3 4 2 2 3" xfId="15418" xr:uid="{00000000-0005-0000-0000-0000BF790000}"/>
    <cellStyle name="Normal 3 3 3 4 2 2 4" xfId="20934" xr:uid="{00000000-0005-0000-0000-0000C0790000}"/>
    <cellStyle name="Normal 3 3 3 4 2 2 5" xfId="26450" xr:uid="{00000000-0005-0000-0000-0000C1790000}"/>
    <cellStyle name="Normal 3 3 3 4 2 2 6" xfId="31966" xr:uid="{00000000-0005-0000-0000-0000C2790000}"/>
    <cellStyle name="Normal 3 3 3 4 2 3" xfId="7144" xr:uid="{00000000-0005-0000-0000-0000C3790000}"/>
    <cellStyle name="Normal 3 3 3 4 2 4" xfId="12660" xr:uid="{00000000-0005-0000-0000-0000C4790000}"/>
    <cellStyle name="Normal 3 3 3 4 2 5" xfId="18176" xr:uid="{00000000-0005-0000-0000-0000C5790000}"/>
    <cellStyle name="Normal 3 3 3 4 2 6" xfId="23692" xr:uid="{00000000-0005-0000-0000-0000C6790000}"/>
    <cellStyle name="Normal 3 3 3 4 2 7" xfId="29208" xr:uid="{00000000-0005-0000-0000-0000C7790000}"/>
    <cellStyle name="Normal 3 3 3 4 3" xfId="3007" xr:uid="{00000000-0005-0000-0000-0000C8790000}"/>
    <cellStyle name="Normal 3 3 3 4 3 2" xfId="8523" xr:uid="{00000000-0005-0000-0000-0000C9790000}"/>
    <cellStyle name="Normal 3 3 3 4 3 3" xfId="14039" xr:uid="{00000000-0005-0000-0000-0000CA790000}"/>
    <cellStyle name="Normal 3 3 3 4 3 4" xfId="19555" xr:uid="{00000000-0005-0000-0000-0000CB790000}"/>
    <cellStyle name="Normal 3 3 3 4 3 5" xfId="25071" xr:uid="{00000000-0005-0000-0000-0000CC790000}"/>
    <cellStyle name="Normal 3 3 3 4 3 6" xfId="30587" xr:uid="{00000000-0005-0000-0000-0000CD790000}"/>
    <cellStyle name="Normal 3 3 3 4 4" xfId="5765" xr:uid="{00000000-0005-0000-0000-0000CE790000}"/>
    <cellStyle name="Normal 3 3 3 4 5" xfId="11281" xr:uid="{00000000-0005-0000-0000-0000CF790000}"/>
    <cellStyle name="Normal 3 3 3 4 6" xfId="16797" xr:uid="{00000000-0005-0000-0000-0000D0790000}"/>
    <cellStyle name="Normal 3 3 3 4 7" xfId="22313" xr:uid="{00000000-0005-0000-0000-0000D1790000}"/>
    <cellStyle name="Normal 3 3 3 4 8" xfId="27829" xr:uid="{00000000-0005-0000-0000-0000D2790000}"/>
    <cellStyle name="Normal 3 3 3 5" xfId="304" xr:uid="{00000000-0005-0000-0000-0000D3790000}"/>
    <cellStyle name="Normal 3 3 3 5 2" xfId="1683" xr:uid="{00000000-0005-0000-0000-0000D4790000}"/>
    <cellStyle name="Normal 3 3 3 5 2 2" xfId="4441" xr:uid="{00000000-0005-0000-0000-0000D5790000}"/>
    <cellStyle name="Normal 3 3 3 5 2 2 2" xfId="9957" xr:uid="{00000000-0005-0000-0000-0000D6790000}"/>
    <cellStyle name="Normal 3 3 3 5 2 2 3" xfId="15473" xr:uid="{00000000-0005-0000-0000-0000D7790000}"/>
    <cellStyle name="Normal 3 3 3 5 2 2 4" xfId="20989" xr:uid="{00000000-0005-0000-0000-0000D8790000}"/>
    <cellStyle name="Normal 3 3 3 5 2 2 5" xfId="26505" xr:uid="{00000000-0005-0000-0000-0000D9790000}"/>
    <cellStyle name="Normal 3 3 3 5 2 2 6" xfId="32021" xr:uid="{00000000-0005-0000-0000-0000DA790000}"/>
    <cellStyle name="Normal 3 3 3 5 2 3" xfId="7199" xr:uid="{00000000-0005-0000-0000-0000DB790000}"/>
    <cellStyle name="Normal 3 3 3 5 2 4" xfId="12715" xr:uid="{00000000-0005-0000-0000-0000DC790000}"/>
    <cellStyle name="Normal 3 3 3 5 2 5" xfId="18231" xr:uid="{00000000-0005-0000-0000-0000DD790000}"/>
    <cellStyle name="Normal 3 3 3 5 2 6" xfId="23747" xr:uid="{00000000-0005-0000-0000-0000DE790000}"/>
    <cellStyle name="Normal 3 3 3 5 2 7" xfId="29263" xr:uid="{00000000-0005-0000-0000-0000DF790000}"/>
    <cellStyle name="Normal 3 3 3 5 3" xfId="3062" xr:uid="{00000000-0005-0000-0000-0000E0790000}"/>
    <cellStyle name="Normal 3 3 3 5 3 2" xfId="8578" xr:uid="{00000000-0005-0000-0000-0000E1790000}"/>
    <cellStyle name="Normal 3 3 3 5 3 3" xfId="14094" xr:uid="{00000000-0005-0000-0000-0000E2790000}"/>
    <cellStyle name="Normal 3 3 3 5 3 4" xfId="19610" xr:uid="{00000000-0005-0000-0000-0000E3790000}"/>
    <cellStyle name="Normal 3 3 3 5 3 5" xfId="25126" xr:uid="{00000000-0005-0000-0000-0000E4790000}"/>
    <cellStyle name="Normal 3 3 3 5 3 6" xfId="30642" xr:uid="{00000000-0005-0000-0000-0000E5790000}"/>
    <cellStyle name="Normal 3 3 3 5 4" xfId="5820" xr:uid="{00000000-0005-0000-0000-0000E6790000}"/>
    <cellStyle name="Normal 3 3 3 5 5" xfId="11336" xr:uid="{00000000-0005-0000-0000-0000E7790000}"/>
    <cellStyle name="Normal 3 3 3 5 6" xfId="16852" xr:uid="{00000000-0005-0000-0000-0000E8790000}"/>
    <cellStyle name="Normal 3 3 3 5 7" xfId="22368" xr:uid="{00000000-0005-0000-0000-0000E9790000}"/>
    <cellStyle name="Normal 3 3 3 5 8" xfId="27884" xr:uid="{00000000-0005-0000-0000-0000EA790000}"/>
    <cellStyle name="Normal 3 3 3 6" xfId="360" xr:uid="{00000000-0005-0000-0000-0000EB790000}"/>
    <cellStyle name="Normal 3 3 3 6 2" xfId="1739" xr:uid="{00000000-0005-0000-0000-0000EC790000}"/>
    <cellStyle name="Normal 3 3 3 6 2 2" xfId="4497" xr:uid="{00000000-0005-0000-0000-0000ED790000}"/>
    <cellStyle name="Normal 3 3 3 6 2 2 2" xfId="10013" xr:uid="{00000000-0005-0000-0000-0000EE790000}"/>
    <cellStyle name="Normal 3 3 3 6 2 2 3" xfId="15529" xr:uid="{00000000-0005-0000-0000-0000EF790000}"/>
    <cellStyle name="Normal 3 3 3 6 2 2 4" xfId="21045" xr:uid="{00000000-0005-0000-0000-0000F0790000}"/>
    <cellStyle name="Normal 3 3 3 6 2 2 5" xfId="26561" xr:uid="{00000000-0005-0000-0000-0000F1790000}"/>
    <cellStyle name="Normal 3 3 3 6 2 2 6" xfId="32077" xr:uid="{00000000-0005-0000-0000-0000F2790000}"/>
    <cellStyle name="Normal 3 3 3 6 2 3" xfId="7255" xr:uid="{00000000-0005-0000-0000-0000F3790000}"/>
    <cellStyle name="Normal 3 3 3 6 2 4" xfId="12771" xr:uid="{00000000-0005-0000-0000-0000F4790000}"/>
    <cellStyle name="Normal 3 3 3 6 2 5" xfId="18287" xr:uid="{00000000-0005-0000-0000-0000F5790000}"/>
    <cellStyle name="Normal 3 3 3 6 2 6" xfId="23803" xr:uid="{00000000-0005-0000-0000-0000F6790000}"/>
    <cellStyle name="Normal 3 3 3 6 2 7" xfId="29319" xr:uid="{00000000-0005-0000-0000-0000F7790000}"/>
    <cellStyle name="Normal 3 3 3 6 3" xfId="3118" xr:uid="{00000000-0005-0000-0000-0000F8790000}"/>
    <cellStyle name="Normal 3 3 3 6 3 2" xfId="8634" xr:uid="{00000000-0005-0000-0000-0000F9790000}"/>
    <cellStyle name="Normal 3 3 3 6 3 3" xfId="14150" xr:uid="{00000000-0005-0000-0000-0000FA790000}"/>
    <cellStyle name="Normal 3 3 3 6 3 4" xfId="19666" xr:uid="{00000000-0005-0000-0000-0000FB790000}"/>
    <cellStyle name="Normal 3 3 3 6 3 5" xfId="25182" xr:uid="{00000000-0005-0000-0000-0000FC790000}"/>
    <cellStyle name="Normal 3 3 3 6 3 6" xfId="30698" xr:uid="{00000000-0005-0000-0000-0000FD790000}"/>
    <cellStyle name="Normal 3 3 3 6 4" xfId="5876" xr:uid="{00000000-0005-0000-0000-0000FE790000}"/>
    <cellStyle name="Normal 3 3 3 6 5" xfId="11392" xr:uid="{00000000-0005-0000-0000-0000FF790000}"/>
    <cellStyle name="Normal 3 3 3 6 6" xfId="16908" xr:uid="{00000000-0005-0000-0000-0000007A0000}"/>
    <cellStyle name="Normal 3 3 3 6 7" xfId="22424" xr:uid="{00000000-0005-0000-0000-0000017A0000}"/>
    <cellStyle name="Normal 3 3 3 6 8" xfId="27940" xr:uid="{00000000-0005-0000-0000-0000027A0000}"/>
    <cellStyle name="Normal 3 3 3 7" xfId="415" xr:uid="{00000000-0005-0000-0000-0000037A0000}"/>
    <cellStyle name="Normal 3 3 3 7 2" xfId="1794" xr:uid="{00000000-0005-0000-0000-0000047A0000}"/>
    <cellStyle name="Normal 3 3 3 7 2 2" xfId="4552" xr:uid="{00000000-0005-0000-0000-0000057A0000}"/>
    <cellStyle name="Normal 3 3 3 7 2 2 2" xfId="10068" xr:uid="{00000000-0005-0000-0000-0000067A0000}"/>
    <cellStyle name="Normal 3 3 3 7 2 2 3" xfId="15584" xr:uid="{00000000-0005-0000-0000-0000077A0000}"/>
    <cellStyle name="Normal 3 3 3 7 2 2 4" xfId="21100" xr:uid="{00000000-0005-0000-0000-0000087A0000}"/>
    <cellStyle name="Normal 3 3 3 7 2 2 5" xfId="26616" xr:uid="{00000000-0005-0000-0000-0000097A0000}"/>
    <cellStyle name="Normal 3 3 3 7 2 2 6" xfId="32132" xr:uid="{00000000-0005-0000-0000-00000A7A0000}"/>
    <cellStyle name="Normal 3 3 3 7 2 3" xfId="7310" xr:uid="{00000000-0005-0000-0000-00000B7A0000}"/>
    <cellStyle name="Normal 3 3 3 7 2 4" xfId="12826" xr:uid="{00000000-0005-0000-0000-00000C7A0000}"/>
    <cellStyle name="Normal 3 3 3 7 2 5" xfId="18342" xr:uid="{00000000-0005-0000-0000-00000D7A0000}"/>
    <cellStyle name="Normal 3 3 3 7 2 6" xfId="23858" xr:uid="{00000000-0005-0000-0000-00000E7A0000}"/>
    <cellStyle name="Normal 3 3 3 7 2 7" xfId="29374" xr:uid="{00000000-0005-0000-0000-00000F7A0000}"/>
    <cellStyle name="Normal 3 3 3 7 3" xfId="3173" xr:uid="{00000000-0005-0000-0000-0000107A0000}"/>
    <cellStyle name="Normal 3 3 3 7 3 2" xfId="8689" xr:uid="{00000000-0005-0000-0000-0000117A0000}"/>
    <cellStyle name="Normal 3 3 3 7 3 3" xfId="14205" xr:uid="{00000000-0005-0000-0000-0000127A0000}"/>
    <cellStyle name="Normal 3 3 3 7 3 4" xfId="19721" xr:uid="{00000000-0005-0000-0000-0000137A0000}"/>
    <cellStyle name="Normal 3 3 3 7 3 5" xfId="25237" xr:uid="{00000000-0005-0000-0000-0000147A0000}"/>
    <cellStyle name="Normal 3 3 3 7 3 6" xfId="30753" xr:uid="{00000000-0005-0000-0000-0000157A0000}"/>
    <cellStyle name="Normal 3 3 3 7 4" xfId="5931" xr:uid="{00000000-0005-0000-0000-0000167A0000}"/>
    <cellStyle name="Normal 3 3 3 7 5" xfId="11447" xr:uid="{00000000-0005-0000-0000-0000177A0000}"/>
    <cellStyle name="Normal 3 3 3 7 6" xfId="16963" xr:uid="{00000000-0005-0000-0000-0000187A0000}"/>
    <cellStyle name="Normal 3 3 3 7 7" xfId="22479" xr:uid="{00000000-0005-0000-0000-0000197A0000}"/>
    <cellStyle name="Normal 3 3 3 7 8" xfId="27995" xr:uid="{00000000-0005-0000-0000-00001A7A0000}"/>
    <cellStyle name="Normal 3 3 3 8" xfId="470" xr:uid="{00000000-0005-0000-0000-00001B7A0000}"/>
    <cellStyle name="Normal 3 3 3 8 2" xfId="1849" xr:uid="{00000000-0005-0000-0000-00001C7A0000}"/>
    <cellStyle name="Normal 3 3 3 8 2 2" xfId="4607" xr:uid="{00000000-0005-0000-0000-00001D7A0000}"/>
    <cellStyle name="Normal 3 3 3 8 2 2 2" xfId="10123" xr:uid="{00000000-0005-0000-0000-00001E7A0000}"/>
    <cellStyle name="Normal 3 3 3 8 2 2 3" xfId="15639" xr:uid="{00000000-0005-0000-0000-00001F7A0000}"/>
    <cellStyle name="Normal 3 3 3 8 2 2 4" xfId="21155" xr:uid="{00000000-0005-0000-0000-0000207A0000}"/>
    <cellStyle name="Normal 3 3 3 8 2 2 5" xfId="26671" xr:uid="{00000000-0005-0000-0000-0000217A0000}"/>
    <cellStyle name="Normal 3 3 3 8 2 2 6" xfId="32187" xr:uid="{00000000-0005-0000-0000-0000227A0000}"/>
    <cellStyle name="Normal 3 3 3 8 2 3" xfId="7365" xr:uid="{00000000-0005-0000-0000-0000237A0000}"/>
    <cellStyle name="Normal 3 3 3 8 2 4" xfId="12881" xr:uid="{00000000-0005-0000-0000-0000247A0000}"/>
    <cellStyle name="Normal 3 3 3 8 2 5" xfId="18397" xr:uid="{00000000-0005-0000-0000-0000257A0000}"/>
    <cellStyle name="Normal 3 3 3 8 2 6" xfId="23913" xr:uid="{00000000-0005-0000-0000-0000267A0000}"/>
    <cellStyle name="Normal 3 3 3 8 2 7" xfId="29429" xr:uid="{00000000-0005-0000-0000-0000277A0000}"/>
    <cellStyle name="Normal 3 3 3 8 3" xfId="3228" xr:uid="{00000000-0005-0000-0000-0000287A0000}"/>
    <cellStyle name="Normal 3 3 3 8 3 2" xfId="8744" xr:uid="{00000000-0005-0000-0000-0000297A0000}"/>
    <cellStyle name="Normal 3 3 3 8 3 3" xfId="14260" xr:uid="{00000000-0005-0000-0000-00002A7A0000}"/>
    <cellStyle name="Normal 3 3 3 8 3 4" xfId="19776" xr:uid="{00000000-0005-0000-0000-00002B7A0000}"/>
    <cellStyle name="Normal 3 3 3 8 3 5" xfId="25292" xr:uid="{00000000-0005-0000-0000-00002C7A0000}"/>
    <cellStyle name="Normal 3 3 3 8 3 6" xfId="30808" xr:uid="{00000000-0005-0000-0000-00002D7A0000}"/>
    <cellStyle name="Normal 3 3 3 8 4" xfId="5986" xr:uid="{00000000-0005-0000-0000-00002E7A0000}"/>
    <cellStyle name="Normal 3 3 3 8 5" xfId="11502" xr:uid="{00000000-0005-0000-0000-00002F7A0000}"/>
    <cellStyle name="Normal 3 3 3 8 6" xfId="17018" xr:uid="{00000000-0005-0000-0000-0000307A0000}"/>
    <cellStyle name="Normal 3 3 3 8 7" xfId="22534" xr:uid="{00000000-0005-0000-0000-0000317A0000}"/>
    <cellStyle name="Normal 3 3 3 8 8" xfId="28050" xr:uid="{00000000-0005-0000-0000-0000327A0000}"/>
    <cellStyle name="Normal 3 3 3 9" xfId="525" xr:uid="{00000000-0005-0000-0000-0000337A0000}"/>
    <cellStyle name="Normal 3 3 3 9 2" xfId="1904" xr:uid="{00000000-0005-0000-0000-0000347A0000}"/>
    <cellStyle name="Normal 3 3 3 9 2 2" xfId="4662" xr:uid="{00000000-0005-0000-0000-0000357A0000}"/>
    <cellStyle name="Normal 3 3 3 9 2 2 2" xfId="10178" xr:uid="{00000000-0005-0000-0000-0000367A0000}"/>
    <cellStyle name="Normal 3 3 3 9 2 2 3" xfId="15694" xr:uid="{00000000-0005-0000-0000-0000377A0000}"/>
    <cellStyle name="Normal 3 3 3 9 2 2 4" xfId="21210" xr:uid="{00000000-0005-0000-0000-0000387A0000}"/>
    <cellStyle name="Normal 3 3 3 9 2 2 5" xfId="26726" xr:uid="{00000000-0005-0000-0000-0000397A0000}"/>
    <cellStyle name="Normal 3 3 3 9 2 2 6" xfId="32242" xr:uid="{00000000-0005-0000-0000-00003A7A0000}"/>
    <cellStyle name="Normal 3 3 3 9 2 3" xfId="7420" xr:uid="{00000000-0005-0000-0000-00003B7A0000}"/>
    <cellStyle name="Normal 3 3 3 9 2 4" xfId="12936" xr:uid="{00000000-0005-0000-0000-00003C7A0000}"/>
    <cellStyle name="Normal 3 3 3 9 2 5" xfId="18452" xr:uid="{00000000-0005-0000-0000-00003D7A0000}"/>
    <cellStyle name="Normal 3 3 3 9 2 6" xfId="23968" xr:uid="{00000000-0005-0000-0000-00003E7A0000}"/>
    <cellStyle name="Normal 3 3 3 9 2 7" xfId="29484" xr:uid="{00000000-0005-0000-0000-00003F7A0000}"/>
    <cellStyle name="Normal 3 3 3 9 3" xfId="3283" xr:uid="{00000000-0005-0000-0000-0000407A0000}"/>
    <cellStyle name="Normal 3 3 3 9 3 2" xfId="8799" xr:uid="{00000000-0005-0000-0000-0000417A0000}"/>
    <cellStyle name="Normal 3 3 3 9 3 3" xfId="14315" xr:uid="{00000000-0005-0000-0000-0000427A0000}"/>
    <cellStyle name="Normal 3 3 3 9 3 4" xfId="19831" xr:uid="{00000000-0005-0000-0000-0000437A0000}"/>
    <cellStyle name="Normal 3 3 3 9 3 5" xfId="25347" xr:uid="{00000000-0005-0000-0000-0000447A0000}"/>
    <cellStyle name="Normal 3 3 3 9 3 6" xfId="30863" xr:uid="{00000000-0005-0000-0000-0000457A0000}"/>
    <cellStyle name="Normal 3 3 3 9 4" xfId="6041" xr:uid="{00000000-0005-0000-0000-0000467A0000}"/>
    <cellStyle name="Normal 3 3 3 9 5" xfId="11557" xr:uid="{00000000-0005-0000-0000-0000477A0000}"/>
    <cellStyle name="Normal 3 3 3 9 6" xfId="17073" xr:uid="{00000000-0005-0000-0000-0000487A0000}"/>
    <cellStyle name="Normal 3 3 3 9 7" xfId="22589" xr:uid="{00000000-0005-0000-0000-0000497A0000}"/>
    <cellStyle name="Normal 3 3 3 9 8" xfId="28105" xr:uid="{00000000-0005-0000-0000-00004A7A0000}"/>
    <cellStyle name="Normal 3 3 4" xfId="84" xr:uid="{00000000-0005-0000-0000-00004B7A0000}"/>
    <cellStyle name="Normal 3 3 4 10" xfId="27664" xr:uid="{00000000-0005-0000-0000-00004C7A0000}"/>
    <cellStyle name="Normal 3 3 4 2" xfId="1048" xr:uid="{00000000-0005-0000-0000-00004D7A0000}"/>
    <cellStyle name="Normal 3 3 4 2 2" xfId="2427" xr:uid="{00000000-0005-0000-0000-00004E7A0000}"/>
    <cellStyle name="Normal 3 3 4 2 2 2" xfId="5185" xr:uid="{00000000-0005-0000-0000-00004F7A0000}"/>
    <cellStyle name="Normal 3 3 4 2 2 2 2" xfId="10701" xr:uid="{00000000-0005-0000-0000-0000507A0000}"/>
    <cellStyle name="Normal 3 3 4 2 2 2 3" xfId="16217" xr:uid="{00000000-0005-0000-0000-0000517A0000}"/>
    <cellStyle name="Normal 3 3 4 2 2 2 4" xfId="21733" xr:uid="{00000000-0005-0000-0000-0000527A0000}"/>
    <cellStyle name="Normal 3 3 4 2 2 2 5" xfId="27249" xr:uid="{00000000-0005-0000-0000-0000537A0000}"/>
    <cellStyle name="Normal 3 3 4 2 2 2 6" xfId="32765" xr:uid="{00000000-0005-0000-0000-0000547A0000}"/>
    <cellStyle name="Normal 3 3 4 2 2 3" xfId="7943" xr:uid="{00000000-0005-0000-0000-0000557A0000}"/>
    <cellStyle name="Normal 3 3 4 2 2 4" xfId="13459" xr:uid="{00000000-0005-0000-0000-0000567A0000}"/>
    <cellStyle name="Normal 3 3 4 2 2 5" xfId="18975" xr:uid="{00000000-0005-0000-0000-0000577A0000}"/>
    <cellStyle name="Normal 3 3 4 2 2 6" xfId="24491" xr:uid="{00000000-0005-0000-0000-0000587A0000}"/>
    <cellStyle name="Normal 3 3 4 2 2 7" xfId="30007" xr:uid="{00000000-0005-0000-0000-0000597A0000}"/>
    <cellStyle name="Normal 3 3 4 2 3" xfId="3806" xr:uid="{00000000-0005-0000-0000-00005A7A0000}"/>
    <cellStyle name="Normal 3 3 4 2 3 2" xfId="9322" xr:uid="{00000000-0005-0000-0000-00005B7A0000}"/>
    <cellStyle name="Normal 3 3 4 2 3 3" xfId="14838" xr:uid="{00000000-0005-0000-0000-00005C7A0000}"/>
    <cellStyle name="Normal 3 3 4 2 3 4" xfId="20354" xr:uid="{00000000-0005-0000-0000-00005D7A0000}"/>
    <cellStyle name="Normal 3 3 4 2 3 5" xfId="25870" xr:uid="{00000000-0005-0000-0000-00005E7A0000}"/>
    <cellStyle name="Normal 3 3 4 2 3 6" xfId="31386" xr:uid="{00000000-0005-0000-0000-00005F7A0000}"/>
    <cellStyle name="Normal 3 3 4 2 4" xfId="6564" xr:uid="{00000000-0005-0000-0000-0000607A0000}"/>
    <cellStyle name="Normal 3 3 4 2 5" xfId="12080" xr:uid="{00000000-0005-0000-0000-0000617A0000}"/>
    <cellStyle name="Normal 3 3 4 2 6" xfId="17596" xr:uid="{00000000-0005-0000-0000-0000627A0000}"/>
    <cellStyle name="Normal 3 3 4 2 7" xfId="23112" xr:uid="{00000000-0005-0000-0000-0000637A0000}"/>
    <cellStyle name="Normal 3 3 4 2 8" xfId="28628" xr:uid="{00000000-0005-0000-0000-0000647A0000}"/>
    <cellStyle name="Normal 3 3 4 3" xfId="688" xr:uid="{00000000-0005-0000-0000-0000657A0000}"/>
    <cellStyle name="Normal 3 3 4 3 2" xfId="2067" xr:uid="{00000000-0005-0000-0000-0000667A0000}"/>
    <cellStyle name="Normal 3 3 4 3 2 2" xfId="4825" xr:uid="{00000000-0005-0000-0000-0000677A0000}"/>
    <cellStyle name="Normal 3 3 4 3 2 2 2" xfId="10341" xr:uid="{00000000-0005-0000-0000-0000687A0000}"/>
    <cellStyle name="Normal 3 3 4 3 2 2 3" xfId="15857" xr:uid="{00000000-0005-0000-0000-0000697A0000}"/>
    <cellStyle name="Normal 3 3 4 3 2 2 4" xfId="21373" xr:uid="{00000000-0005-0000-0000-00006A7A0000}"/>
    <cellStyle name="Normal 3 3 4 3 2 2 5" xfId="26889" xr:uid="{00000000-0005-0000-0000-00006B7A0000}"/>
    <cellStyle name="Normal 3 3 4 3 2 2 6" xfId="32405" xr:uid="{00000000-0005-0000-0000-00006C7A0000}"/>
    <cellStyle name="Normal 3 3 4 3 2 3" xfId="7583" xr:uid="{00000000-0005-0000-0000-00006D7A0000}"/>
    <cellStyle name="Normal 3 3 4 3 2 4" xfId="13099" xr:uid="{00000000-0005-0000-0000-00006E7A0000}"/>
    <cellStyle name="Normal 3 3 4 3 2 5" xfId="18615" xr:uid="{00000000-0005-0000-0000-00006F7A0000}"/>
    <cellStyle name="Normal 3 3 4 3 2 6" xfId="24131" xr:uid="{00000000-0005-0000-0000-0000707A0000}"/>
    <cellStyle name="Normal 3 3 4 3 2 7" xfId="29647" xr:uid="{00000000-0005-0000-0000-0000717A0000}"/>
    <cellStyle name="Normal 3 3 4 3 3" xfId="3446" xr:uid="{00000000-0005-0000-0000-0000727A0000}"/>
    <cellStyle name="Normal 3 3 4 3 3 2" xfId="8962" xr:uid="{00000000-0005-0000-0000-0000737A0000}"/>
    <cellStyle name="Normal 3 3 4 3 3 3" xfId="14478" xr:uid="{00000000-0005-0000-0000-0000747A0000}"/>
    <cellStyle name="Normal 3 3 4 3 3 4" xfId="19994" xr:uid="{00000000-0005-0000-0000-0000757A0000}"/>
    <cellStyle name="Normal 3 3 4 3 3 5" xfId="25510" xr:uid="{00000000-0005-0000-0000-0000767A0000}"/>
    <cellStyle name="Normal 3 3 4 3 3 6" xfId="31026" xr:uid="{00000000-0005-0000-0000-0000777A0000}"/>
    <cellStyle name="Normal 3 3 4 3 4" xfId="6204" xr:uid="{00000000-0005-0000-0000-0000787A0000}"/>
    <cellStyle name="Normal 3 3 4 3 5" xfId="11720" xr:uid="{00000000-0005-0000-0000-0000797A0000}"/>
    <cellStyle name="Normal 3 3 4 3 6" xfId="17236" xr:uid="{00000000-0005-0000-0000-00007A7A0000}"/>
    <cellStyle name="Normal 3 3 4 3 7" xfId="22752" xr:uid="{00000000-0005-0000-0000-00007B7A0000}"/>
    <cellStyle name="Normal 3 3 4 3 8" xfId="28268" xr:uid="{00000000-0005-0000-0000-00007C7A0000}"/>
    <cellStyle name="Normal 3 3 4 4" xfId="1463" xr:uid="{00000000-0005-0000-0000-00007D7A0000}"/>
    <cellStyle name="Normal 3 3 4 4 2" xfId="4221" xr:uid="{00000000-0005-0000-0000-00007E7A0000}"/>
    <cellStyle name="Normal 3 3 4 4 2 2" xfId="9737" xr:uid="{00000000-0005-0000-0000-00007F7A0000}"/>
    <cellStyle name="Normal 3 3 4 4 2 3" xfId="15253" xr:uid="{00000000-0005-0000-0000-0000807A0000}"/>
    <cellStyle name="Normal 3 3 4 4 2 4" xfId="20769" xr:uid="{00000000-0005-0000-0000-0000817A0000}"/>
    <cellStyle name="Normal 3 3 4 4 2 5" xfId="26285" xr:uid="{00000000-0005-0000-0000-0000827A0000}"/>
    <cellStyle name="Normal 3 3 4 4 2 6" xfId="31801" xr:uid="{00000000-0005-0000-0000-0000837A0000}"/>
    <cellStyle name="Normal 3 3 4 4 3" xfId="6979" xr:uid="{00000000-0005-0000-0000-0000847A0000}"/>
    <cellStyle name="Normal 3 3 4 4 4" xfId="12495" xr:uid="{00000000-0005-0000-0000-0000857A0000}"/>
    <cellStyle name="Normal 3 3 4 4 5" xfId="18011" xr:uid="{00000000-0005-0000-0000-0000867A0000}"/>
    <cellStyle name="Normal 3 3 4 4 6" xfId="23527" xr:uid="{00000000-0005-0000-0000-0000877A0000}"/>
    <cellStyle name="Normal 3 3 4 4 7" xfId="29043" xr:uid="{00000000-0005-0000-0000-0000887A0000}"/>
    <cellStyle name="Normal 3 3 4 5" xfId="2842" xr:uid="{00000000-0005-0000-0000-0000897A0000}"/>
    <cellStyle name="Normal 3 3 4 5 2" xfId="8358" xr:uid="{00000000-0005-0000-0000-00008A7A0000}"/>
    <cellStyle name="Normal 3 3 4 5 3" xfId="13874" xr:uid="{00000000-0005-0000-0000-00008B7A0000}"/>
    <cellStyle name="Normal 3 3 4 5 4" xfId="19390" xr:uid="{00000000-0005-0000-0000-00008C7A0000}"/>
    <cellStyle name="Normal 3 3 4 5 5" xfId="24906" xr:uid="{00000000-0005-0000-0000-00008D7A0000}"/>
    <cellStyle name="Normal 3 3 4 5 6" xfId="30422" xr:uid="{00000000-0005-0000-0000-00008E7A0000}"/>
    <cellStyle name="Normal 3 3 4 6" xfId="5600" xr:uid="{00000000-0005-0000-0000-00008F7A0000}"/>
    <cellStyle name="Normal 3 3 4 7" xfId="11116" xr:uid="{00000000-0005-0000-0000-0000907A0000}"/>
    <cellStyle name="Normal 3 3 4 8" xfId="16632" xr:uid="{00000000-0005-0000-0000-0000917A0000}"/>
    <cellStyle name="Normal 3 3 4 9" xfId="22148" xr:uid="{00000000-0005-0000-0000-0000927A0000}"/>
    <cellStyle name="Normal 3 3 5" xfId="139" xr:uid="{00000000-0005-0000-0000-0000937A0000}"/>
    <cellStyle name="Normal 3 3 5 10" xfId="27719" xr:uid="{00000000-0005-0000-0000-0000947A0000}"/>
    <cellStyle name="Normal 3 3 5 2" xfId="1084" xr:uid="{00000000-0005-0000-0000-0000957A0000}"/>
    <cellStyle name="Normal 3 3 5 2 2" xfId="2463" xr:uid="{00000000-0005-0000-0000-0000967A0000}"/>
    <cellStyle name="Normal 3 3 5 2 2 2" xfId="5221" xr:uid="{00000000-0005-0000-0000-0000977A0000}"/>
    <cellStyle name="Normal 3 3 5 2 2 2 2" xfId="10737" xr:uid="{00000000-0005-0000-0000-0000987A0000}"/>
    <cellStyle name="Normal 3 3 5 2 2 2 3" xfId="16253" xr:uid="{00000000-0005-0000-0000-0000997A0000}"/>
    <cellStyle name="Normal 3 3 5 2 2 2 4" xfId="21769" xr:uid="{00000000-0005-0000-0000-00009A7A0000}"/>
    <cellStyle name="Normal 3 3 5 2 2 2 5" xfId="27285" xr:uid="{00000000-0005-0000-0000-00009B7A0000}"/>
    <cellStyle name="Normal 3 3 5 2 2 2 6" xfId="32801" xr:uid="{00000000-0005-0000-0000-00009C7A0000}"/>
    <cellStyle name="Normal 3 3 5 2 2 3" xfId="7979" xr:uid="{00000000-0005-0000-0000-00009D7A0000}"/>
    <cellStyle name="Normal 3 3 5 2 2 4" xfId="13495" xr:uid="{00000000-0005-0000-0000-00009E7A0000}"/>
    <cellStyle name="Normal 3 3 5 2 2 5" xfId="19011" xr:uid="{00000000-0005-0000-0000-00009F7A0000}"/>
    <cellStyle name="Normal 3 3 5 2 2 6" xfId="24527" xr:uid="{00000000-0005-0000-0000-0000A07A0000}"/>
    <cellStyle name="Normal 3 3 5 2 2 7" xfId="30043" xr:uid="{00000000-0005-0000-0000-0000A17A0000}"/>
    <cellStyle name="Normal 3 3 5 2 3" xfId="3842" xr:uid="{00000000-0005-0000-0000-0000A27A0000}"/>
    <cellStyle name="Normal 3 3 5 2 3 2" xfId="9358" xr:uid="{00000000-0005-0000-0000-0000A37A0000}"/>
    <cellStyle name="Normal 3 3 5 2 3 3" xfId="14874" xr:uid="{00000000-0005-0000-0000-0000A47A0000}"/>
    <cellStyle name="Normal 3 3 5 2 3 4" xfId="20390" xr:uid="{00000000-0005-0000-0000-0000A57A0000}"/>
    <cellStyle name="Normal 3 3 5 2 3 5" xfId="25906" xr:uid="{00000000-0005-0000-0000-0000A67A0000}"/>
    <cellStyle name="Normal 3 3 5 2 3 6" xfId="31422" xr:uid="{00000000-0005-0000-0000-0000A77A0000}"/>
    <cellStyle name="Normal 3 3 5 2 4" xfId="6600" xr:uid="{00000000-0005-0000-0000-0000A87A0000}"/>
    <cellStyle name="Normal 3 3 5 2 5" xfId="12116" xr:uid="{00000000-0005-0000-0000-0000A97A0000}"/>
    <cellStyle name="Normal 3 3 5 2 6" xfId="17632" xr:uid="{00000000-0005-0000-0000-0000AA7A0000}"/>
    <cellStyle name="Normal 3 3 5 2 7" xfId="23148" xr:uid="{00000000-0005-0000-0000-0000AB7A0000}"/>
    <cellStyle name="Normal 3 3 5 2 8" xfId="28664" xr:uid="{00000000-0005-0000-0000-0000AC7A0000}"/>
    <cellStyle name="Normal 3 3 5 3" xfId="724" xr:uid="{00000000-0005-0000-0000-0000AD7A0000}"/>
    <cellStyle name="Normal 3 3 5 3 2" xfId="2103" xr:uid="{00000000-0005-0000-0000-0000AE7A0000}"/>
    <cellStyle name="Normal 3 3 5 3 2 2" xfId="4861" xr:uid="{00000000-0005-0000-0000-0000AF7A0000}"/>
    <cellStyle name="Normal 3 3 5 3 2 2 2" xfId="10377" xr:uid="{00000000-0005-0000-0000-0000B07A0000}"/>
    <cellStyle name="Normal 3 3 5 3 2 2 3" xfId="15893" xr:uid="{00000000-0005-0000-0000-0000B17A0000}"/>
    <cellStyle name="Normal 3 3 5 3 2 2 4" xfId="21409" xr:uid="{00000000-0005-0000-0000-0000B27A0000}"/>
    <cellStyle name="Normal 3 3 5 3 2 2 5" xfId="26925" xr:uid="{00000000-0005-0000-0000-0000B37A0000}"/>
    <cellStyle name="Normal 3 3 5 3 2 2 6" xfId="32441" xr:uid="{00000000-0005-0000-0000-0000B47A0000}"/>
    <cellStyle name="Normal 3 3 5 3 2 3" xfId="7619" xr:uid="{00000000-0005-0000-0000-0000B57A0000}"/>
    <cellStyle name="Normal 3 3 5 3 2 4" xfId="13135" xr:uid="{00000000-0005-0000-0000-0000B67A0000}"/>
    <cellStyle name="Normal 3 3 5 3 2 5" xfId="18651" xr:uid="{00000000-0005-0000-0000-0000B77A0000}"/>
    <cellStyle name="Normal 3 3 5 3 2 6" xfId="24167" xr:uid="{00000000-0005-0000-0000-0000B87A0000}"/>
    <cellStyle name="Normal 3 3 5 3 2 7" xfId="29683" xr:uid="{00000000-0005-0000-0000-0000B97A0000}"/>
    <cellStyle name="Normal 3 3 5 3 3" xfId="3482" xr:uid="{00000000-0005-0000-0000-0000BA7A0000}"/>
    <cellStyle name="Normal 3 3 5 3 3 2" xfId="8998" xr:uid="{00000000-0005-0000-0000-0000BB7A0000}"/>
    <cellStyle name="Normal 3 3 5 3 3 3" xfId="14514" xr:uid="{00000000-0005-0000-0000-0000BC7A0000}"/>
    <cellStyle name="Normal 3 3 5 3 3 4" xfId="20030" xr:uid="{00000000-0005-0000-0000-0000BD7A0000}"/>
    <cellStyle name="Normal 3 3 5 3 3 5" xfId="25546" xr:uid="{00000000-0005-0000-0000-0000BE7A0000}"/>
    <cellStyle name="Normal 3 3 5 3 3 6" xfId="31062" xr:uid="{00000000-0005-0000-0000-0000BF7A0000}"/>
    <cellStyle name="Normal 3 3 5 3 4" xfId="6240" xr:uid="{00000000-0005-0000-0000-0000C07A0000}"/>
    <cellStyle name="Normal 3 3 5 3 5" xfId="11756" xr:uid="{00000000-0005-0000-0000-0000C17A0000}"/>
    <cellStyle name="Normal 3 3 5 3 6" xfId="17272" xr:uid="{00000000-0005-0000-0000-0000C27A0000}"/>
    <cellStyle name="Normal 3 3 5 3 7" xfId="22788" xr:uid="{00000000-0005-0000-0000-0000C37A0000}"/>
    <cellStyle name="Normal 3 3 5 3 8" xfId="28304" xr:uid="{00000000-0005-0000-0000-0000C47A0000}"/>
    <cellStyle name="Normal 3 3 5 4" xfId="1518" xr:uid="{00000000-0005-0000-0000-0000C57A0000}"/>
    <cellStyle name="Normal 3 3 5 4 2" xfId="4276" xr:uid="{00000000-0005-0000-0000-0000C67A0000}"/>
    <cellStyle name="Normal 3 3 5 4 2 2" xfId="9792" xr:uid="{00000000-0005-0000-0000-0000C77A0000}"/>
    <cellStyle name="Normal 3 3 5 4 2 3" xfId="15308" xr:uid="{00000000-0005-0000-0000-0000C87A0000}"/>
    <cellStyle name="Normal 3 3 5 4 2 4" xfId="20824" xr:uid="{00000000-0005-0000-0000-0000C97A0000}"/>
    <cellStyle name="Normal 3 3 5 4 2 5" xfId="26340" xr:uid="{00000000-0005-0000-0000-0000CA7A0000}"/>
    <cellStyle name="Normal 3 3 5 4 2 6" xfId="31856" xr:uid="{00000000-0005-0000-0000-0000CB7A0000}"/>
    <cellStyle name="Normal 3 3 5 4 3" xfId="7034" xr:uid="{00000000-0005-0000-0000-0000CC7A0000}"/>
    <cellStyle name="Normal 3 3 5 4 4" xfId="12550" xr:uid="{00000000-0005-0000-0000-0000CD7A0000}"/>
    <cellStyle name="Normal 3 3 5 4 5" xfId="18066" xr:uid="{00000000-0005-0000-0000-0000CE7A0000}"/>
    <cellStyle name="Normal 3 3 5 4 6" xfId="23582" xr:uid="{00000000-0005-0000-0000-0000CF7A0000}"/>
    <cellStyle name="Normal 3 3 5 4 7" xfId="29098" xr:uid="{00000000-0005-0000-0000-0000D07A0000}"/>
    <cellStyle name="Normal 3 3 5 5" xfId="2897" xr:uid="{00000000-0005-0000-0000-0000D17A0000}"/>
    <cellStyle name="Normal 3 3 5 5 2" xfId="8413" xr:uid="{00000000-0005-0000-0000-0000D27A0000}"/>
    <cellStyle name="Normal 3 3 5 5 3" xfId="13929" xr:uid="{00000000-0005-0000-0000-0000D37A0000}"/>
    <cellStyle name="Normal 3 3 5 5 4" xfId="19445" xr:uid="{00000000-0005-0000-0000-0000D47A0000}"/>
    <cellStyle name="Normal 3 3 5 5 5" xfId="24961" xr:uid="{00000000-0005-0000-0000-0000D57A0000}"/>
    <cellStyle name="Normal 3 3 5 5 6" xfId="30477" xr:uid="{00000000-0005-0000-0000-0000D67A0000}"/>
    <cellStyle name="Normal 3 3 5 6" xfId="5655" xr:uid="{00000000-0005-0000-0000-0000D77A0000}"/>
    <cellStyle name="Normal 3 3 5 7" xfId="11171" xr:uid="{00000000-0005-0000-0000-0000D87A0000}"/>
    <cellStyle name="Normal 3 3 5 8" xfId="16687" xr:uid="{00000000-0005-0000-0000-0000D97A0000}"/>
    <cellStyle name="Normal 3 3 5 9" xfId="22203" xr:uid="{00000000-0005-0000-0000-0000DA7A0000}"/>
    <cellStyle name="Normal 3 3 6" xfId="194" xr:uid="{00000000-0005-0000-0000-0000DB7A0000}"/>
    <cellStyle name="Normal 3 3 6 10" xfId="27774" xr:uid="{00000000-0005-0000-0000-0000DC7A0000}"/>
    <cellStyle name="Normal 3 3 6 2" xfId="1120" xr:uid="{00000000-0005-0000-0000-0000DD7A0000}"/>
    <cellStyle name="Normal 3 3 6 2 2" xfId="2499" xr:uid="{00000000-0005-0000-0000-0000DE7A0000}"/>
    <cellStyle name="Normal 3 3 6 2 2 2" xfId="5257" xr:uid="{00000000-0005-0000-0000-0000DF7A0000}"/>
    <cellStyle name="Normal 3 3 6 2 2 2 2" xfId="10773" xr:uid="{00000000-0005-0000-0000-0000E07A0000}"/>
    <cellStyle name="Normal 3 3 6 2 2 2 3" xfId="16289" xr:uid="{00000000-0005-0000-0000-0000E17A0000}"/>
    <cellStyle name="Normal 3 3 6 2 2 2 4" xfId="21805" xr:uid="{00000000-0005-0000-0000-0000E27A0000}"/>
    <cellStyle name="Normal 3 3 6 2 2 2 5" xfId="27321" xr:uid="{00000000-0005-0000-0000-0000E37A0000}"/>
    <cellStyle name="Normal 3 3 6 2 2 2 6" xfId="32837" xr:uid="{00000000-0005-0000-0000-0000E47A0000}"/>
    <cellStyle name="Normal 3 3 6 2 2 3" xfId="8015" xr:uid="{00000000-0005-0000-0000-0000E57A0000}"/>
    <cellStyle name="Normal 3 3 6 2 2 4" xfId="13531" xr:uid="{00000000-0005-0000-0000-0000E67A0000}"/>
    <cellStyle name="Normal 3 3 6 2 2 5" xfId="19047" xr:uid="{00000000-0005-0000-0000-0000E77A0000}"/>
    <cellStyle name="Normal 3 3 6 2 2 6" xfId="24563" xr:uid="{00000000-0005-0000-0000-0000E87A0000}"/>
    <cellStyle name="Normal 3 3 6 2 2 7" xfId="30079" xr:uid="{00000000-0005-0000-0000-0000E97A0000}"/>
    <cellStyle name="Normal 3 3 6 2 3" xfId="3878" xr:uid="{00000000-0005-0000-0000-0000EA7A0000}"/>
    <cellStyle name="Normal 3 3 6 2 3 2" xfId="9394" xr:uid="{00000000-0005-0000-0000-0000EB7A0000}"/>
    <cellStyle name="Normal 3 3 6 2 3 3" xfId="14910" xr:uid="{00000000-0005-0000-0000-0000EC7A0000}"/>
    <cellStyle name="Normal 3 3 6 2 3 4" xfId="20426" xr:uid="{00000000-0005-0000-0000-0000ED7A0000}"/>
    <cellStyle name="Normal 3 3 6 2 3 5" xfId="25942" xr:uid="{00000000-0005-0000-0000-0000EE7A0000}"/>
    <cellStyle name="Normal 3 3 6 2 3 6" xfId="31458" xr:uid="{00000000-0005-0000-0000-0000EF7A0000}"/>
    <cellStyle name="Normal 3 3 6 2 4" xfId="6636" xr:uid="{00000000-0005-0000-0000-0000F07A0000}"/>
    <cellStyle name="Normal 3 3 6 2 5" xfId="12152" xr:uid="{00000000-0005-0000-0000-0000F17A0000}"/>
    <cellStyle name="Normal 3 3 6 2 6" xfId="17668" xr:uid="{00000000-0005-0000-0000-0000F27A0000}"/>
    <cellStyle name="Normal 3 3 6 2 7" xfId="23184" xr:uid="{00000000-0005-0000-0000-0000F37A0000}"/>
    <cellStyle name="Normal 3 3 6 2 8" xfId="28700" xr:uid="{00000000-0005-0000-0000-0000F47A0000}"/>
    <cellStyle name="Normal 3 3 6 3" xfId="760" xr:uid="{00000000-0005-0000-0000-0000F57A0000}"/>
    <cellStyle name="Normal 3 3 6 3 2" xfId="2139" xr:uid="{00000000-0005-0000-0000-0000F67A0000}"/>
    <cellStyle name="Normal 3 3 6 3 2 2" xfId="4897" xr:uid="{00000000-0005-0000-0000-0000F77A0000}"/>
    <cellStyle name="Normal 3 3 6 3 2 2 2" xfId="10413" xr:uid="{00000000-0005-0000-0000-0000F87A0000}"/>
    <cellStyle name="Normal 3 3 6 3 2 2 3" xfId="15929" xr:uid="{00000000-0005-0000-0000-0000F97A0000}"/>
    <cellStyle name="Normal 3 3 6 3 2 2 4" xfId="21445" xr:uid="{00000000-0005-0000-0000-0000FA7A0000}"/>
    <cellStyle name="Normal 3 3 6 3 2 2 5" xfId="26961" xr:uid="{00000000-0005-0000-0000-0000FB7A0000}"/>
    <cellStyle name="Normal 3 3 6 3 2 2 6" xfId="32477" xr:uid="{00000000-0005-0000-0000-0000FC7A0000}"/>
    <cellStyle name="Normal 3 3 6 3 2 3" xfId="7655" xr:uid="{00000000-0005-0000-0000-0000FD7A0000}"/>
    <cellStyle name="Normal 3 3 6 3 2 4" xfId="13171" xr:uid="{00000000-0005-0000-0000-0000FE7A0000}"/>
    <cellStyle name="Normal 3 3 6 3 2 5" xfId="18687" xr:uid="{00000000-0005-0000-0000-0000FF7A0000}"/>
    <cellStyle name="Normal 3 3 6 3 2 6" xfId="24203" xr:uid="{00000000-0005-0000-0000-0000007B0000}"/>
    <cellStyle name="Normal 3 3 6 3 2 7" xfId="29719" xr:uid="{00000000-0005-0000-0000-0000017B0000}"/>
    <cellStyle name="Normal 3 3 6 3 3" xfId="3518" xr:uid="{00000000-0005-0000-0000-0000027B0000}"/>
    <cellStyle name="Normal 3 3 6 3 3 2" xfId="9034" xr:uid="{00000000-0005-0000-0000-0000037B0000}"/>
    <cellStyle name="Normal 3 3 6 3 3 3" xfId="14550" xr:uid="{00000000-0005-0000-0000-0000047B0000}"/>
    <cellStyle name="Normal 3 3 6 3 3 4" xfId="20066" xr:uid="{00000000-0005-0000-0000-0000057B0000}"/>
    <cellStyle name="Normal 3 3 6 3 3 5" xfId="25582" xr:uid="{00000000-0005-0000-0000-0000067B0000}"/>
    <cellStyle name="Normal 3 3 6 3 3 6" xfId="31098" xr:uid="{00000000-0005-0000-0000-0000077B0000}"/>
    <cellStyle name="Normal 3 3 6 3 4" xfId="6276" xr:uid="{00000000-0005-0000-0000-0000087B0000}"/>
    <cellStyle name="Normal 3 3 6 3 5" xfId="11792" xr:uid="{00000000-0005-0000-0000-0000097B0000}"/>
    <cellStyle name="Normal 3 3 6 3 6" xfId="17308" xr:uid="{00000000-0005-0000-0000-00000A7B0000}"/>
    <cellStyle name="Normal 3 3 6 3 7" xfId="22824" xr:uid="{00000000-0005-0000-0000-00000B7B0000}"/>
    <cellStyle name="Normal 3 3 6 3 8" xfId="28340" xr:uid="{00000000-0005-0000-0000-00000C7B0000}"/>
    <cellStyle name="Normal 3 3 6 4" xfId="1573" xr:uid="{00000000-0005-0000-0000-00000D7B0000}"/>
    <cellStyle name="Normal 3 3 6 4 2" xfId="4331" xr:uid="{00000000-0005-0000-0000-00000E7B0000}"/>
    <cellStyle name="Normal 3 3 6 4 2 2" xfId="9847" xr:uid="{00000000-0005-0000-0000-00000F7B0000}"/>
    <cellStyle name="Normal 3 3 6 4 2 3" xfId="15363" xr:uid="{00000000-0005-0000-0000-0000107B0000}"/>
    <cellStyle name="Normal 3 3 6 4 2 4" xfId="20879" xr:uid="{00000000-0005-0000-0000-0000117B0000}"/>
    <cellStyle name="Normal 3 3 6 4 2 5" xfId="26395" xr:uid="{00000000-0005-0000-0000-0000127B0000}"/>
    <cellStyle name="Normal 3 3 6 4 2 6" xfId="31911" xr:uid="{00000000-0005-0000-0000-0000137B0000}"/>
    <cellStyle name="Normal 3 3 6 4 3" xfId="7089" xr:uid="{00000000-0005-0000-0000-0000147B0000}"/>
    <cellStyle name="Normal 3 3 6 4 4" xfId="12605" xr:uid="{00000000-0005-0000-0000-0000157B0000}"/>
    <cellStyle name="Normal 3 3 6 4 5" xfId="18121" xr:uid="{00000000-0005-0000-0000-0000167B0000}"/>
    <cellStyle name="Normal 3 3 6 4 6" xfId="23637" xr:uid="{00000000-0005-0000-0000-0000177B0000}"/>
    <cellStyle name="Normal 3 3 6 4 7" xfId="29153" xr:uid="{00000000-0005-0000-0000-0000187B0000}"/>
    <cellStyle name="Normal 3 3 6 5" xfId="2952" xr:uid="{00000000-0005-0000-0000-0000197B0000}"/>
    <cellStyle name="Normal 3 3 6 5 2" xfId="8468" xr:uid="{00000000-0005-0000-0000-00001A7B0000}"/>
    <cellStyle name="Normal 3 3 6 5 3" xfId="13984" xr:uid="{00000000-0005-0000-0000-00001B7B0000}"/>
    <cellStyle name="Normal 3 3 6 5 4" xfId="19500" xr:uid="{00000000-0005-0000-0000-00001C7B0000}"/>
    <cellStyle name="Normal 3 3 6 5 5" xfId="25016" xr:uid="{00000000-0005-0000-0000-00001D7B0000}"/>
    <cellStyle name="Normal 3 3 6 5 6" xfId="30532" xr:uid="{00000000-0005-0000-0000-00001E7B0000}"/>
    <cellStyle name="Normal 3 3 6 6" xfId="5710" xr:uid="{00000000-0005-0000-0000-00001F7B0000}"/>
    <cellStyle name="Normal 3 3 6 7" xfId="11226" xr:uid="{00000000-0005-0000-0000-0000207B0000}"/>
    <cellStyle name="Normal 3 3 6 8" xfId="16742" xr:uid="{00000000-0005-0000-0000-0000217B0000}"/>
    <cellStyle name="Normal 3 3 6 9" xfId="22258" xr:uid="{00000000-0005-0000-0000-0000227B0000}"/>
    <cellStyle name="Normal 3 3 7" xfId="230" xr:uid="{00000000-0005-0000-0000-0000237B0000}"/>
    <cellStyle name="Normal 3 3 7 10" xfId="27810" xr:uid="{00000000-0005-0000-0000-0000247B0000}"/>
    <cellStyle name="Normal 3 3 7 2" xfId="1156" xr:uid="{00000000-0005-0000-0000-0000257B0000}"/>
    <cellStyle name="Normal 3 3 7 2 2" xfId="2535" xr:uid="{00000000-0005-0000-0000-0000267B0000}"/>
    <cellStyle name="Normal 3 3 7 2 2 2" xfId="5293" xr:uid="{00000000-0005-0000-0000-0000277B0000}"/>
    <cellStyle name="Normal 3 3 7 2 2 2 2" xfId="10809" xr:uid="{00000000-0005-0000-0000-0000287B0000}"/>
    <cellStyle name="Normal 3 3 7 2 2 2 3" xfId="16325" xr:uid="{00000000-0005-0000-0000-0000297B0000}"/>
    <cellStyle name="Normal 3 3 7 2 2 2 4" xfId="21841" xr:uid="{00000000-0005-0000-0000-00002A7B0000}"/>
    <cellStyle name="Normal 3 3 7 2 2 2 5" xfId="27357" xr:uid="{00000000-0005-0000-0000-00002B7B0000}"/>
    <cellStyle name="Normal 3 3 7 2 2 2 6" xfId="32873" xr:uid="{00000000-0005-0000-0000-00002C7B0000}"/>
    <cellStyle name="Normal 3 3 7 2 2 3" xfId="8051" xr:uid="{00000000-0005-0000-0000-00002D7B0000}"/>
    <cellStyle name="Normal 3 3 7 2 2 4" xfId="13567" xr:uid="{00000000-0005-0000-0000-00002E7B0000}"/>
    <cellStyle name="Normal 3 3 7 2 2 5" xfId="19083" xr:uid="{00000000-0005-0000-0000-00002F7B0000}"/>
    <cellStyle name="Normal 3 3 7 2 2 6" xfId="24599" xr:uid="{00000000-0005-0000-0000-0000307B0000}"/>
    <cellStyle name="Normal 3 3 7 2 2 7" xfId="30115" xr:uid="{00000000-0005-0000-0000-0000317B0000}"/>
    <cellStyle name="Normal 3 3 7 2 3" xfId="3914" xr:uid="{00000000-0005-0000-0000-0000327B0000}"/>
    <cellStyle name="Normal 3 3 7 2 3 2" xfId="9430" xr:uid="{00000000-0005-0000-0000-0000337B0000}"/>
    <cellStyle name="Normal 3 3 7 2 3 3" xfId="14946" xr:uid="{00000000-0005-0000-0000-0000347B0000}"/>
    <cellStyle name="Normal 3 3 7 2 3 4" xfId="20462" xr:uid="{00000000-0005-0000-0000-0000357B0000}"/>
    <cellStyle name="Normal 3 3 7 2 3 5" xfId="25978" xr:uid="{00000000-0005-0000-0000-0000367B0000}"/>
    <cellStyle name="Normal 3 3 7 2 3 6" xfId="31494" xr:uid="{00000000-0005-0000-0000-0000377B0000}"/>
    <cellStyle name="Normal 3 3 7 2 4" xfId="6672" xr:uid="{00000000-0005-0000-0000-0000387B0000}"/>
    <cellStyle name="Normal 3 3 7 2 5" xfId="12188" xr:uid="{00000000-0005-0000-0000-0000397B0000}"/>
    <cellStyle name="Normal 3 3 7 2 6" xfId="17704" xr:uid="{00000000-0005-0000-0000-00003A7B0000}"/>
    <cellStyle name="Normal 3 3 7 2 7" xfId="23220" xr:uid="{00000000-0005-0000-0000-00003B7B0000}"/>
    <cellStyle name="Normal 3 3 7 2 8" xfId="28736" xr:uid="{00000000-0005-0000-0000-00003C7B0000}"/>
    <cellStyle name="Normal 3 3 7 3" xfId="796" xr:uid="{00000000-0005-0000-0000-00003D7B0000}"/>
    <cellStyle name="Normal 3 3 7 3 2" xfId="2175" xr:uid="{00000000-0005-0000-0000-00003E7B0000}"/>
    <cellStyle name="Normal 3 3 7 3 2 2" xfId="4933" xr:uid="{00000000-0005-0000-0000-00003F7B0000}"/>
    <cellStyle name="Normal 3 3 7 3 2 2 2" xfId="10449" xr:uid="{00000000-0005-0000-0000-0000407B0000}"/>
    <cellStyle name="Normal 3 3 7 3 2 2 3" xfId="15965" xr:uid="{00000000-0005-0000-0000-0000417B0000}"/>
    <cellStyle name="Normal 3 3 7 3 2 2 4" xfId="21481" xr:uid="{00000000-0005-0000-0000-0000427B0000}"/>
    <cellStyle name="Normal 3 3 7 3 2 2 5" xfId="26997" xr:uid="{00000000-0005-0000-0000-0000437B0000}"/>
    <cellStyle name="Normal 3 3 7 3 2 2 6" xfId="32513" xr:uid="{00000000-0005-0000-0000-0000447B0000}"/>
    <cellStyle name="Normal 3 3 7 3 2 3" xfId="7691" xr:uid="{00000000-0005-0000-0000-0000457B0000}"/>
    <cellStyle name="Normal 3 3 7 3 2 4" xfId="13207" xr:uid="{00000000-0005-0000-0000-0000467B0000}"/>
    <cellStyle name="Normal 3 3 7 3 2 5" xfId="18723" xr:uid="{00000000-0005-0000-0000-0000477B0000}"/>
    <cellStyle name="Normal 3 3 7 3 2 6" xfId="24239" xr:uid="{00000000-0005-0000-0000-0000487B0000}"/>
    <cellStyle name="Normal 3 3 7 3 2 7" xfId="29755" xr:uid="{00000000-0005-0000-0000-0000497B0000}"/>
    <cellStyle name="Normal 3 3 7 3 3" xfId="3554" xr:uid="{00000000-0005-0000-0000-00004A7B0000}"/>
    <cellStyle name="Normal 3 3 7 3 3 2" xfId="9070" xr:uid="{00000000-0005-0000-0000-00004B7B0000}"/>
    <cellStyle name="Normal 3 3 7 3 3 3" xfId="14586" xr:uid="{00000000-0005-0000-0000-00004C7B0000}"/>
    <cellStyle name="Normal 3 3 7 3 3 4" xfId="20102" xr:uid="{00000000-0005-0000-0000-00004D7B0000}"/>
    <cellStyle name="Normal 3 3 7 3 3 5" xfId="25618" xr:uid="{00000000-0005-0000-0000-00004E7B0000}"/>
    <cellStyle name="Normal 3 3 7 3 3 6" xfId="31134" xr:uid="{00000000-0005-0000-0000-00004F7B0000}"/>
    <cellStyle name="Normal 3 3 7 3 4" xfId="6312" xr:uid="{00000000-0005-0000-0000-0000507B0000}"/>
    <cellStyle name="Normal 3 3 7 3 5" xfId="11828" xr:uid="{00000000-0005-0000-0000-0000517B0000}"/>
    <cellStyle name="Normal 3 3 7 3 6" xfId="17344" xr:uid="{00000000-0005-0000-0000-0000527B0000}"/>
    <cellStyle name="Normal 3 3 7 3 7" xfId="22860" xr:uid="{00000000-0005-0000-0000-0000537B0000}"/>
    <cellStyle name="Normal 3 3 7 3 8" xfId="28376" xr:uid="{00000000-0005-0000-0000-0000547B0000}"/>
    <cellStyle name="Normal 3 3 7 4" xfId="1609" xr:uid="{00000000-0005-0000-0000-0000557B0000}"/>
    <cellStyle name="Normal 3 3 7 4 2" xfId="4367" xr:uid="{00000000-0005-0000-0000-0000567B0000}"/>
    <cellStyle name="Normal 3 3 7 4 2 2" xfId="9883" xr:uid="{00000000-0005-0000-0000-0000577B0000}"/>
    <cellStyle name="Normal 3 3 7 4 2 3" xfId="15399" xr:uid="{00000000-0005-0000-0000-0000587B0000}"/>
    <cellStyle name="Normal 3 3 7 4 2 4" xfId="20915" xr:uid="{00000000-0005-0000-0000-0000597B0000}"/>
    <cellStyle name="Normal 3 3 7 4 2 5" xfId="26431" xr:uid="{00000000-0005-0000-0000-00005A7B0000}"/>
    <cellStyle name="Normal 3 3 7 4 2 6" xfId="31947" xr:uid="{00000000-0005-0000-0000-00005B7B0000}"/>
    <cellStyle name="Normal 3 3 7 4 3" xfId="7125" xr:uid="{00000000-0005-0000-0000-00005C7B0000}"/>
    <cellStyle name="Normal 3 3 7 4 4" xfId="12641" xr:uid="{00000000-0005-0000-0000-00005D7B0000}"/>
    <cellStyle name="Normal 3 3 7 4 5" xfId="18157" xr:uid="{00000000-0005-0000-0000-00005E7B0000}"/>
    <cellStyle name="Normal 3 3 7 4 6" xfId="23673" xr:uid="{00000000-0005-0000-0000-00005F7B0000}"/>
    <cellStyle name="Normal 3 3 7 4 7" xfId="29189" xr:uid="{00000000-0005-0000-0000-0000607B0000}"/>
    <cellStyle name="Normal 3 3 7 5" xfId="2988" xr:uid="{00000000-0005-0000-0000-0000617B0000}"/>
    <cellStyle name="Normal 3 3 7 5 2" xfId="8504" xr:uid="{00000000-0005-0000-0000-0000627B0000}"/>
    <cellStyle name="Normal 3 3 7 5 3" xfId="14020" xr:uid="{00000000-0005-0000-0000-0000637B0000}"/>
    <cellStyle name="Normal 3 3 7 5 4" xfId="19536" xr:uid="{00000000-0005-0000-0000-0000647B0000}"/>
    <cellStyle name="Normal 3 3 7 5 5" xfId="25052" xr:uid="{00000000-0005-0000-0000-0000657B0000}"/>
    <cellStyle name="Normal 3 3 7 5 6" xfId="30568" xr:uid="{00000000-0005-0000-0000-0000667B0000}"/>
    <cellStyle name="Normal 3 3 7 6" xfId="5746" xr:uid="{00000000-0005-0000-0000-0000677B0000}"/>
    <cellStyle name="Normal 3 3 7 7" xfId="11262" xr:uid="{00000000-0005-0000-0000-0000687B0000}"/>
    <cellStyle name="Normal 3 3 7 8" xfId="16778" xr:uid="{00000000-0005-0000-0000-0000697B0000}"/>
    <cellStyle name="Normal 3 3 7 9" xfId="22294" xr:uid="{00000000-0005-0000-0000-00006A7B0000}"/>
    <cellStyle name="Normal 3 3 8" xfId="285" xr:uid="{00000000-0005-0000-0000-00006B7B0000}"/>
    <cellStyle name="Normal 3 3 8 10" xfId="27865" xr:uid="{00000000-0005-0000-0000-00006C7B0000}"/>
    <cellStyle name="Normal 3 3 8 2" xfId="1192" xr:uid="{00000000-0005-0000-0000-00006D7B0000}"/>
    <cellStyle name="Normal 3 3 8 2 2" xfId="2571" xr:uid="{00000000-0005-0000-0000-00006E7B0000}"/>
    <cellStyle name="Normal 3 3 8 2 2 2" xfId="5329" xr:uid="{00000000-0005-0000-0000-00006F7B0000}"/>
    <cellStyle name="Normal 3 3 8 2 2 2 2" xfId="10845" xr:uid="{00000000-0005-0000-0000-0000707B0000}"/>
    <cellStyle name="Normal 3 3 8 2 2 2 3" xfId="16361" xr:uid="{00000000-0005-0000-0000-0000717B0000}"/>
    <cellStyle name="Normal 3 3 8 2 2 2 4" xfId="21877" xr:uid="{00000000-0005-0000-0000-0000727B0000}"/>
    <cellStyle name="Normal 3 3 8 2 2 2 5" xfId="27393" xr:uid="{00000000-0005-0000-0000-0000737B0000}"/>
    <cellStyle name="Normal 3 3 8 2 2 2 6" xfId="32909" xr:uid="{00000000-0005-0000-0000-0000747B0000}"/>
    <cellStyle name="Normal 3 3 8 2 2 3" xfId="8087" xr:uid="{00000000-0005-0000-0000-0000757B0000}"/>
    <cellStyle name="Normal 3 3 8 2 2 4" xfId="13603" xr:uid="{00000000-0005-0000-0000-0000767B0000}"/>
    <cellStyle name="Normal 3 3 8 2 2 5" xfId="19119" xr:uid="{00000000-0005-0000-0000-0000777B0000}"/>
    <cellStyle name="Normal 3 3 8 2 2 6" xfId="24635" xr:uid="{00000000-0005-0000-0000-0000787B0000}"/>
    <cellStyle name="Normal 3 3 8 2 2 7" xfId="30151" xr:uid="{00000000-0005-0000-0000-0000797B0000}"/>
    <cellStyle name="Normal 3 3 8 2 3" xfId="3950" xr:uid="{00000000-0005-0000-0000-00007A7B0000}"/>
    <cellStyle name="Normal 3 3 8 2 3 2" xfId="9466" xr:uid="{00000000-0005-0000-0000-00007B7B0000}"/>
    <cellStyle name="Normal 3 3 8 2 3 3" xfId="14982" xr:uid="{00000000-0005-0000-0000-00007C7B0000}"/>
    <cellStyle name="Normal 3 3 8 2 3 4" xfId="20498" xr:uid="{00000000-0005-0000-0000-00007D7B0000}"/>
    <cellStyle name="Normal 3 3 8 2 3 5" xfId="26014" xr:uid="{00000000-0005-0000-0000-00007E7B0000}"/>
    <cellStyle name="Normal 3 3 8 2 3 6" xfId="31530" xr:uid="{00000000-0005-0000-0000-00007F7B0000}"/>
    <cellStyle name="Normal 3 3 8 2 4" xfId="6708" xr:uid="{00000000-0005-0000-0000-0000807B0000}"/>
    <cellStyle name="Normal 3 3 8 2 5" xfId="12224" xr:uid="{00000000-0005-0000-0000-0000817B0000}"/>
    <cellStyle name="Normal 3 3 8 2 6" xfId="17740" xr:uid="{00000000-0005-0000-0000-0000827B0000}"/>
    <cellStyle name="Normal 3 3 8 2 7" xfId="23256" xr:uid="{00000000-0005-0000-0000-0000837B0000}"/>
    <cellStyle name="Normal 3 3 8 2 8" xfId="28772" xr:uid="{00000000-0005-0000-0000-0000847B0000}"/>
    <cellStyle name="Normal 3 3 8 3" xfId="832" xr:uid="{00000000-0005-0000-0000-0000857B0000}"/>
    <cellStyle name="Normal 3 3 8 3 2" xfId="2211" xr:uid="{00000000-0005-0000-0000-0000867B0000}"/>
    <cellStyle name="Normal 3 3 8 3 2 2" xfId="4969" xr:uid="{00000000-0005-0000-0000-0000877B0000}"/>
    <cellStyle name="Normal 3 3 8 3 2 2 2" xfId="10485" xr:uid="{00000000-0005-0000-0000-0000887B0000}"/>
    <cellStyle name="Normal 3 3 8 3 2 2 3" xfId="16001" xr:uid="{00000000-0005-0000-0000-0000897B0000}"/>
    <cellStyle name="Normal 3 3 8 3 2 2 4" xfId="21517" xr:uid="{00000000-0005-0000-0000-00008A7B0000}"/>
    <cellStyle name="Normal 3 3 8 3 2 2 5" xfId="27033" xr:uid="{00000000-0005-0000-0000-00008B7B0000}"/>
    <cellStyle name="Normal 3 3 8 3 2 2 6" xfId="32549" xr:uid="{00000000-0005-0000-0000-00008C7B0000}"/>
    <cellStyle name="Normal 3 3 8 3 2 3" xfId="7727" xr:uid="{00000000-0005-0000-0000-00008D7B0000}"/>
    <cellStyle name="Normal 3 3 8 3 2 4" xfId="13243" xr:uid="{00000000-0005-0000-0000-00008E7B0000}"/>
    <cellStyle name="Normal 3 3 8 3 2 5" xfId="18759" xr:uid="{00000000-0005-0000-0000-00008F7B0000}"/>
    <cellStyle name="Normal 3 3 8 3 2 6" xfId="24275" xr:uid="{00000000-0005-0000-0000-0000907B0000}"/>
    <cellStyle name="Normal 3 3 8 3 2 7" xfId="29791" xr:uid="{00000000-0005-0000-0000-0000917B0000}"/>
    <cellStyle name="Normal 3 3 8 3 3" xfId="3590" xr:uid="{00000000-0005-0000-0000-0000927B0000}"/>
    <cellStyle name="Normal 3 3 8 3 3 2" xfId="9106" xr:uid="{00000000-0005-0000-0000-0000937B0000}"/>
    <cellStyle name="Normal 3 3 8 3 3 3" xfId="14622" xr:uid="{00000000-0005-0000-0000-0000947B0000}"/>
    <cellStyle name="Normal 3 3 8 3 3 4" xfId="20138" xr:uid="{00000000-0005-0000-0000-0000957B0000}"/>
    <cellStyle name="Normal 3 3 8 3 3 5" xfId="25654" xr:uid="{00000000-0005-0000-0000-0000967B0000}"/>
    <cellStyle name="Normal 3 3 8 3 3 6" xfId="31170" xr:uid="{00000000-0005-0000-0000-0000977B0000}"/>
    <cellStyle name="Normal 3 3 8 3 4" xfId="6348" xr:uid="{00000000-0005-0000-0000-0000987B0000}"/>
    <cellStyle name="Normal 3 3 8 3 5" xfId="11864" xr:uid="{00000000-0005-0000-0000-0000997B0000}"/>
    <cellStyle name="Normal 3 3 8 3 6" xfId="17380" xr:uid="{00000000-0005-0000-0000-00009A7B0000}"/>
    <cellStyle name="Normal 3 3 8 3 7" xfId="22896" xr:uid="{00000000-0005-0000-0000-00009B7B0000}"/>
    <cellStyle name="Normal 3 3 8 3 8" xfId="28412" xr:uid="{00000000-0005-0000-0000-00009C7B0000}"/>
    <cellStyle name="Normal 3 3 8 4" xfId="1664" xr:uid="{00000000-0005-0000-0000-00009D7B0000}"/>
    <cellStyle name="Normal 3 3 8 4 2" xfId="4422" xr:uid="{00000000-0005-0000-0000-00009E7B0000}"/>
    <cellStyle name="Normal 3 3 8 4 2 2" xfId="9938" xr:uid="{00000000-0005-0000-0000-00009F7B0000}"/>
    <cellStyle name="Normal 3 3 8 4 2 3" xfId="15454" xr:uid="{00000000-0005-0000-0000-0000A07B0000}"/>
    <cellStyle name="Normal 3 3 8 4 2 4" xfId="20970" xr:uid="{00000000-0005-0000-0000-0000A17B0000}"/>
    <cellStyle name="Normal 3 3 8 4 2 5" xfId="26486" xr:uid="{00000000-0005-0000-0000-0000A27B0000}"/>
    <cellStyle name="Normal 3 3 8 4 2 6" xfId="32002" xr:uid="{00000000-0005-0000-0000-0000A37B0000}"/>
    <cellStyle name="Normal 3 3 8 4 3" xfId="7180" xr:uid="{00000000-0005-0000-0000-0000A47B0000}"/>
    <cellStyle name="Normal 3 3 8 4 4" xfId="12696" xr:uid="{00000000-0005-0000-0000-0000A57B0000}"/>
    <cellStyle name="Normal 3 3 8 4 5" xfId="18212" xr:uid="{00000000-0005-0000-0000-0000A67B0000}"/>
    <cellStyle name="Normal 3 3 8 4 6" xfId="23728" xr:uid="{00000000-0005-0000-0000-0000A77B0000}"/>
    <cellStyle name="Normal 3 3 8 4 7" xfId="29244" xr:uid="{00000000-0005-0000-0000-0000A87B0000}"/>
    <cellStyle name="Normal 3 3 8 5" xfId="3043" xr:uid="{00000000-0005-0000-0000-0000A97B0000}"/>
    <cellStyle name="Normal 3 3 8 5 2" xfId="8559" xr:uid="{00000000-0005-0000-0000-0000AA7B0000}"/>
    <cellStyle name="Normal 3 3 8 5 3" xfId="14075" xr:uid="{00000000-0005-0000-0000-0000AB7B0000}"/>
    <cellStyle name="Normal 3 3 8 5 4" xfId="19591" xr:uid="{00000000-0005-0000-0000-0000AC7B0000}"/>
    <cellStyle name="Normal 3 3 8 5 5" xfId="25107" xr:uid="{00000000-0005-0000-0000-0000AD7B0000}"/>
    <cellStyle name="Normal 3 3 8 5 6" xfId="30623" xr:uid="{00000000-0005-0000-0000-0000AE7B0000}"/>
    <cellStyle name="Normal 3 3 8 6" xfId="5801" xr:uid="{00000000-0005-0000-0000-0000AF7B0000}"/>
    <cellStyle name="Normal 3 3 8 7" xfId="11317" xr:uid="{00000000-0005-0000-0000-0000B07B0000}"/>
    <cellStyle name="Normal 3 3 8 8" xfId="16833" xr:uid="{00000000-0005-0000-0000-0000B17B0000}"/>
    <cellStyle name="Normal 3 3 8 9" xfId="22349" xr:uid="{00000000-0005-0000-0000-0000B27B0000}"/>
    <cellStyle name="Normal 3 3 9" xfId="341" xr:uid="{00000000-0005-0000-0000-0000B37B0000}"/>
    <cellStyle name="Normal 3 3 9 10" xfId="27921" xr:uid="{00000000-0005-0000-0000-0000B47B0000}"/>
    <cellStyle name="Normal 3 3 9 2" xfId="1228" xr:uid="{00000000-0005-0000-0000-0000B57B0000}"/>
    <cellStyle name="Normal 3 3 9 2 2" xfId="2607" xr:uid="{00000000-0005-0000-0000-0000B67B0000}"/>
    <cellStyle name="Normal 3 3 9 2 2 2" xfId="5365" xr:uid="{00000000-0005-0000-0000-0000B77B0000}"/>
    <cellStyle name="Normal 3 3 9 2 2 2 2" xfId="10881" xr:uid="{00000000-0005-0000-0000-0000B87B0000}"/>
    <cellStyle name="Normal 3 3 9 2 2 2 3" xfId="16397" xr:uid="{00000000-0005-0000-0000-0000B97B0000}"/>
    <cellStyle name="Normal 3 3 9 2 2 2 4" xfId="21913" xr:uid="{00000000-0005-0000-0000-0000BA7B0000}"/>
    <cellStyle name="Normal 3 3 9 2 2 2 5" xfId="27429" xr:uid="{00000000-0005-0000-0000-0000BB7B0000}"/>
    <cellStyle name="Normal 3 3 9 2 2 2 6" xfId="32945" xr:uid="{00000000-0005-0000-0000-0000BC7B0000}"/>
    <cellStyle name="Normal 3 3 9 2 2 3" xfId="8123" xr:uid="{00000000-0005-0000-0000-0000BD7B0000}"/>
    <cellStyle name="Normal 3 3 9 2 2 4" xfId="13639" xr:uid="{00000000-0005-0000-0000-0000BE7B0000}"/>
    <cellStyle name="Normal 3 3 9 2 2 5" xfId="19155" xr:uid="{00000000-0005-0000-0000-0000BF7B0000}"/>
    <cellStyle name="Normal 3 3 9 2 2 6" xfId="24671" xr:uid="{00000000-0005-0000-0000-0000C07B0000}"/>
    <cellStyle name="Normal 3 3 9 2 2 7" xfId="30187" xr:uid="{00000000-0005-0000-0000-0000C17B0000}"/>
    <cellStyle name="Normal 3 3 9 2 3" xfId="3986" xr:uid="{00000000-0005-0000-0000-0000C27B0000}"/>
    <cellStyle name="Normal 3 3 9 2 3 2" xfId="9502" xr:uid="{00000000-0005-0000-0000-0000C37B0000}"/>
    <cellStyle name="Normal 3 3 9 2 3 3" xfId="15018" xr:uid="{00000000-0005-0000-0000-0000C47B0000}"/>
    <cellStyle name="Normal 3 3 9 2 3 4" xfId="20534" xr:uid="{00000000-0005-0000-0000-0000C57B0000}"/>
    <cellStyle name="Normal 3 3 9 2 3 5" xfId="26050" xr:uid="{00000000-0005-0000-0000-0000C67B0000}"/>
    <cellStyle name="Normal 3 3 9 2 3 6" xfId="31566" xr:uid="{00000000-0005-0000-0000-0000C77B0000}"/>
    <cellStyle name="Normal 3 3 9 2 4" xfId="6744" xr:uid="{00000000-0005-0000-0000-0000C87B0000}"/>
    <cellStyle name="Normal 3 3 9 2 5" xfId="12260" xr:uid="{00000000-0005-0000-0000-0000C97B0000}"/>
    <cellStyle name="Normal 3 3 9 2 6" xfId="17776" xr:uid="{00000000-0005-0000-0000-0000CA7B0000}"/>
    <cellStyle name="Normal 3 3 9 2 7" xfId="23292" xr:uid="{00000000-0005-0000-0000-0000CB7B0000}"/>
    <cellStyle name="Normal 3 3 9 2 8" xfId="28808" xr:uid="{00000000-0005-0000-0000-0000CC7B0000}"/>
    <cellStyle name="Normal 3 3 9 3" xfId="868" xr:uid="{00000000-0005-0000-0000-0000CD7B0000}"/>
    <cellStyle name="Normal 3 3 9 3 2" xfId="2247" xr:uid="{00000000-0005-0000-0000-0000CE7B0000}"/>
    <cellStyle name="Normal 3 3 9 3 2 2" xfId="5005" xr:uid="{00000000-0005-0000-0000-0000CF7B0000}"/>
    <cellStyle name="Normal 3 3 9 3 2 2 2" xfId="10521" xr:uid="{00000000-0005-0000-0000-0000D07B0000}"/>
    <cellStyle name="Normal 3 3 9 3 2 2 3" xfId="16037" xr:uid="{00000000-0005-0000-0000-0000D17B0000}"/>
    <cellStyle name="Normal 3 3 9 3 2 2 4" xfId="21553" xr:uid="{00000000-0005-0000-0000-0000D27B0000}"/>
    <cellStyle name="Normal 3 3 9 3 2 2 5" xfId="27069" xr:uid="{00000000-0005-0000-0000-0000D37B0000}"/>
    <cellStyle name="Normal 3 3 9 3 2 2 6" xfId="32585" xr:uid="{00000000-0005-0000-0000-0000D47B0000}"/>
    <cellStyle name="Normal 3 3 9 3 2 3" xfId="7763" xr:uid="{00000000-0005-0000-0000-0000D57B0000}"/>
    <cellStyle name="Normal 3 3 9 3 2 4" xfId="13279" xr:uid="{00000000-0005-0000-0000-0000D67B0000}"/>
    <cellStyle name="Normal 3 3 9 3 2 5" xfId="18795" xr:uid="{00000000-0005-0000-0000-0000D77B0000}"/>
    <cellStyle name="Normal 3 3 9 3 2 6" xfId="24311" xr:uid="{00000000-0005-0000-0000-0000D87B0000}"/>
    <cellStyle name="Normal 3 3 9 3 2 7" xfId="29827" xr:uid="{00000000-0005-0000-0000-0000D97B0000}"/>
    <cellStyle name="Normal 3 3 9 3 3" xfId="3626" xr:uid="{00000000-0005-0000-0000-0000DA7B0000}"/>
    <cellStyle name="Normal 3 3 9 3 3 2" xfId="9142" xr:uid="{00000000-0005-0000-0000-0000DB7B0000}"/>
    <cellStyle name="Normal 3 3 9 3 3 3" xfId="14658" xr:uid="{00000000-0005-0000-0000-0000DC7B0000}"/>
    <cellStyle name="Normal 3 3 9 3 3 4" xfId="20174" xr:uid="{00000000-0005-0000-0000-0000DD7B0000}"/>
    <cellStyle name="Normal 3 3 9 3 3 5" xfId="25690" xr:uid="{00000000-0005-0000-0000-0000DE7B0000}"/>
    <cellStyle name="Normal 3 3 9 3 3 6" xfId="31206" xr:uid="{00000000-0005-0000-0000-0000DF7B0000}"/>
    <cellStyle name="Normal 3 3 9 3 4" xfId="6384" xr:uid="{00000000-0005-0000-0000-0000E07B0000}"/>
    <cellStyle name="Normal 3 3 9 3 5" xfId="11900" xr:uid="{00000000-0005-0000-0000-0000E17B0000}"/>
    <cellStyle name="Normal 3 3 9 3 6" xfId="17416" xr:uid="{00000000-0005-0000-0000-0000E27B0000}"/>
    <cellStyle name="Normal 3 3 9 3 7" xfId="22932" xr:uid="{00000000-0005-0000-0000-0000E37B0000}"/>
    <cellStyle name="Normal 3 3 9 3 8" xfId="28448" xr:uid="{00000000-0005-0000-0000-0000E47B0000}"/>
    <cellStyle name="Normal 3 3 9 4" xfId="1720" xr:uid="{00000000-0005-0000-0000-0000E57B0000}"/>
    <cellStyle name="Normal 3 3 9 4 2" xfId="4478" xr:uid="{00000000-0005-0000-0000-0000E67B0000}"/>
    <cellStyle name="Normal 3 3 9 4 2 2" xfId="9994" xr:uid="{00000000-0005-0000-0000-0000E77B0000}"/>
    <cellStyle name="Normal 3 3 9 4 2 3" xfId="15510" xr:uid="{00000000-0005-0000-0000-0000E87B0000}"/>
    <cellStyle name="Normal 3 3 9 4 2 4" xfId="21026" xr:uid="{00000000-0005-0000-0000-0000E97B0000}"/>
    <cellStyle name="Normal 3 3 9 4 2 5" xfId="26542" xr:uid="{00000000-0005-0000-0000-0000EA7B0000}"/>
    <cellStyle name="Normal 3 3 9 4 2 6" xfId="32058" xr:uid="{00000000-0005-0000-0000-0000EB7B0000}"/>
    <cellStyle name="Normal 3 3 9 4 3" xfId="7236" xr:uid="{00000000-0005-0000-0000-0000EC7B0000}"/>
    <cellStyle name="Normal 3 3 9 4 4" xfId="12752" xr:uid="{00000000-0005-0000-0000-0000ED7B0000}"/>
    <cellStyle name="Normal 3 3 9 4 5" xfId="18268" xr:uid="{00000000-0005-0000-0000-0000EE7B0000}"/>
    <cellStyle name="Normal 3 3 9 4 6" xfId="23784" xr:uid="{00000000-0005-0000-0000-0000EF7B0000}"/>
    <cellStyle name="Normal 3 3 9 4 7" xfId="29300" xr:uid="{00000000-0005-0000-0000-0000F07B0000}"/>
    <cellStyle name="Normal 3 3 9 5" xfId="3099" xr:uid="{00000000-0005-0000-0000-0000F17B0000}"/>
    <cellStyle name="Normal 3 3 9 5 2" xfId="8615" xr:uid="{00000000-0005-0000-0000-0000F27B0000}"/>
    <cellStyle name="Normal 3 3 9 5 3" xfId="14131" xr:uid="{00000000-0005-0000-0000-0000F37B0000}"/>
    <cellStyle name="Normal 3 3 9 5 4" xfId="19647" xr:uid="{00000000-0005-0000-0000-0000F47B0000}"/>
    <cellStyle name="Normal 3 3 9 5 5" xfId="25163" xr:uid="{00000000-0005-0000-0000-0000F57B0000}"/>
    <cellStyle name="Normal 3 3 9 5 6" xfId="30679" xr:uid="{00000000-0005-0000-0000-0000F67B0000}"/>
    <cellStyle name="Normal 3 3 9 6" xfId="5857" xr:uid="{00000000-0005-0000-0000-0000F77B0000}"/>
    <cellStyle name="Normal 3 3 9 7" xfId="11373" xr:uid="{00000000-0005-0000-0000-0000F87B0000}"/>
    <cellStyle name="Normal 3 3 9 8" xfId="16889" xr:uid="{00000000-0005-0000-0000-0000F97B0000}"/>
    <cellStyle name="Normal 3 3 9 9" xfId="22405" xr:uid="{00000000-0005-0000-0000-0000FA7B0000}"/>
    <cellStyle name="Normal 3 4" xfId="55" xr:uid="{00000000-0005-0000-0000-0000FB7B0000}"/>
    <cellStyle name="Normal 3 4 10" xfId="532" xr:uid="{00000000-0005-0000-0000-0000FC7B0000}"/>
    <cellStyle name="Normal 3 4 10 2" xfId="947" xr:uid="{00000000-0005-0000-0000-0000FD7B0000}"/>
    <cellStyle name="Normal 3 4 10 2 2" xfId="2326" xr:uid="{00000000-0005-0000-0000-0000FE7B0000}"/>
    <cellStyle name="Normal 3 4 10 2 2 2" xfId="5084" xr:uid="{00000000-0005-0000-0000-0000FF7B0000}"/>
    <cellStyle name="Normal 3 4 10 2 2 2 2" xfId="10600" xr:uid="{00000000-0005-0000-0000-0000007C0000}"/>
    <cellStyle name="Normal 3 4 10 2 2 2 3" xfId="16116" xr:uid="{00000000-0005-0000-0000-0000017C0000}"/>
    <cellStyle name="Normal 3 4 10 2 2 2 4" xfId="21632" xr:uid="{00000000-0005-0000-0000-0000027C0000}"/>
    <cellStyle name="Normal 3 4 10 2 2 2 5" xfId="27148" xr:uid="{00000000-0005-0000-0000-0000037C0000}"/>
    <cellStyle name="Normal 3 4 10 2 2 2 6" xfId="32664" xr:uid="{00000000-0005-0000-0000-0000047C0000}"/>
    <cellStyle name="Normal 3 4 10 2 2 3" xfId="7842" xr:uid="{00000000-0005-0000-0000-0000057C0000}"/>
    <cellStyle name="Normal 3 4 10 2 2 4" xfId="13358" xr:uid="{00000000-0005-0000-0000-0000067C0000}"/>
    <cellStyle name="Normal 3 4 10 2 2 5" xfId="18874" xr:uid="{00000000-0005-0000-0000-0000077C0000}"/>
    <cellStyle name="Normal 3 4 10 2 2 6" xfId="24390" xr:uid="{00000000-0005-0000-0000-0000087C0000}"/>
    <cellStyle name="Normal 3 4 10 2 2 7" xfId="29906" xr:uid="{00000000-0005-0000-0000-0000097C0000}"/>
    <cellStyle name="Normal 3 4 10 2 3" xfId="3705" xr:uid="{00000000-0005-0000-0000-00000A7C0000}"/>
    <cellStyle name="Normal 3 4 10 2 3 2" xfId="9221" xr:uid="{00000000-0005-0000-0000-00000B7C0000}"/>
    <cellStyle name="Normal 3 4 10 2 3 3" xfId="14737" xr:uid="{00000000-0005-0000-0000-00000C7C0000}"/>
    <cellStyle name="Normal 3 4 10 2 3 4" xfId="20253" xr:uid="{00000000-0005-0000-0000-00000D7C0000}"/>
    <cellStyle name="Normal 3 4 10 2 3 5" xfId="25769" xr:uid="{00000000-0005-0000-0000-00000E7C0000}"/>
    <cellStyle name="Normal 3 4 10 2 3 6" xfId="31285" xr:uid="{00000000-0005-0000-0000-00000F7C0000}"/>
    <cellStyle name="Normal 3 4 10 2 4" xfId="6463" xr:uid="{00000000-0005-0000-0000-0000107C0000}"/>
    <cellStyle name="Normal 3 4 10 2 5" xfId="11979" xr:uid="{00000000-0005-0000-0000-0000117C0000}"/>
    <cellStyle name="Normal 3 4 10 2 6" xfId="17495" xr:uid="{00000000-0005-0000-0000-0000127C0000}"/>
    <cellStyle name="Normal 3 4 10 2 7" xfId="23011" xr:uid="{00000000-0005-0000-0000-0000137C0000}"/>
    <cellStyle name="Normal 3 4 10 2 8" xfId="28527" xr:uid="{00000000-0005-0000-0000-0000147C0000}"/>
    <cellStyle name="Normal 3 4 10 3" xfId="1911" xr:uid="{00000000-0005-0000-0000-0000157C0000}"/>
    <cellStyle name="Normal 3 4 10 3 2" xfId="4669" xr:uid="{00000000-0005-0000-0000-0000167C0000}"/>
    <cellStyle name="Normal 3 4 10 3 2 2" xfId="10185" xr:uid="{00000000-0005-0000-0000-0000177C0000}"/>
    <cellStyle name="Normal 3 4 10 3 2 3" xfId="15701" xr:uid="{00000000-0005-0000-0000-0000187C0000}"/>
    <cellStyle name="Normal 3 4 10 3 2 4" xfId="21217" xr:uid="{00000000-0005-0000-0000-0000197C0000}"/>
    <cellStyle name="Normal 3 4 10 3 2 5" xfId="26733" xr:uid="{00000000-0005-0000-0000-00001A7C0000}"/>
    <cellStyle name="Normal 3 4 10 3 2 6" xfId="32249" xr:uid="{00000000-0005-0000-0000-00001B7C0000}"/>
    <cellStyle name="Normal 3 4 10 3 3" xfId="7427" xr:uid="{00000000-0005-0000-0000-00001C7C0000}"/>
    <cellStyle name="Normal 3 4 10 3 4" xfId="12943" xr:uid="{00000000-0005-0000-0000-00001D7C0000}"/>
    <cellStyle name="Normal 3 4 10 3 5" xfId="18459" xr:uid="{00000000-0005-0000-0000-00001E7C0000}"/>
    <cellStyle name="Normal 3 4 10 3 6" xfId="23975" xr:uid="{00000000-0005-0000-0000-00001F7C0000}"/>
    <cellStyle name="Normal 3 4 10 3 7" xfId="29491" xr:uid="{00000000-0005-0000-0000-0000207C0000}"/>
    <cellStyle name="Normal 3 4 10 4" xfId="3290" xr:uid="{00000000-0005-0000-0000-0000217C0000}"/>
    <cellStyle name="Normal 3 4 10 4 2" xfId="8806" xr:uid="{00000000-0005-0000-0000-0000227C0000}"/>
    <cellStyle name="Normal 3 4 10 4 3" xfId="14322" xr:uid="{00000000-0005-0000-0000-0000237C0000}"/>
    <cellStyle name="Normal 3 4 10 4 4" xfId="19838" xr:uid="{00000000-0005-0000-0000-0000247C0000}"/>
    <cellStyle name="Normal 3 4 10 4 5" xfId="25354" xr:uid="{00000000-0005-0000-0000-0000257C0000}"/>
    <cellStyle name="Normal 3 4 10 4 6" xfId="30870" xr:uid="{00000000-0005-0000-0000-0000267C0000}"/>
    <cellStyle name="Normal 3 4 10 5" xfId="6048" xr:uid="{00000000-0005-0000-0000-0000277C0000}"/>
    <cellStyle name="Normal 3 4 10 6" xfId="11564" xr:uid="{00000000-0005-0000-0000-0000287C0000}"/>
    <cellStyle name="Normal 3 4 10 7" xfId="17080" xr:uid="{00000000-0005-0000-0000-0000297C0000}"/>
    <cellStyle name="Normal 3 4 10 8" xfId="22596" xr:uid="{00000000-0005-0000-0000-00002A7C0000}"/>
    <cellStyle name="Normal 3 4 10 9" xfId="28112" xr:uid="{00000000-0005-0000-0000-00002B7C0000}"/>
    <cellStyle name="Normal 3 4 11" xfId="587" xr:uid="{00000000-0005-0000-0000-00002C7C0000}"/>
    <cellStyle name="Normal 3 4 11 2" xfId="983" xr:uid="{00000000-0005-0000-0000-00002D7C0000}"/>
    <cellStyle name="Normal 3 4 11 2 2" xfId="2362" xr:uid="{00000000-0005-0000-0000-00002E7C0000}"/>
    <cellStyle name="Normal 3 4 11 2 2 2" xfId="5120" xr:uid="{00000000-0005-0000-0000-00002F7C0000}"/>
    <cellStyle name="Normal 3 4 11 2 2 2 2" xfId="10636" xr:uid="{00000000-0005-0000-0000-0000307C0000}"/>
    <cellStyle name="Normal 3 4 11 2 2 2 3" xfId="16152" xr:uid="{00000000-0005-0000-0000-0000317C0000}"/>
    <cellStyle name="Normal 3 4 11 2 2 2 4" xfId="21668" xr:uid="{00000000-0005-0000-0000-0000327C0000}"/>
    <cellStyle name="Normal 3 4 11 2 2 2 5" xfId="27184" xr:uid="{00000000-0005-0000-0000-0000337C0000}"/>
    <cellStyle name="Normal 3 4 11 2 2 2 6" xfId="32700" xr:uid="{00000000-0005-0000-0000-0000347C0000}"/>
    <cellStyle name="Normal 3 4 11 2 2 3" xfId="7878" xr:uid="{00000000-0005-0000-0000-0000357C0000}"/>
    <cellStyle name="Normal 3 4 11 2 2 4" xfId="13394" xr:uid="{00000000-0005-0000-0000-0000367C0000}"/>
    <cellStyle name="Normal 3 4 11 2 2 5" xfId="18910" xr:uid="{00000000-0005-0000-0000-0000377C0000}"/>
    <cellStyle name="Normal 3 4 11 2 2 6" xfId="24426" xr:uid="{00000000-0005-0000-0000-0000387C0000}"/>
    <cellStyle name="Normal 3 4 11 2 2 7" xfId="29942" xr:uid="{00000000-0005-0000-0000-0000397C0000}"/>
    <cellStyle name="Normal 3 4 11 2 3" xfId="3741" xr:uid="{00000000-0005-0000-0000-00003A7C0000}"/>
    <cellStyle name="Normal 3 4 11 2 3 2" xfId="9257" xr:uid="{00000000-0005-0000-0000-00003B7C0000}"/>
    <cellStyle name="Normal 3 4 11 2 3 3" xfId="14773" xr:uid="{00000000-0005-0000-0000-00003C7C0000}"/>
    <cellStyle name="Normal 3 4 11 2 3 4" xfId="20289" xr:uid="{00000000-0005-0000-0000-00003D7C0000}"/>
    <cellStyle name="Normal 3 4 11 2 3 5" xfId="25805" xr:uid="{00000000-0005-0000-0000-00003E7C0000}"/>
    <cellStyle name="Normal 3 4 11 2 3 6" xfId="31321" xr:uid="{00000000-0005-0000-0000-00003F7C0000}"/>
    <cellStyle name="Normal 3 4 11 2 4" xfId="6499" xr:uid="{00000000-0005-0000-0000-0000407C0000}"/>
    <cellStyle name="Normal 3 4 11 2 5" xfId="12015" xr:uid="{00000000-0005-0000-0000-0000417C0000}"/>
    <cellStyle name="Normal 3 4 11 2 6" xfId="17531" xr:uid="{00000000-0005-0000-0000-0000427C0000}"/>
    <cellStyle name="Normal 3 4 11 2 7" xfId="23047" xr:uid="{00000000-0005-0000-0000-0000437C0000}"/>
    <cellStyle name="Normal 3 4 11 2 8" xfId="28563" xr:uid="{00000000-0005-0000-0000-0000447C0000}"/>
    <cellStyle name="Normal 3 4 11 3" xfId="1966" xr:uid="{00000000-0005-0000-0000-0000457C0000}"/>
    <cellStyle name="Normal 3 4 11 3 2" xfId="4724" xr:uid="{00000000-0005-0000-0000-0000467C0000}"/>
    <cellStyle name="Normal 3 4 11 3 2 2" xfId="10240" xr:uid="{00000000-0005-0000-0000-0000477C0000}"/>
    <cellStyle name="Normal 3 4 11 3 2 3" xfId="15756" xr:uid="{00000000-0005-0000-0000-0000487C0000}"/>
    <cellStyle name="Normal 3 4 11 3 2 4" xfId="21272" xr:uid="{00000000-0005-0000-0000-0000497C0000}"/>
    <cellStyle name="Normal 3 4 11 3 2 5" xfId="26788" xr:uid="{00000000-0005-0000-0000-00004A7C0000}"/>
    <cellStyle name="Normal 3 4 11 3 2 6" xfId="32304" xr:uid="{00000000-0005-0000-0000-00004B7C0000}"/>
    <cellStyle name="Normal 3 4 11 3 3" xfId="7482" xr:uid="{00000000-0005-0000-0000-00004C7C0000}"/>
    <cellStyle name="Normal 3 4 11 3 4" xfId="12998" xr:uid="{00000000-0005-0000-0000-00004D7C0000}"/>
    <cellStyle name="Normal 3 4 11 3 5" xfId="18514" xr:uid="{00000000-0005-0000-0000-00004E7C0000}"/>
    <cellStyle name="Normal 3 4 11 3 6" xfId="24030" xr:uid="{00000000-0005-0000-0000-00004F7C0000}"/>
    <cellStyle name="Normal 3 4 11 3 7" xfId="29546" xr:uid="{00000000-0005-0000-0000-0000507C0000}"/>
    <cellStyle name="Normal 3 4 11 4" xfId="3345" xr:uid="{00000000-0005-0000-0000-0000517C0000}"/>
    <cellStyle name="Normal 3 4 11 4 2" xfId="8861" xr:uid="{00000000-0005-0000-0000-0000527C0000}"/>
    <cellStyle name="Normal 3 4 11 4 3" xfId="14377" xr:uid="{00000000-0005-0000-0000-0000537C0000}"/>
    <cellStyle name="Normal 3 4 11 4 4" xfId="19893" xr:uid="{00000000-0005-0000-0000-0000547C0000}"/>
    <cellStyle name="Normal 3 4 11 4 5" xfId="25409" xr:uid="{00000000-0005-0000-0000-0000557C0000}"/>
    <cellStyle name="Normal 3 4 11 4 6" xfId="30925" xr:uid="{00000000-0005-0000-0000-0000567C0000}"/>
    <cellStyle name="Normal 3 4 11 5" xfId="6103" xr:uid="{00000000-0005-0000-0000-0000577C0000}"/>
    <cellStyle name="Normal 3 4 11 6" xfId="11619" xr:uid="{00000000-0005-0000-0000-0000587C0000}"/>
    <cellStyle name="Normal 3 4 11 7" xfId="17135" xr:uid="{00000000-0005-0000-0000-0000597C0000}"/>
    <cellStyle name="Normal 3 4 11 8" xfId="22651" xr:uid="{00000000-0005-0000-0000-00005A7C0000}"/>
    <cellStyle name="Normal 3 4 11 9" xfId="28167" xr:uid="{00000000-0005-0000-0000-00005B7C0000}"/>
    <cellStyle name="Normal 3 4 12" xfId="1307" xr:uid="{00000000-0005-0000-0000-00005C7C0000}"/>
    <cellStyle name="Normal 3 4 12 2" xfId="2686" xr:uid="{00000000-0005-0000-0000-00005D7C0000}"/>
    <cellStyle name="Normal 3 4 12 2 2" xfId="5444" xr:uid="{00000000-0005-0000-0000-00005E7C0000}"/>
    <cellStyle name="Normal 3 4 12 2 2 2" xfId="10960" xr:uid="{00000000-0005-0000-0000-00005F7C0000}"/>
    <cellStyle name="Normal 3 4 12 2 2 3" xfId="16476" xr:uid="{00000000-0005-0000-0000-0000607C0000}"/>
    <cellStyle name="Normal 3 4 12 2 2 4" xfId="21992" xr:uid="{00000000-0005-0000-0000-0000617C0000}"/>
    <cellStyle name="Normal 3 4 12 2 2 5" xfId="27508" xr:uid="{00000000-0005-0000-0000-0000627C0000}"/>
    <cellStyle name="Normal 3 4 12 2 2 6" xfId="33024" xr:uid="{00000000-0005-0000-0000-0000637C0000}"/>
    <cellStyle name="Normal 3 4 12 2 3" xfId="8202" xr:uid="{00000000-0005-0000-0000-0000647C0000}"/>
    <cellStyle name="Normal 3 4 12 2 4" xfId="13718" xr:uid="{00000000-0005-0000-0000-0000657C0000}"/>
    <cellStyle name="Normal 3 4 12 2 5" xfId="19234" xr:uid="{00000000-0005-0000-0000-0000667C0000}"/>
    <cellStyle name="Normal 3 4 12 2 6" xfId="24750" xr:uid="{00000000-0005-0000-0000-0000677C0000}"/>
    <cellStyle name="Normal 3 4 12 2 7" xfId="30266" xr:uid="{00000000-0005-0000-0000-0000687C0000}"/>
    <cellStyle name="Normal 3 4 12 3" xfId="4065" xr:uid="{00000000-0005-0000-0000-0000697C0000}"/>
    <cellStyle name="Normal 3 4 12 3 2" xfId="9581" xr:uid="{00000000-0005-0000-0000-00006A7C0000}"/>
    <cellStyle name="Normal 3 4 12 3 3" xfId="15097" xr:uid="{00000000-0005-0000-0000-00006B7C0000}"/>
    <cellStyle name="Normal 3 4 12 3 4" xfId="20613" xr:uid="{00000000-0005-0000-0000-00006C7C0000}"/>
    <cellStyle name="Normal 3 4 12 3 5" xfId="26129" xr:uid="{00000000-0005-0000-0000-00006D7C0000}"/>
    <cellStyle name="Normal 3 4 12 3 6" xfId="31645" xr:uid="{00000000-0005-0000-0000-00006E7C0000}"/>
    <cellStyle name="Normal 3 4 12 4" xfId="6823" xr:uid="{00000000-0005-0000-0000-00006F7C0000}"/>
    <cellStyle name="Normal 3 4 12 5" xfId="12339" xr:uid="{00000000-0005-0000-0000-0000707C0000}"/>
    <cellStyle name="Normal 3 4 12 6" xfId="17855" xr:uid="{00000000-0005-0000-0000-0000717C0000}"/>
    <cellStyle name="Normal 3 4 12 7" xfId="23371" xr:uid="{00000000-0005-0000-0000-0000727C0000}"/>
    <cellStyle name="Normal 3 4 12 8" xfId="28887" xr:uid="{00000000-0005-0000-0000-0000737C0000}"/>
    <cellStyle name="Normal 3 4 13" xfId="1343" xr:uid="{00000000-0005-0000-0000-0000747C0000}"/>
    <cellStyle name="Normal 3 4 13 2" xfId="2722" xr:uid="{00000000-0005-0000-0000-0000757C0000}"/>
    <cellStyle name="Normal 3 4 13 2 2" xfId="5480" xr:uid="{00000000-0005-0000-0000-0000767C0000}"/>
    <cellStyle name="Normal 3 4 13 2 2 2" xfId="10996" xr:uid="{00000000-0005-0000-0000-0000777C0000}"/>
    <cellStyle name="Normal 3 4 13 2 2 3" xfId="16512" xr:uid="{00000000-0005-0000-0000-0000787C0000}"/>
    <cellStyle name="Normal 3 4 13 2 2 4" xfId="22028" xr:uid="{00000000-0005-0000-0000-0000797C0000}"/>
    <cellStyle name="Normal 3 4 13 2 2 5" xfId="27544" xr:uid="{00000000-0005-0000-0000-00007A7C0000}"/>
    <cellStyle name="Normal 3 4 13 2 2 6" xfId="33060" xr:uid="{00000000-0005-0000-0000-00007B7C0000}"/>
    <cellStyle name="Normal 3 4 13 2 3" xfId="8238" xr:uid="{00000000-0005-0000-0000-00007C7C0000}"/>
    <cellStyle name="Normal 3 4 13 2 4" xfId="13754" xr:uid="{00000000-0005-0000-0000-00007D7C0000}"/>
    <cellStyle name="Normal 3 4 13 2 5" xfId="19270" xr:uid="{00000000-0005-0000-0000-00007E7C0000}"/>
    <cellStyle name="Normal 3 4 13 2 6" xfId="24786" xr:uid="{00000000-0005-0000-0000-00007F7C0000}"/>
    <cellStyle name="Normal 3 4 13 2 7" xfId="30302" xr:uid="{00000000-0005-0000-0000-0000807C0000}"/>
    <cellStyle name="Normal 3 4 13 3" xfId="4101" xr:uid="{00000000-0005-0000-0000-0000817C0000}"/>
    <cellStyle name="Normal 3 4 13 3 2" xfId="9617" xr:uid="{00000000-0005-0000-0000-0000827C0000}"/>
    <cellStyle name="Normal 3 4 13 3 3" xfId="15133" xr:uid="{00000000-0005-0000-0000-0000837C0000}"/>
    <cellStyle name="Normal 3 4 13 3 4" xfId="20649" xr:uid="{00000000-0005-0000-0000-0000847C0000}"/>
    <cellStyle name="Normal 3 4 13 3 5" xfId="26165" xr:uid="{00000000-0005-0000-0000-0000857C0000}"/>
    <cellStyle name="Normal 3 4 13 3 6" xfId="31681" xr:uid="{00000000-0005-0000-0000-0000867C0000}"/>
    <cellStyle name="Normal 3 4 13 4" xfId="6859" xr:uid="{00000000-0005-0000-0000-0000877C0000}"/>
    <cellStyle name="Normal 3 4 13 5" xfId="12375" xr:uid="{00000000-0005-0000-0000-0000887C0000}"/>
    <cellStyle name="Normal 3 4 13 6" xfId="17891" xr:uid="{00000000-0005-0000-0000-0000897C0000}"/>
    <cellStyle name="Normal 3 4 13 7" xfId="23407" xr:uid="{00000000-0005-0000-0000-00008A7C0000}"/>
    <cellStyle name="Normal 3 4 13 8" xfId="28923" xr:uid="{00000000-0005-0000-0000-00008B7C0000}"/>
    <cellStyle name="Normal 3 4 14" xfId="1379" xr:uid="{00000000-0005-0000-0000-00008C7C0000}"/>
    <cellStyle name="Normal 3 4 14 2" xfId="2758" xr:uid="{00000000-0005-0000-0000-00008D7C0000}"/>
    <cellStyle name="Normal 3 4 14 2 2" xfId="5516" xr:uid="{00000000-0005-0000-0000-00008E7C0000}"/>
    <cellStyle name="Normal 3 4 14 2 2 2" xfId="11032" xr:uid="{00000000-0005-0000-0000-00008F7C0000}"/>
    <cellStyle name="Normal 3 4 14 2 2 3" xfId="16548" xr:uid="{00000000-0005-0000-0000-0000907C0000}"/>
    <cellStyle name="Normal 3 4 14 2 2 4" xfId="22064" xr:uid="{00000000-0005-0000-0000-0000917C0000}"/>
    <cellStyle name="Normal 3 4 14 2 2 5" xfId="27580" xr:uid="{00000000-0005-0000-0000-0000927C0000}"/>
    <cellStyle name="Normal 3 4 14 2 2 6" xfId="33096" xr:uid="{00000000-0005-0000-0000-0000937C0000}"/>
    <cellStyle name="Normal 3 4 14 2 3" xfId="8274" xr:uid="{00000000-0005-0000-0000-0000947C0000}"/>
    <cellStyle name="Normal 3 4 14 2 4" xfId="13790" xr:uid="{00000000-0005-0000-0000-0000957C0000}"/>
    <cellStyle name="Normal 3 4 14 2 5" xfId="19306" xr:uid="{00000000-0005-0000-0000-0000967C0000}"/>
    <cellStyle name="Normal 3 4 14 2 6" xfId="24822" xr:uid="{00000000-0005-0000-0000-0000977C0000}"/>
    <cellStyle name="Normal 3 4 14 2 7" xfId="30338" xr:uid="{00000000-0005-0000-0000-0000987C0000}"/>
    <cellStyle name="Normal 3 4 14 3" xfId="4137" xr:uid="{00000000-0005-0000-0000-0000997C0000}"/>
    <cellStyle name="Normal 3 4 14 3 2" xfId="9653" xr:uid="{00000000-0005-0000-0000-00009A7C0000}"/>
    <cellStyle name="Normal 3 4 14 3 3" xfId="15169" xr:uid="{00000000-0005-0000-0000-00009B7C0000}"/>
    <cellStyle name="Normal 3 4 14 3 4" xfId="20685" xr:uid="{00000000-0005-0000-0000-00009C7C0000}"/>
    <cellStyle name="Normal 3 4 14 3 5" xfId="26201" xr:uid="{00000000-0005-0000-0000-00009D7C0000}"/>
    <cellStyle name="Normal 3 4 14 3 6" xfId="31717" xr:uid="{00000000-0005-0000-0000-00009E7C0000}"/>
    <cellStyle name="Normal 3 4 14 4" xfId="6895" xr:uid="{00000000-0005-0000-0000-00009F7C0000}"/>
    <cellStyle name="Normal 3 4 14 5" xfId="12411" xr:uid="{00000000-0005-0000-0000-0000A07C0000}"/>
    <cellStyle name="Normal 3 4 14 6" xfId="17927" xr:uid="{00000000-0005-0000-0000-0000A17C0000}"/>
    <cellStyle name="Normal 3 4 14 7" xfId="23443" xr:uid="{00000000-0005-0000-0000-0000A27C0000}"/>
    <cellStyle name="Normal 3 4 14 8" xfId="28959" xr:uid="{00000000-0005-0000-0000-0000A37C0000}"/>
    <cellStyle name="Normal 3 4 15" xfId="623" xr:uid="{00000000-0005-0000-0000-0000A47C0000}"/>
    <cellStyle name="Normal 3 4 15 2" xfId="2002" xr:uid="{00000000-0005-0000-0000-0000A57C0000}"/>
    <cellStyle name="Normal 3 4 15 2 2" xfId="4760" xr:uid="{00000000-0005-0000-0000-0000A67C0000}"/>
    <cellStyle name="Normal 3 4 15 2 2 2" xfId="10276" xr:uid="{00000000-0005-0000-0000-0000A77C0000}"/>
    <cellStyle name="Normal 3 4 15 2 2 3" xfId="15792" xr:uid="{00000000-0005-0000-0000-0000A87C0000}"/>
    <cellStyle name="Normal 3 4 15 2 2 4" xfId="21308" xr:uid="{00000000-0005-0000-0000-0000A97C0000}"/>
    <cellStyle name="Normal 3 4 15 2 2 5" xfId="26824" xr:uid="{00000000-0005-0000-0000-0000AA7C0000}"/>
    <cellStyle name="Normal 3 4 15 2 2 6" xfId="32340" xr:uid="{00000000-0005-0000-0000-0000AB7C0000}"/>
    <cellStyle name="Normal 3 4 15 2 3" xfId="7518" xr:uid="{00000000-0005-0000-0000-0000AC7C0000}"/>
    <cellStyle name="Normal 3 4 15 2 4" xfId="13034" xr:uid="{00000000-0005-0000-0000-0000AD7C0000}"/>
    <cellStyle name="Normal 3 4 15 2 5" xfId="18550" xr:uid="{00000000-0005-0000-0000-0000AE7C0000}"/>
    <cellStyle name="Normal 3 4 15 2 6" xfId="24066" xr:uid="{00000000-0005-0000-0000-0000AF7C0000}"/>
    <cellStyle name="Normal 3 4 15 2 7" xfId="29582" xr:uid="{00000000-0005-0000-0000-0000B07C0000}"/>
    <cellStyle name="Normal 3 4 15 3" xfId="3381" xr:uid="{00000000-0005-0000-0000-0000B17C0000}"/>
    <cellStyle name="Normal 3 4 15 3 2" xfId="8897" xr:uid="{00000000-0005-0000-0000-0000B27C0000}"/>
    <cellStyle name="Normal 3 4 15 3 3" xfId="14413" xr:uid="{00000000-0005-0000-0000-0000B37C0000}"/>
    <cellStyle name="Normal 3 4 15 3 4" xfId="19929" xr:uid="{00000000-0005-0000-0000-0000B47C0000}"/>
    <cellStyle name="Normal 3 4 15 3 5" xfId="25445" xr:uid="{00000000-0005-0000-0000-0000B57C0000}"/>
    <cellStyle name="Normal 3 4 15 3 6" xfId="30961" xr:uid="{00000000-0005-0000-0000-0000B67C0000}"/>
    <cellStyle name="Normal 3 4 15 4" xfId="6139" xr:uid="{00000000-0005-0000-0000-0000B77C0000}"/>
    <cellStyle name="Normal 3 4 15 5" xfId="11655" xr:uid="{00000000-0005-0000-0000-0000B87C0000}"/>
    <cellStyle name="Normal 3 4 15 6" xfId="17171" xr:uid="{00000000-0005-0000-0000-0000B97C0000}"/>
    <cellStyle name="Normal 3 4 15 7" xfId="22687" xr:uid="{00000000-0005-0000-0000-0000BA7C0000}"/>
    <cellStyle name="Normal 3 4 15 8" xfId="28203" xr:uid="{00000000-0005-0000-0000-0000BB7C0000}"/>
    <cellStyle name="Normal 3 4 16" xfId="1434" xr:uid="{00000000-0005-0000-0000-0000BC7C0000}"/>
    <cellStyle name="Normal 3 4 16 2" xfId="4192" xr:uid="{00000000-0005-0000-0000-0000BD7C0000}"/>
    <cellStyle name="Normal 3 4 16 2 2" xfId="9708" xr:uid="{00000000-0005-0000-0000-0000BE7C0000}"/>
    <cellStyle name="Normal 3 4 16 2 3" xfId="15224" xr:uid="{00000000-0005-0000-0000-0000BF7C0000}"/>
    <cellStyle name="Normal 3 4 16 2 4" xfId="20740" xr:uid="{00000000-0005-0000-0000-0000C07C0000}"/>
    <cellStyle name="Normal 3 4 16 2 5" xfId="26256" xr:uid="{00000000-0005-0000-0000-0000C17C0000}"/>
    <cellStyle name="Normal 3 4 16 2 6" xfId="31772" xr:uid="{00000000-0005-0000-0000-0000C27C0000}"/>
    <cellStyle name="Normal 3 4 16 3" xfId="6950" xr:uid="{00000000-0005-0000-0000-0000C37C0000}"/>
    <cellStyle name="Normal 3 4 16 4" xfId="12466" xr:uid="{00000000-0005-0000-0000-0000C47C0000}"/>
    <cellStyle name="Normal 3 4 16 5" xfId="17982" xr:uid="{00000000-0005-0000-0000-0000C57C0000}"/>
    <cellStyle name="Normal 3 4 16 6" xfId="23498" xr:uid="{00000000-0005-0000-0000-0000C67C0000}"/>
    <cellStyle name="Normal 3 4 16 7" xfId="29014" xr:uid="{00000000-0005-0000-0000-0000C77C0000}"/>
    <cellStyle name="Normal 3 4 17" xfId="2813" xr:uid="{00000000-0005-0000-0000-0000C87C0000}"/>
    <cellStyle name="Normal 3 4 17 2" xfId="8329" xr:uid="{00000000-0005-0000-0000-0000C97C0000}"/>
    <cellStyle name="Normal 3 4 17 3" xfId="13845" xr:uid="{00000000-0005-0000-0000-0000CA7C0000}"/>
    <cellStyle name="Normal 3 4 17 4" xfId="19361" xr:uid="{00000000-0005-0000-0000-0000CB7C0000}"/>
    <cellStyle name="Normal 3 4 17 5" xfId="24877" xr:uid="{00000000-0005-0000-0000-0000CC7C0000}"/>
    <cellStyle name="Normal 3 4 17 6" xfId="30393" xr:uid="{00000000-0005-0000-0000-0000CD7C0000}"/>
    <cellStyle name="Normal 3 4 18" xfId="5571" xr:uid="{00000000-0005-0000-0000-0000CE7C0000}"/>
    <cellStyle name="Normal 3 4 19" xfId="11087" xr:uid="{00000000-0005-0000-0000-0000CF7C0000}"/>
    <cellStyle name="Normal 3 4 2" xfId="110" xr:uid="{00000000-0005-0000-0000-0000D07C0000}"/>
    <cellStyle name="Normal 3 4 2 10" xfId="27690" xr:uid="{00000000-0005-0000-0000-0000D17C0000}"/>
    <cellStyle name="Normal 3 4 2 2" xfId="1019" xr:uid="{00000000-0005-0000-0000-0000D27C0000}"/>
    <cellStyle name="Normal 3 4 2 2 2" xfId="2398" xr:uid="{00000000-0005-0000-0000-0000D37C0000}"/>
    <cellStyle name="Normal 3 4 2 2 2 2" xfId="5156" xr:uid="{00000000-0005-0000-0000-0000D47C0000}"/>
    <cellStyle name="Normal 3 4 2 2 2 2 2" xfId="10672" xr:uid="{00000000-0005-0000-0000-0000D57C0000}"/>
    <cellStyle name="Normal 3 4 2 2 2 2 3" xfId="16188" xr:uid="{00000000-0005-0000-0000-0000D67C0000}"/>
    <cellStyle name="Normal 3 4 2 2 2 2 4" xfId="21704" xr:uid="{00000000-0005-0000-0000-0000D77C0000}"/>
    <cellStyle name="Normal 3 4 2 2 2 2 5" xfId="27220" xr:uid="{00000000-0005-0000-0000-0000D87C0000}"/>
    <cellStyle name="Normal 3 4 2 2 2 2 6" xfId="32736" xr:uid="{00000000-0005-0000-0000-0000D97C0000}"/>
    <cellStyle name="Normal 3 4 2 2 2 3" xfId="7914" xr:uid="{00000000-0005-0000-0000-0000DA7C0000}"/>
    <cellStyle name="Normal 3 4 2 2 2 4" xfId="13430" xr:uid="{00000000-0005-0000-0000-0000DB7C0000}"/>
    <cellStyle name="Normal 3 4 2 2 2 5" xfId="18946" xr:uid="{00000000-0005-0000-0000-0000DC7C0000}"/>
    <cellStyle name="Normal 3 4 2 2 2 6" xfId="24462" xr:uid="{00000000-0005-0000-0000-0000DD7C0000}"/>
    <cellStyle name="Normal 3 4 2 2 2 7" xfId="29978" xr:uid="{00000000-0005-0000-0000-0000DE7C0000}"/>
    <cellStyle name="Normal 3 4 2 2 3" xfId="3777" xr:uid="{00000000-0005-0000-0000-0000DF7C0000}"/>
    <cellStyle name="Normal 3 4 2 2 3 2" xfId="9293" xr:uid="{00000000-0005-0000-0000-0000E07C0000}"/>
    <cellStyle name="Normal 3 4 2 2 3 3" xfId="14809" xr:uid="{00000000-0005-0000-0000-0000E17C0000}"/>
    <cellStyle name="Normal 3 4 2 2 3 4" xfId="20325" xr:uid="{00000000-0005-0000-0000-0000E27C0000}"/>
    <cellStyle name="Normal 3 4 2 2 3 5" xfId="25841" xr:uid="{00000000-0005-0000-0000-0000E37C0000}"/>
    <cellStyle name="Normal 3 4 2 2 3 6" xfId="31357" xr:uid="{00000000-0005-0000-0000-0000E47C0000}"/>
    <cellStyle name="Normal 3 4 2 2 4" xfId="6535" xr:uid="{00000000-0005-0000-0000-0000E57C0000}"/>
    <cellStyle name="Normal 3 4 2 2 5" xfId="12051" xr:uid="{00000000-0005-0000-0000-0000E67C0000}"/>
    <cellStyle name="Normal 3 4 2 2 6" xfId="17567" xr:uid="{00000000-0005-0000-0000-0000E77C0000}"/>
    <cellStyle name="Normal 3 4 2 2 7" xfId="23083" xr:uid="{00000000-0005-0000-0000-0000E87C0000}"/>
    <cellStyle name="Normal 3 4 2 2 8" xfId="28599" xr:uid="{00000000-0005-0000-0000-0000E97C0000}"/>
    <cellStyle name="Normal 3 4 2 3" xfId="659" xr:uid="{00000000-0005-0000-0000-0000EA7C0000}"/>
    <cellStyle name="Normal 3 4 2 3 2" xfId="2038" xr:uid="{00000000-0005-0000-0000-0000EB7C0000}"/>
    <cellStyle name="Normal 3 4 2 3 2 2" xfId="4796" xr:uid="{00000000-0005-0000-0000-0000EC7C0000}"/>
    <cellStyle name="Normal 3 4 2 3 2 2 2" xfId="10312" xr:uid="{00000000-0005-0000-0000-0000ED7C0000}"/>
    <cellStyle name="Normal 3 4 2 3 2 2 3" xfId="15828" xr:uid="{00000000-0005-0000-0000-0000EE7C0000}"/>
    <cellStyle name="Normal 3 4 2 3 2 2 4" xfId="21344" xr:uid="{00000000-0005-0000-0000-0000EF7C0000}"/>
    <cellStyle name="Normal 3 4 2 3 2 2 5" xfId="26860" xr:uid="{00000000-0005-0000-0000-0000F07C0000}"/>
    <cellStyle name="Normal 3 4 2 3 2 2 6" xfId="32376" xr:uid="{00000000-0005-0000-0000-0000F17C0000}"/>
    <cellStyle name="Normal 3 4 2 3 2 3" xfId="7554" xr:uid="{00000000-0005-0000-0000-0000F27C0000}"/>
    <cellStyle name="Normal 3 4 2 3 2 4" xfId="13070" xr:uid="{00000000-0005-0000-0000-0000F37C0000}"/>
    <cellStyle name="Normal 3 4 2 3 2 5" xfId="18586" xr:uid="{00000000-0005-0000-0000-0000F47C0000}"/>
    <cellStyle name="Normal 3 4 2 3 2 6" xfId="24102" xr:uid="{00000000-0005-0000-0000-0000F57C0000}"/>
    <cellStyle name="Normal 3 4 2 3 2 7" xfId="29618" xr:uid="{00000000-0005-0000-0000-0000F67C0000}"/>
    <cellStyle name="Normal 3 4 2 3 3" xfId="3417" xr:uid="{00000000-0005-0000-0000-0000F77C0000}"/>
    <cellStyle name="Normal 3 4 2 3 3 2" xfId="8933" xr:uid="{00000000-0005-0000-0000-0000F87C0000}"/>
    <cellStyle name="Normal 3 4 2 3 3 3" xfId="14449" xr:uid="{00000000-0005-0000-0000-0000F97C0000}"/>
    <cellStyle name="Normal 3 4 2 3 3 4" xfId="19965" xr:uid="{00000000-0005-0000-0000-0000FA7C0000}"/>
    <cellStyle name="Normal 3 4 2 3 3 5" xfId="25481" xr:uid="{00000000-0005-0000-0000-0000FB7C0000}"/>
    <cellStyle name="Normal 3 4 2 3 3 6" xfId="30997" xr:uid="{00000000-0005-0000-0000-0000FC7C0000}"/>
    <cellStyle name="Normal 3 4 2 3 4" xfId="6175" xr:uid="{00000000-0005-0000-0000-0000FD7C0000}"/>
    <cellStyle name="Normal 3 4 2 3 5" xfId="11691" xr:uid="{00000000-0005-0000-0000-0000FE7C0000}"/>
    <cellStyle name="Normal 3 4 2 3 6" xfId="17207" xr:uid="{00000000-0005-0000-0000-0000FF7C0000}"/>
    <cellStyle name="Normal 3 4 2 3 7" xfId="22723" xr:uid="{00000000-0005-0000-0000-0000007D0000}"/>
    <cellStyle name="Normal 3 4 2 3 8" xfId="28239" xr:uid="{00000000-0005-0000-0000-0000017D0000}"/>
    <cellStyle name="Normal 3 4 2 4" xfId="1489" xr:uid="{00000000-0005-0000-0000-0000027D0000}"/>
    <cellStyle name="Normal 3 4 2 4 2" xfId="4247" xr:uid="{00000000-0005-0000-0000-0000037D0000}"/>
    <cellStyle name="Normal 3 4 2 4 2 2" xfId="9763" xr:uid="{00000000-0005-0000-0000-0000047D0000}"/>
    <cellStyle name="Normal 3 4 2 4 2 3" xfId="15279" xr:uid="{00000000-0005-0000-0000-0000057D0000}"/>
    <cellStyle name="Normal 3 4 2 4 2 4" xfId="20795" xr:uid="{00000000-0005-0000-0000-0000067D0000}"/>
    <cellStyle name="Normal 3 4 2 4 2 5" xfId="26311" xr:uid="{00000000-0005-0000-0000-0000077D0000}"/>
    <cellStyle name="Normal 3 4 2 4 2 6" xfId="31827" xr:uid="{00000000-0005-0000-0000-0000087D0000}"/>
    <cellStyle name="Normal 3 4 2 4 3" xfId="7005" xr:uid="{00000000-0005-0000-0000-0000097D0000}"/>
    <cellStyle name="Normal 3 4 2 4 4" xfId="12521" xr:uid="{00000000-0005-0000-0000-00000A7D0000}"/>
    <cellStyle name="Normal 3 4 2 4 5" xfId="18037" xr:uid="{00000000-0005-0000-0000-00000B7D0000}"/>
    <cellStyle name="Normal 3 4 2 4 6" xfId="23553" xr:uid="{00000000-0005-0000-0000-00000C7D0000}"/>
    <cellStyle name="Normal 3 4 2 4 7" xfId="29069" xr:uid="{00000000-0005-0000-0000-00000D7D0000}"/>
    <cellStyle name="Normal 3 4 2 5" xfId="2868" xr:uid="{00000000-0005-0000-0000-00000E7D0000}"/>
    <cellStyle name="Normal 3 4 2 5 2" xfId="8384" xr:uid="{00000000-0005-0000-0000-00000F7D0000}"/>
    <cellStyle name="Normal 3 4 2 5 3" xfId="13900" xr:uid="{00000000-0005-0000-0000-0000107D0000}"/>
    <cellStyle name="Normal 3 4 2 5 4" xfId="19416" xr:uid="{00000000-0005-0000-0000-0000117D0000}"/>
    <cellStyle name="Normal 3 4 2 5 5" xfId="24932" xr:uid="{00000000-0005-0000-0000-0000127D0000}"/>
    <cellStyle name="Normal 3 4 2 5 6" xfId="30448" xr:uid="{00000000-0005-0000-0000-0000137D0000}"/>
    <cellStyle name="Normal 3 4 2 6" xfId="5626" xr:uid="{00000000-0005-0000-0000-0000147D0000}"/>
    <cellStyle name="Normal 3 4 2 7" xfId="11142" xr:uid="{00000000-0005-0000-0000-0000157D0000}"/>
    <cellStyle name="Normal 3 4 2 8" xfId="16658" xr:uid="{00000000-0005-0000-0000-0000167D0000}"/>
    <cellStyle name="Normal 3 4 2 9" xfId="22174" xr:uid="{00000000-0005-0000-0000-0000177D0000}"/>
    <cellStyle name="Normal 3 4 20" xfId="16603" xr:uid="{00000000-0005-0000-0000-0000187D0000}"/>
    <cellStyle name="Normal 3 4 21" xfId="22119" xr:uid="{00000000-0005-0000-0000-0000197D0000}"/>
    <cellStyle name="Normal 3 4 22" xfId="27635" xr:uid="{00000000-0005-0000-0000-00001A7D0000}"/>
    <cellStyle name="Normal 3 4 3" xfId="165" xr:uid="{00000000-0005-0000-0000-00001B7D0000}"/>
    <cellStyle name="Normal 3 4 3 10" xfId="27745" xr:uid="{00000000-0005-0000-0000-00001C7D0000}"/>
    <cellStyle name="Normal 3 4 3 2" xfId="1055" xr:uid="{00000000-0005-0000-0000-00001D7D0000}"/>
    <cellStyle name="Normal 3 4 3 2 2" xfId="2434" xr:uid="{00000000-0005-0000-0000-00001E7D0000}"/>
    <cellStyle name="Normal 3 4 3 2 2 2" xfId="5192" xr:uid="{00000000-0005-0000-0000-00001F7D0000}"/>
    <cellStyle name="Normal 3 4 3 2 2 2 2" xfId="10708" xr:uid="{00000000-0005-0000-0000-0000207D0000}"/>
    <cellStyle name="Normal 3 4 3 2 2 2 3" xfId="16224" xr:uid="{00000000-0005-0000-0000-0000217D0000}"/>
    <cellStyle name="Normal 3 4 3 2 2 2 4" xfId="21740" xr:uid="{00000000-0005-0000-0000-0000227D0000}"/>
    <cellStyle name="Normal 3 4 3 2 2 2 5" xfId="27256" xr:uid="{00000000-0005-0000-0000-0000237D0000}"/>
    <cellStyle name="Normal 3 4 3 2 2 2 6" xfId="32772" xr:uid="{00000000-0005-0000-0000-0000247D0000}"/>
    <cellStyle name="Normal 3 4 3 2 2 3" xfId="7950" xr:uid="{00000000-0005-0000-0000-0000257D0000}"/>
    <cellStyle name="Normal 3 4 3 2 2 4" xfId="13466" xr:uid="{00000000-0005-0000-0000-0000267D0000}"/>
    <cellStyle name="Normal 3 4 3 2 2 5" xfId="18982" xr:uid="{00000000-0005-0000-0000-0000277D0000}"/>
    <cellStyle name="Normal 3 4 3 2 2 6" xfId="24498" xr:uid="{00000000-0005-0000-0000-0000287D0000}"/>
    <cellStyle name="Normal 3 4 3 2 2 7" xfId="30014" xr:uid="{00000000-0005-0000-0000-0000297D0000}"/>
    <cellStyle name="Normal 3 4 3 2 3" xfId="3813" xr:uid="{00000000-0005-0000-0000-00002A7D0000}"/>
    <cellStyle name="Normal 3 4 3 2 3 2" xfId="9329" xr:uid="{00000000-0005-0000-0000-00002B7D0000}"/>
    <cellStyle name="Normal 3 4 3 2 3 3" xfId="14845" xr:uid="{00000000-0005-0000-0000-00002C7D0000}"/>
    <cellStyle name="Normal 3 4 3 2 3 4" xfId="20361" xr:uid="{00000000-0005-0000-0000-00002D7D0000}"/>
    <cellStyle name="Normal 3 4 3 2 3 5" xfId="25877" xr:uid="{00000000-0005-0000-0000-00002E7D0000}"/>
    <cellStyle name="Normal 3 4 3 2 3 6" xfId="31393" xr:uid="{00000000-0005-0000-0000-00002F7D0000}"/>
    <cellStyle name="Normal 3 4 3 2 4" xfId="6571" xr:uid="{00000000-0005-0000-0000-0000307D0000}"/>
    <cellStyle name="Normal 3 4 3 2 5" xfId="12087" xr:uid="{00000000-0005-0000-0000-0000317D0000}"/>
    <cellStyle name="Normal 3 4 3 2 6" xfId="17603" xr:uid="{00000000-0005-0000-0000-0000327D0000}"/>
    <cellStyle name="Normal 3 4 3 2 7" xfId="23119" xr:uid="{00000000-0005-0000-0000-0000337D0000}"/>
    <cellStyle name="Normal 3 4 3 2 8" xfId="28635" xr:uid="{00000000-0005-0000-0000-0000347D0000}"/>
    <cellStyle name="Normal 3 4 3 3" xfId="695" xr:uid="{00000000-0005-0000-0000-0000357D0000}"/>
    <cellStyle name="Normal 3 4 3 3 2" xfId="2074" xr:uid="{00000000-0005-0000-0000-0000367D0000}"/>
    <cellStyle name="Normal 3 4 3 3 2 2" xfId="4832" xr:uid="{00000000-0005-0000-0000-0000377D0000}"/>
    <cellStyle name="Normal 3 4 3 3 2 2 2" xfId="10348" xr:uid="{00000000-0005-0000-0000-0000387D0000}"/>
    <cellStyle name="Normal 3 4 3 3 2 2 3" xfId="15864" xr:uid="{00000000-0005-0000-0000-0000397D0000}"/>
    <cellStyle name="Normal 3 4 3 3 2 2 4" xfId="21380" xr:uid="{00000000-0005-0000-0000-00003A7D0000}"/>
    <cellStyle name="Normal 3 4 3 3 2 2 5" xfId="26896" xr:uid="{00000000-0005-0000-0000-00003B7D0000}"/>
    <cellStyle name="Normal 3 4 3 3 2 2 6" xfId="32412" xr:uid="{00000000-0005-0000-0000-00003C7D0000}"/>
    <cellStyle name="Normal 3 4 3 3 2 3" xfId="7590" xr:uid="{00000000-0005-0000-0000-00003D7D0000}"/>
    <cellStyle name="Normal 3 4 3 3 2 4" xfId="13106" xr:uid="{00000000-0005-0000-0000-00003E7D0000}"/>
    <cellStyle name="Normal 3 4 3 3 2 5" xfId="18622" xr:uid="{00000000-0005-0000-0000-00003F7D0000}"/>
    <cellStyle name="Normal 3 4 3 3 2 6" xfId="24138" xr:uid="{00000000-0005-0000-0000-0000407D0000}"/>
    <cellStyle name="Normal 3 4 3 3 2 7" xfId="29654" xr:uid="{00000000-0005-0000-0000-0000417D0000}"/>
    <cellStyle name="Normal 3 4 3 3 3" xfId="3453" xr:uid="{00000000-0005-0000-0000-0000427D0000}"/>
    <cellStyle name="Normal 3 4 3 3 3 2" xfId="8969" xr:uid="{00000000-0005-0000-0000-0000437D0000}"/>
    <cellStyle name="Normal 3 4 3 3 3 3" xfId="14485" xr:uid="{00000000-0005-0000-0000-0000447D0000}"/>
    <cellStyle name="Normal 3 4 3 3 3 4" xfId="20001" xr:uid="{00000000-0005-0000-0000-0000457D0000}"/>
    <cellStyle name="Normal 3 4 3 3 3 5" xfId="25517" xr:uid="{00000000-0005-0000-0000-0000467D0000}"/>
    <cellStyle name="Normal 3 4 3 3 3 6" xfId="31033" xr:uid="{00000000-0005-0000-0000-0000477D0000}"/>
    <cellStyle name="Normal 3 4 3 3 4" xfId="6211" xr:uid="{00000000-0005-0000-0000-0000487D0000}"/>
    <cellStyle name="Normal 3 4 3 3 5" xfId="11727" xr:uid="{00000000-0005-0000-0000-0000497D0000}"/>
    <cellStyle name="Normal 3 4 3 3 6" xfId="17243" xr:uid="{00000000-0005-0000-0000-00004A7D0000}"/>
    <cellStyle name="Normal 3 4 3 3 7" xfId="22759" xr:uid="{00000000-0005-0000-0000-00004B7D0000}"/>
    <cellStyle name="Normal 3 4 3 3 8" xfId="28275" xr:uid="{00000000-0005-0000-0000-00004C7D0000}"/>
    <cellStyle name="Normal 3 4 3 4" xfId="1544" xr:uid="{00000000-0005-0000-0000-00004D7D0000}"/>
    <cellStyle name="Normal 3 4 3 4 2" xfId="4302" xr:uid="{00000000-0005-0000-0000-00004E7D0000}"/>
    <cellStyle name="Normal 3 4 3 4 2 2" xfId="9818" xr:uid="{00000000-0005-0000-0000-00004F7D0000}"/>
    <cellStyle name="Normal 3 4 3 4 2 3" xfId="15334" xr:uid="{00000000-0005-0000-0000-0000507D0000}"/>
    <cellStyle name="Normal 3 4 3 4 2 4" xfId="20850" xr:uid="{00000000-0005-0000-0000-0000517D0000}"/>
    <cellStyle name="Normal 3 4 3 4 2 5" xfId="26366" xr:uid="{00000000-0005-0000-0000-0000527D0000}"/>
    <cellStyle name="Normal 3 4 3 4 2 6" xfId="31882" xr:uid="{00000000-0005-0000-0000-0000537D0000}"/>
    <cellStyle name="Normal 3 4 3 4 3" xfId="7060" xr:uid="{00000000-0005-0000-0000-0000547D0000}"/>
    <cellStyle name="Normal 3 4 3 4 4" xfId="12576" xr:uid="{00000000-0005-0000-0000-0000557D0000}"/>
    <cellStyle name="Normal 3 4 3 4 5" xfId="18092" xr:uid="{00000000-0005-0000-0000-0000567D0000}"/>
    <cellStyle name="Normal 3 4 3 4 6" xfId="23608" xr:uid="{00000000-0005-0000-0000-0000577D0000}"/>
    <cellStyle name="Normal 3 4 3 4 7" xfId="29124" xr:uid="{00000000-0005-0000-0000-0000587D0000}"/>
    <cellStyle name="Normal 3 4 3 5" xfId="2923" xr:uid="{00000000-0005-0000-0000-0000597D0000}"/>
    <cellStyle name="Normal 3 4 3 5 2" xfId="8439" xr:uid="{00000000-0005-0000-0000-00005A7D0000}"/>
    <cellStyle name="Normal 3 4 3 5 3" xfId="13955" xr:uid="{00000000-0005-0000-0000-00005B7D0000}"/>
    <cellStyle name="Normal 3 4 3 5 4" xfId="19471" xr:uid="{00000000-0005-0000-0000-00005C7D0000}"/>
    <cellStyle name="Normal 3 4 3 5 5" xfId="24987" xr:uid="{00000000-0005-0000-0000-00005D7D0000}"/>
    <cellStyle name="Normal 3 4 3 5 6" xfId="30503" xr:uid="{00000000-0005-0000-0000-00005E7D0000}"/>
    <cellStyle name="Normal 3 4 3 6" xfId="5681" xr:uid="{00000000-0005-0000-0000-00005F7D0000}"/>
    <cellStyle name="Normal 3 4 3 7" xfId="11197" xr:uid="{00000000-0005-0000-0000-0000607D0000}"/>
    <cellStyle name="Normal 3 4 3 8" xfId="16713" xr:uid="{00000000-0005-0000-0000-0000617D0000}"/>
    <cellStyle name="Normal 3 4 3 9" xfId="22229" xr:uid="{00000000-0005-0000-0000-0000627D0000}"/>
    <cellStyle name="Normal 3 4 4" xfId="201" xr:uid="{00000000-0005-0000-0000-0000637D0000}"/>
    <cellStyle name="Normal 3 4 4 10" xfId="27781" xr:uid="{00000000-0005-0000-0000-0000647D0000}"/>
    <cellStyle name="Normal 3 4 4 2" xfId="1091" xr:uid="{00000000-0005-0000-0000-0000657D0000}"/>
    <cellStyle name="Normal 3 4 4 2 2" xfId="2470" xr:uid="{00000000-0005-0000-0000-0000667D0000}"/>
    <cellStyle name="Normal 3 4 4 2 2 2" xfId="5228" xr:uid="{00000000-0005-0000-0000-0000677D0000}"/>
    <cellStyle name="Normal 3 4 4 2 2 2 2" xfId="10744" xr:uid="{00000000-0005-0000-0000-0000687D0000}"/>
    <cellStyle name="Normal 3 4 4 2 2 2 3" xfId="16260" xr:uid="{00000000-0005-0000-0000-0000697D0000}"/>
    <cellStyle name="Normal 3 4 4 2 2 2 4" xfId="21776" xr:uid="{00000000-0005-0000-0000-00006A7D0000}"/>
    <cellStyle name="Normal 3 4 4 2 2 2 5" xfId="27292" xr:uid="{00000000-0005-0000-0000-00006B7D0000}"/>
    <cellStyle name="Normal 3 4 4 2 2 2 6" xfId="32808" xr:uid="{00000000-0005-0000-0000-00006C7D0000}"/>
    <cellStyle name="Normal 3 4 4 2 2 3" xfId="7986" xr:uid="{00000000-0005-0000-0000-00006D7D0000}"/>
    <cellStyle name="Normal 3 4 4 2 2 4" xfId="13502" xr:uid="{00000000-0005-0000-0000-00006E7D0000}"/>
    <cellStyle name="Normal 3 4 4 2 2 5" xfId="19018" xr:uid="{00000000-0005-0000-0000-00006F7D0000}"/>
    <cellStyle name="Normal 3 4 4 2 2 6" xfId="24534" xr:uid="{00000000-0005-0000-0000-0000707D0000}"/>
    <cellStyle name="Normal 3 4 4 2 2 7" xfId="30050" xr:uid="{00000000-0005-0000-0000-0000717D0000}"/>
    <cellStyle name="Normal 3 4 4 2 3" xfId="3849" xr:uid="{00000000-0005-0000-0000-0000727D0000}"/>
    <cellStyle name="Normal 3 4 4 2 3 2" xfId="9365" xr:uid="{00000000-0005-0000-0000-0000737D0000}"/>
    <cellStyle name="Normal 3 4 4 2 3 3" xfId="14881" xr:uid="{00000000-0005-0000-0000-0000747D0000}"/>
    <cellStyle name="Normal 3 4 4 2 3 4" xfId="20397" xr:uid="{00000000-0005-0000-0000-0000757D0000}"/>
    <cellStyle name="Normal 3 4 4 2 3 5" xfId="25913" xr:uid="{00000000-0005-0000-0000-0000767D0000}"/>
    <cellStyle name="Normal 3 4 4 2 3 6" xfId="31429" xr:uid="{00000000-0005-0000-0000-0000777D0000}"/>
    <cellStyle name="Normal 3 4 4 2 4" xfId="6607" xr:uid="{00000000-0005-0000-0000-0000787D0000}"/>
    <cellStyle name="Normal 3 4 4 2 5" xfId="12123" xr:uid="{00000000-0005-0000-0000-0000797D0000}"/>
    <cellStyle name="Normal 3 4 4 2 6" xfId="17639" xr:uid="{00000000-0005-0000-0000-00007A7D0000}"/>
    <cellStyle name="Normal 3 4 4 2 7" xfId="23155" xr:uid="{00000000-0005-0000-0000-00007B7D0000}"/>
    <cellStyle name="Normal 3 4 4 2 8" xfId="28671" xr:uid="{00000000-0005-0000-0000-00007C7D0000}"/>
    <cellStyle name="Normal 3 4 4 3" xfId="731" xr:uid="{00000000-0005-0000-0000-00007D7D0000}"/>
    <cellStyle name="Normal 3 4 4 3 2" xfId="2110" xr:uid="{00000000-0005-0000-0000-00007E7D0000}"/>
    <cellStyle name="Normal 3 4 4 3 2 2" xfId="4868" xr:uid="{00000000-0005-0000-0000-00007F7D0000}"/>
    <cellStyle name="Normal 3 4 4 3 2 2 2" xfId="10384" xr:uid="{00000000-0005-0000-0000-0000807D0000}"/>
    <cellStyle name="Normal 3 4 4 3 2 2 3" xfId="15900" xr:uid="{00000000-0005-0000-0000-0000817D0000}"/>
    <cellStyle name="Normal 3 4 4 3 2 2 4" xfId="21416" xr:uid="{00000000-0005-0000-0000-0000827D0000}"/>
    <cellStyle name="Normal 3 4 4 3 2 2 5" xfId="26932" xr:uid="{00000000-0005-0000-0000-0000837D0000}"/>
    <cellStyle name="Normal 3 4 4 3 2 2 6" xfId="32448" xr:uid="{00000000-0005-0000-0000-0000847D0000}"/>
    <cellStyle name="Normal 3 4 4 3 2 3" xfId="7626" xr:uid="{00000000-0005-0000-0000-0000857D0000}"/>
    <cellStyle name="Normal 3 4 4 3 2 4" xfId="13142" xr:uid="{00000000-0005-0000-0000-0000867D0000}"/>
    <cellStyle name="Normal 3 4 4 3 2 5" xfId="18658" xr:uid="{00000000-0005-0000-0000-0000877D0000}"/>
    <cellStyle name="Normal 3 4 4 3 2 6" xfId="24174" xr:uid="{00000000-0005-0000-0000-0000887D0000}"/>
    <cellStyle name="Normal 3 4 4 3 2 7" xfId="29690" xr:uid="{00000000-0005-0000-0000-0000897D0000}"/>
    <cellStyle name="Normal 3 4 4 3 3" xfId="3489" xr:uid="{00000000-0005-0000-0000-00008A7D0000}"/>
    <cellStyle name="Normal 3 4 4 3 3 2" xfId="9005" xr:uid="{00000000-0005-0000-0000-00008B7D0000}"/>
    <cellStyle name="Normal 3 4 4 3 3 3" xfId="14521" xr:uid="{00000000-0005-0000-0000-00008C7D0000}"/>
    <cellStyle name="Normal 3 4 4 3 3 4" xfId="20037" xr:uid="{00000000-0005-0000-0000-00008D7D0000}"/>
    <cellStyle name="Normal 3 4 4 3 3 5" xfId="25553" xr:uid="{00000000-0005-0000-0000-00008E7D0000}"/>
    <cellStyle name="Normal 3 4 4 3 3 6" xfId="31069" xr:uid="{00000000-0005-0000-0000-00008F7D0000}"/>
    <cellStyle name="Normal 3 4 4 3 4" xfId="6247" xr:uid="{00000000-0005-0000-0000-0000907D0000}"/>
    <cellStyle name="Normal 3 4 4 3 5" xfId="11763" xr:uid="{00000000-0005-0000-0000-0000917D0000}"/>
    <cellStyle name="Normal 3 4 4 3 6" xfId="17279" xr:uid="{00000000-0005-0000-0000-0000927D0000}"/>
    <cellStyle name="Normal 3 4 4 3 7" xfId="22795" xr:uid="{00000000-0005-0000-0000-0000937D0000}"/>
    <cellStyle name="Normal 3 4 4 3 8" xfId="28311" xr:uid="{00000000-0005-0000-0000-0000947D0000}"/>
    <cellStyle name="Normal 3 4 4 4" xfId="1580" xr:uid="{00000000-0005-0000-0000-0000957D0000}"/>
    <cellStyle name="Normal 3 4 4 4 2" xfId="4338" xr:uid="{00000000-0005-0000-0000-0000967D0000}"/>
    <cellStyle name="Normal 3 4 4 4 2 2" xfId="9854" xr:uid="{00000000-0005-0000-0000-0000977D0000}"/>
    <cellStyle name="Normal 3 4 4 4 2 3" xfId="15370" xr:uid="{00000000-0005-0000-0000-0000987D0000}"/>
    <cellStyle name="Normal 3 4 4 4 2 4" xfId="20886" xr:uid="{00000000-0005-0000-0000-0000997D0000}"/>
    <cellStyle name="Normal 3 4 4 4 2 5" xfId="26402" xr:uid="{00000000-0005-0000-0000-00009A7D0000}"/>
    <cellStyle name="Normal 3 4 4 4 2 6" xfId="31918" xr:uid="{00000000-0005-0000-0000-00009B7D0000}"/>
    <cellStyle name="Normal 3 4 4 4 3" xfId="7096" xr:uid="{00000000-0005-0000-0000-00009C7D0000}"/>
    <cellStyle name="Normal 3 4 4 4 4" xfId="12612" xr:uid="{00000000-0005-0000-0000-00009D7D0000}"/>
    <cellStyle name="Normal 3 4 4 4 5" xfId="18128" xr:uid="{00000000-0005-0000-0000-00009E7D0000}"/>
    <cellStyle name="Normal 3 4 4 4 6" xfId="23644" xr:uid="{00000000-0005-0000-0000-00009F7D0000}"/>
    <cellStyle name="Normal 3 4 4 4 7" xfId="29160" xr:uid="{00000000-0005-0000-0000-0000A07D0000}"/>
    <cellStyle name="Normal 3 4 4 5" xfId="2959" xr:uid="{00000000-0005-0000-0000-0000A17D0000}"/>
    <cellStyle name="Normal 3 4 4 5 2" xfId="8475" xr:uid="{00000000-0005-0000-0000-0000A27D0000}"/>
    <cellStyle name="Normal 3 4 4 5 3" xfId="13991" xr:uid="{00000000-0005-0000-0000-0000A37D0000}"/>
    <cellStyle name="Normal 3 4 4 5 4" xfId="19507" xr:uid="{00000000-0005-0000-0000-0000A47D0000}"/>
    <cellStyle name="Normal 3 4 4 5 5" xfId="25023" xr:uid="{00000000-0005-0000-0000-0000A57D0000}"/>
    <cellStyle name="Normal 3 4 4 5 6" xfId="30539" xr:uid="{00000000-0005-0000-0000-0000A67D0000}"/>
    <cellStyle name="Normal 3 4 4 6" xfId="5717" xr:uid="{00000000-0005-0000-0000-0000A77D0000}"/>
    <cellStyle name="Normal 3 4 4 7" xfId="11233" xr:uid="{00000000-0005-0000-0000-0000A87D0000}"/>
    <cellStyle name="Normal 3 4 4 8" xfId="16749" xr:uid="{00000000-0005-0000-0000-0000A97D0000}"/>
    <cellStyle name="Normal 3 4 4 9" xfId="22265" xr:uid="{00000000-0005-0000-0000-0000AA7D0000}"/>
    <cellStyle name="Normal 3 4 5" xfId="256" xr:uid="{00000000-0005-0000-0000-0000AB7D0000}"/>
    <cellStyle name="Normal 3 4 5 10" xfId="27836" xr:uid="{00000000-0005-0000-0000-0000AC7D0000}"/>
    <cellStyle name="Normal 3 4 5 2" xfId="1127" xr:uid="{00000000-0005-0000-0000-0000AD7D0000}"/>
    <cellStyle name="Normal 3 4 5 2 2" xfId="2506" xr:uid="{00000000-0005-0000-0000-0000AE7D0000}"/>
    <cellStyle name="Normal 3 4 5 2 2 2" xfId="5264" xr:uid="{00000000-0005-0000-0000-0000AF7D0000}"/>
    <cellStyle name="Normal 3 4 5 2 2 2 2" xfId="10780" xr:uid="{00000000-0005-0000-0000-0000B07D0000}"/>
    <cellStyle name="Normal 3 4 5 2 2 2 3" xfId="16296" xr:uid="{00000000-0005-0000-0000-0000B17D0000}"/>
    <cellStyle name="Normal 3 4 5 2 2 2 4" xfId="21812" xr:uid="{00000000-0005-0000-0000-0000B27D0000}"/>
    <cellStyle name="Normal 3 4 5 2 2 2 5" xfId="27328" xr:uid="{00000000-0005-0000-0000-0000B37D0000}"/>
    <cellStyle name="Normal 3 4 5 2 2 2 6" xfId="32844" xr:uid="{00000000-0005-0000-0000-0000B47D0000}"/>
    <cellStyle name="Normal 3 4 5 2 2 3" xfId="8022" xr:uid="{00000000-0005-0000-0000-0000B57D0000}"/>
    <cellStyle name="Normal 3 4 5 2 2 4" xfId="13538" xr:uid="{00000000-0005-0000-0000-0000B67D0000}"/>
    <cellStyle name="Normal 3 4 5 2 2 5" xfId="19054" xr:uid="{00000000-0005-0000-0000-0000B77D0000}"/>
    <cellStyle name="Normal 3 4 5 2 2 6" xfId="24570" xr:uid="{00000000-0005-0000-0000-0000B87D0000}"/>
    <cellStyle name="Normal 3 4 5 2 2 7" xfId="30086" xr:uid="{00000000-0005-0000-0000-0000B97D0000}"/>
    <cellStyle name="Normal 3 4 5 2 3" xfId="3885" xr:uid="{00000000-0005-0000-0000-0000BA7D0000}"/>
    <cellStyle name="Normal 3 4 5 2 3 2" xfId="9401" xr:uid="{00000000-0005-0000-0000-0000BB7D0000}"/>
    <cellStyle name="Normal 3 4 5 2 3 3" xfId="14917" xr:uid="{00000000-0005-0000-0000-0000BC7D0000}"/>
    <cellStyle name="Normal 3 4 5 2 3 4" xfId="20433" xr:uid="{00000000-0005-0000-0000-0000BD7D0000}"/>
    <cellStyle name="Normal 3 4 5 2 3 5" xfId="25949" xr:uid="{00000000-0005-0000-0000-0000BE7D0000}"/>
    <cellStyle name="Normal 3 4 5 2 3 6" xfId="31465" xr:uid="{00000000-0005-0000-0000-0000BF7D0000}"/>
    <cellStyle name="Normal 3 4 5 2 4" xfId="6643" xr:uid="{00000000-0005-0000-0000-0000C07D0000}"/>
    <cellStyle name="Normal 3 4 5 2 5" xfId="12159" xr:uid="{00000000-0005-0000-0000-0000C17D0000}"/>
    <cellStyle name="Normal 3 4 5 2 6" xfId="17675" xr:uid="{00000000-0005-0000-0000-0000C27D0000}"/>
    <cellStyle name="Normal 3 4 5 2 7" xfId="23191" xr:uid="{00000000-0005-0000-0000-0000C37D0000}"/>
    <cellStyle name="Normal 3 4 5 2 8" xfId="28707" xr:uid="{00000000-0005-0000-0000-0000C47D0000}"/>
    <cellStyle name="Normal 3 4 5 3" xfId="767" xr:uid="{00000000-0005-0000-0000-0000C57D0000}"/>
    <cellStyle name="Normal 3 4 5 3 2" xfId="2146" xr:uid="{00000000-0005-0000-0000-0000C67D0000}"/>
    <cellStyle name="Normal 3 4 5 3 2 2" xfId="4904" xr:uid="{00000000-0005-0000-0000-0000C77D0000}"/>
    <cellStyle name="Normal 3 4 5 3 2 2 2" xfId="10420" xr:uid="{00000000-0005-0000-0000-0000C87D0000}"/>
    <cellStyle name="Normal 3 4 5 3 2 2 3" xfId="15936" xr:uid="{00000000-0005-0000-0000-0000C97D0000}"/>
    <cellStyle name="Normal 3 4 5 3 2 2 4" xfId="21452" xr:uid="{00000000-0005-0000-0000-0000CA7D0000}"/>
    <cellStyle name="Normal 3 4 5 3 2 2 5" xfId="26968" xr:uid="{00000000-0005-0000-0000-0000CB7D0000}"/>
    <cellStyle name="Normal 3 4 5 3 2 2 6" xfId="32484" xr:uid="{00000000-0005-0000-0000-0000CC7D0000}"/>
    <cellStyle name="Normal 3 4 5 3 2 3" xfId="7662" xr:uid="{00000000-0005-0000-0000-0000CD7D0000}"/>
    <cellStyle name="Normal 3 4 5 3 2 4" xfId="13178" xr:uid="{00000000-0005-0000-0000-0000CE7D0000}"/>
    <cellStyle name="Normal 3 4 5 3 2 5" xfId="18694" xr:uid="{00000000-0005-0000-0000-0000CF7D0000}"/>
    <cellStyle name="Normal 3 4 5 3 2 6" xfId="24210" xr:uid="{00000000-0005-0000-0000-0000D07D0000}"/>
    <cellStyle name="Normal 3 4 5 3 2 7" xfId="29726" xr:uid="{00000000-0005-0000-0000-0000D17D0000}"/>
    <cellStyle name="Normal 3 4 5 3 3" xfId="3525" xr:uid="{00000000-0005-0000-0000-0000D27D0000}"/>
    <cellStyle name="Normal 3 4 5 3 3 2" xfId="9041" xr:uid="{00000000-0005-0000-0000-0000D37D0000}"/>
    <cellStyle name="Normal 3 4 5 3 3 3" xfId="14557" xr:uid="{00000000-0005-0000-0000-0000D47D0000}"/>
    <cellStyle name="Normal 3 4 5 3 3 4" xfId="20073" xr:uid="{00000000-0005-0000-0000-0000D57D0000}"/>
    <cellStyle name="Normal 3 4 5 3 3 5" xfId="25589" xr:uid="{00000000-0005-0000-0000-0000D67D0000}"/>
    <cellStyle name="Normal 3 4 5 3 3 6" xfId="31105" xr:uid="{00000000-0005-0000-0000-0000D77D0000}"/>
    <cellStyle name="Normal 3 4 5 3 4" xfId="6283" xr:uid="{00000000-0005-0000-0000-0000D87D0000}"/>
    <cellStyle name="Normal 3 4 5 3 5" xfId="11799" xr:uid="{00000000-0005-0000-0000-0000D97D0000}"/>
    <cellStyle name="Normal 3 4 5 3 6" xfId="17315" xr:uid="{00000000-0005-0000-0000-0000DA7D0000}"/>
    <cellStyle name="Normal 3 4 5 3 7" xfId="22831" xr:uid="{00000000-0005-0000-0000-0000DB7D0000}"/>
    <cellStyle name="Normal 3 4 5 3 8" xfId="28347" xr:uid="{00000000-0005-0000-0000-0000DC7D0000}"/>
    <cellStyle name="Normal 3 4 5 4" xfId="1635" xr:uid="{00000000-0005-0000-0000-0000DD7D0000}"/>
    <cellStyle name="Normal 3 4 5 4 2" xfId="4393" xr:uid="{00000000-0005-0000-0000-0000DE7D0000}"/>
    <cellStyle name="Normal 3 4 5 4 2 2" xfId="9909" xr:uid="{00000000-0005-0000-0000-0000DF7D0000}"/>
    <cellStyle name="Normal 3 4 5 4 2 3" xfId="15425" xr:uid="{00000000-0005-0000-0000-0000E07D0000}"/>
    <cellStyle name="Normal 3 4 5 4 2 4" xfId="20941" xr:uid="{00000000-0005-0000-0000-0000E17D0000}"/>
    <cellStyle name="Normal 3 4 5 4 2 5" xfId="26457" xr:uid="{00000000-0005-0000-0000-0000E27D0000}"/>
    <cellStyle name="Normal 3 4 5 4 2 6" xfId="31973" xr:uid="{00000000-0005-0000-0000-0000E37D0000}"/>
    <cellStyle name="Normal 3 4 5 4 3" xfId="7151" xr:uid="{00000000-0005-0000-0000-0000E47D0000}"/>
    <cellStyle name="Normal 3 4 5 4 4" xfId="12667" xr:uid="{00000000-0005-0000-0000-0000E57D0000}"/>
    <cellStyle name="Normal 3 4 5 4 5" xfId="18183" xr:uid="{00000000-0005-0000-0000-0000E67D0000}"/>
    <cellStyle name="Normal 3 4 5 4 6" xfId="23699" xr:uid="{00000000-0005-0000-0000-0000E77D0000}"/>
    <cellStyle name="Normal 3 4 5 4 7" xfId="29215" xr:uid="{00000000-0005-0000-0000-0000E87D0000}"/>
    <cellStyle name="Normal 3 4 5 5" xfId="3014" xr:uid="{00000000-0005-0000-0000-0000E97D0000}"/>
    <cellStyle name="Normal 3 4 5 5 2" xfId="8530" xr:uid="{00000000-0005-0000-0000-0000EA7D0000}"/>
    <cellStyle name="Normal 3 4 5 5 3" xfId="14046" xr:uid="{00000000-0005-0000-0000-0000EB7D0000}"/>
    <cellStyle name="Normal 3 4 5 5 4" xfId="19562" xr:uid="{00000000-0005-0000-0000-0000EC7D0000}"/>
    <cellStyle name="Normal 3 4 5 5 5" xfId="25078" xr:uid="{00000000-0005-0000-0000-0000ED7D0000}"/>
    <cellStyle name="Normal 3 4 5 5 6" xfId="30594" xr:uid="{00000000-0005-0000-0000-0000EE7D0000}"/>
    <cellStyle name="Normal 3 4 5 6" xfId="5772" xr:uid="{00000000-0005-0000-0000-0000EF7D0000}"/>
    <cellStyle name="Normal 3 4 5 7" xfId="11288" xr:uid="{00000000-0005-0000-0000-0000F07D0000}"/>
    <cellStyle name="Normal 3 4 5 8" xfId="16804" xr:uid="{00000000-0005-0000-0000-0000F17D0000}"/>
    <cellStyle name="Normal 3 4 5 9" xfId="22320" xr:uid="{00000000-0005-0000-0000-0000F27D0000}"/>
    <cellStyle name="Normal 3 4 6" xfId="311" xr:uid="{00000000-0005-0000-0000-0000F37D0000}"/>
    <cellStyle name="Normal 3 4 6 10" xfId="27891" xr:uid="{00000000-0005-0000-0000-0000F47D0000}"/>
    <cellStyle name="Normal 3 4 6 2" xfId="1163" xr:uid="{00000000-0005-0000-0000-0000F57D0000}"/>
    <cellStyle name="Normal 3 4 6 2 2" xfId="2542" xr:uid="{00000000-0005-0000-0000-0000F67D0000}"/>
    <cellStyle name="Normal 3 4 6 2 2 2" xfId="5300" xr:uid="{00000000-0005-0000-0000-0000F77D0000}"/>
    <cellStyle name="Normal 3 4 6 2 2 2 2" xfId="10816" xr:uid="{00000000-0005-0000-0000-0000F87D0000}"/>
    <cellStyle name="Normal 3 4 6 2 2 2 3" xfId="16332" xr:uid="{00000000-0005-0000-0000-0000F97D0000}"/>
    <cellStyle name="Normal 3 4 6 2 2 2 4" xfId="21848" xr:uid="{00000000-0005-0000-0000-0000FA7D0000}"/>
    <cellStyle name="Normal 3 4 6 2 2 2 5" xfId="27364" xr:uid="{00000000-0005-0000-0000-0000FB7D0000}"/>
    <cellStyle name="Normal 3 4 6 2 2 2 6" xfId="32880" xr:uid="{00000000-0005-0000-0000-0000FC7D0000}"/>
    <cellStyle name="Normal 3 4 6 2 2 3" xfId="8058" xr:uid="{00000000-0005-0000-0000-0000FD7D0000}"/>
    <cellStyle name="Normal 3 4 6 2 2 4" xfId="13574" xr:uid="{00000000-0005-0000-0000-0000FE7D0000}"/>
    <cellStyle name="Normal 3 4 6 2 2 5" xfId="19090" xr:uid="{00000000-0005-0000-0000-0000FF7D0000}"/>
    <cellStyle name="Normal 3 4 6 2 2 6" xfId="24606" xr:uid="{00000000-0005-0000-0000-0000007E0000}"/>
    <cellStyle name="Normal 3 4 6 2 2 7" xfId="30122" xr:uid="{00000000-0005-0000-0000-0000017E0000}"/>
    <cellStyle name="Normal 3 4 6 2 3" xfId="3921" xr:uid="{00000000-0005-0000-0000-0000027E0000}"/>
    <cellStyle name="Normal 3 4 6 2 3 2" xfId="9437" xr:uid="{00000000-0005-0000-0000-0000037E0000}"/>
    <cellStyle name="Normal 3 4 6 2 3 3" xfId="14953" xr:uid="{00000000-0005-0000-0000-0000047E0000}"/>
    <cellStyle name="Normal 3 4 6 2 3 4" xfId="20469" xr:uid="{00000000-0005-0000-0000-0000057E0000}"/>
    <cellStyle name="Normal 3 4 6 2 3 5" xfId="25985" xr:uid="{00000000-0005-0000-0000-0000067E0000}"/>
    <cellStyle name="Normal 3 4 6 2 3 6" xfId="31501" xr:uid="{00000000-0005-0000-0000-0000077E0000}"/>
    <cellStyle name="Normal 3 4 6 2 4" xfId="6679" xr:uid="{00000000-0005-0000-0000-0000087E0000}"/>
    <cellStyle name="Normal 3 4 6 2 5" xfId="12195" xr:uid="{00000000-0005-0000-0000-0000097E0000}"/>
    <cellStyle name="Normal 3 4 6 2 6" xfId="17711" xr:uid="{00000000-0005-0000-0000-00000A7E0000}"/>
    <cellStyle name="Normal 3 4 6 2 7" xfId="23227" xr:uid="{00000000-0005-0000-0000-00000B7E0000}"/>
    <cellStyle name="Normal 3 4 6 2 8" xfId="28743" xr:uid="{00000000-0005-0000-0000-00000C7E0000}"/>
    <cellStyle name="Normal 3 4 6 3" xfId="803" xr:uid="{00000000-0005-0000-0000-00000D7E0000}"/>
    <cellStyle name="Normal 3 4 6 3 2" xfId="2182" xr:uid="{00000000-0005-0000-0000-00000E7E0000}"/>
    <cellStyle name="Normal 3 4 6 3 2 2" xfId="4940" xr:uid="{00000000-0005-0000-0000-00000F7E0000}"/>
    <cellStyle name="Normal 3 4 6 3 2 2 2" xfId="10456" xr:uid="{00000000-0005-0000-0000-0000107E0000}"/>
    <cellStyle name="Normal 3 4 6 3 2 2 3" xfId="15972" xr:uid="{00000000-0005-0000-0000-0000117E0000}"/>
    <cellStyle name="Normal 3 4 6 3 2 2 4" xfId="21488" xr:uid="{00000000-0005-0000-0000-0000127E0000}"/>
    <cellStyle name="Normal 3 4 6 3 2 2 5" xfId="27004" xr:uid="{00000000-0005-0000-0000-0000137E0000}"/>
    <cellStyle name="Normal 3 4 6 3 2 2 6" xfId="32520" xr:uid="{00000000-0005-0000-0000-0000147E0000}"/>
    <cellStyle name="Normal 3 4 6 3 2 3" xfId="7698" xr:uid="{00000000-0005-0000-0000-0000157E0000}"/>
    <cellStyle name="Normal 3 4 6 3 2 4" xfId="13214" xr:uid="{00000000-0005-0000-0000-0000167E0000}"/>
    <cellStyle name="Normal 3 4 6 3 2 5" xfId="18730" xr:uid="{00000000-0005-0000-0000-0000177E0000}"/>
    <cellStyle name="Normal 3 4 6 3 2 6" xfId="24246" xr:uid="{00000000-0005-0000-0000-0000187E0000}"/>
    <cellStyle name="Normal 3 4 6 3 2 7" xfId="29762" xr:uid="{00000000-0005-0000-0000-0000197E0000}"/>
    <cellStyle name="Normal 3 4 6 3 3" xfId="3561" xr:uid="{00000000-0005-0000-0000-00001A7E0000}"/>
    <cellStyle name="Normal 3 4 6 3 3 2" xfId="9077" xr:uid="{00000000-0005-0000-0000-00001B7E0000}"/>
    <cellStyle name="Normal 3 4 6 3 3 3" xfId="14593" xr:uid="{00000000-0005-0000-0000-00001C7E0000}"/>
    <cellStyle name="Normal 3 4 6 3 3 4" xfId="20109" xr:uid="{00000000-0005-0000-0000-00001D7E0000}"/>
    <cellStyle name="Normal 3 4 6 3 3 5" xfId="25625" xr:uid="{00000000-0005-0000-0000-00001E7E0000}"/>
    <cellStyle name="Normal 3 4 6 3 3 6" xfId="31141" xr:uid="{00000000-0005-0000-0000-00001F7E0000}"/>
    <cellStyle name="Normal 3 4 6 3 4" xfId="6319" xr:uid="{00000000-0005-0000-0000-0000207E0000}"/>
    <cellStyle name="Normal 3 4 6 3 5" xfId="11835" xr:uid="{00000000-0005-0000-0000-0000217E0000}"/>
    <cellStyle name="Normal 3 4 6 3 6" xfId="17351" xr:uid="{00000000-0005-0000-0000-0000227E0000}"/>
    <cellStyle name="Normal 3 4 6 3 7" xfId="22867" xr:uid="{00000000-0005-0000-0000-0000237E0000}"/>
    <cellStyle name="Normal 3 4 6 3 8" xfId="28383" xr:uid="{00000000-0005-0000-0000-0000247E0000}"/>
    <cellStyle name="Normal 3 4 6 4" xfId="1690" xr:uid="{00000000-0005-0000-0000-0000257E0000}"/>
    <cellStyle name="Normal 3 4 6 4 2" xfId="4448" xr:uid="{00000000-0005-0000-0000-0000267E0000}"/>
    <cellStyle name="Normal 3 4 6 4 2 2" xfId="9964" xr:uid="{00000000-0005-0000-0000-0000277E0000}"/>
    <cellStyle name="Normal 3 4 6 4 2 3" xfId="15480" xr:uid="{00000000-0005-0000-0000-0000287E0000}"/>
    <cellStyle name="Normal 3 4 6 4 2 4" xfId="20996" xr:uid="{00000000-0005-0000-0000-0000297E0000}"/>
    <cellStyle name="Normal 3 4 6 4 2 5" xfId="26512" xr:uid="{00000000-0005-0000-0000-00002A7E0000}"/>
    <cellStyle name="Normal 3 4 6 4 2 6" xfId="32028" xr:uid="{00000000-0005-0000-0000-00002B7E0000}"/>
    <cellStyle name="Normal 3 4 6 4 3" xfId="7206" xr:uid="{00000000-0005-0000-0000-00002C7E0000}"/>
    <cellStyle name="Normal 3 4 6 4 4" xfId="12722" xr:uid="{00000000-0005-0000-0000-00002D7E0000}"/>
    <cellStyle name="Normal 3 4 6 4 5" xfId="18238" xr:uid="{00000000-0005-0000-0000-00002E7E0000}"/>
    <cellStyle name="Normal 3 4 6 4 6" xfId="23754" xr:uid="{00000000-0005-0000-0000-00002F7E0000}"/>
    <cellStyle name="Normal 3 4 6 4 7" xfId="29270" xr:uid="{00000000-0005-0000-0000-0000307E0000}"/>
    <cellStyle name="Normal 3 4 6 5" xfId="3069" xr:uid="{00000000-0005-0000-0000-0000317E0000}"/>
    <cellStyle name="Normal 3 4 6 5 2" xfId="8585" xr:uid="{00000000-0005-0000-0000-0000327E0000}"/>
    <cellStyle name="Normal 3 4 6 5 3" xfId="14101" xr:uid="{00000000-0005-0000-0000-0000337E0000}"/>
    <cellStyle name="Normal 3 4 6 5 4" xfId="19617" xr:uid="{00000000-0005-0000-0000-0000347E0000}"/>
    <cellStyle name="Normal 3 4 6 5 5" xfId="25133" xr:uid="{00000000-0005-0000-0000-0000357E0000}"/>
    <cellStyle name="Normal 3 4 6 5 6" xfId="30649" xr:uid="{00000000-0005-0000-0000-0000367E0000}"/>
    <cellStyle name="Normal 3 4 6 6" xfId="5827" xr:uid="{00000000-0005-0000-0000-0000377E0000}"/>
    <cellStyle name="Normal 3 4 6 7" xfId="11343" xr:uid="{00000000-0005-0000-0000-0000387E0000}"/>
    <cellStyle name="Normal 3 4 6 8" xfId="16859" xr:uid="{00000000-0005-0000-0000-0000397E0000}"/>
    <cellStyle name="Normal 3 4 6 9" xfId="22375" xr:uid="{00000000-0005-0000-0000-00003A7E0000}"/>
    <cellStyle name="Normal 3 4 7" xfId="367" xr:uid="{00000000-0005-0000-0000-00003B7E0000}"/>
    <cellStyle name="Normal 3 4 7 10" xfId="27947" xr:uid="{00000000-0005-0000-0000-00003C7E0000}"/>
    <cellStyle name="Normal 3 4 7 2" xfId="1199" xr:uid="{00000000-0005-0000-0000-00003D7E0000}"/>
    <cellStyle name="Normal 3 4 7 2 2" xfId="2578" xr:uid="{00000000-0005-0000-0000-00003E7E0000}"/>
    <cellStyle name="Normal 3 4 7 2 2 2" xfId="5336" xr:uid="{00000000-0005-0000-0000-00003F7E0000}"/>
    <cellStyle name="Normal 3 4 7 2 2 2 2" xfId="10852" xr:uid="{00000000-0005-0000-0000-0000407E0000}"/>
    <cellStyle name="Normal 3 4 7 2 2 2 3" xfId="16368" xr:uid="{00000000-0005-0000-0000-0000417E0000}"/>
    <cellStyle name="Normal 3 4 7 2 2 2 4" xfId="21884" xr:uid="{00000000-0005-0000-0000-0000427E0000}"/>
    <cellStyle name="Normal 3 4 7 2 2 2 5" xfId="27400" xr:uid="{00000000-0005-0000-0000-0000437E0000}"/>
    <cellStyle name="Normal 3 4 7 2 2 2 6" xfId="32916" xr:uid="{00000000-0005-0000-0000-0000447E0000}"/>
    <cellStyle name="Normal 3 4 7 2 2 3" xfId="8094" xr:uid="{00000000-0005-0000-0000-0000457E0000}"/>
    <cellStyle name="Normal 3 4 7 2 2 4" xfId="13610" xr:uid="{00000000-0005-0000-0000-0000467E0000}"/>
    <cellStyle name="Normal 3 4 7 2 2 5" xfId="19126" xr:uid="{00000000-0005-0000-0000-0000477E0000}"/>
    <cellStyle name="Normal 3 4 7 2 2 6" xfId="24642" xr:uid="{00000000-0005-0000-0000-0000487E0000}"/>
    <cellStyle name="Normal 3 4 7 2 2 7" xfId="30158" xr:uid="{00000000-0005-0000-0000-0000497E0000}"/>
    <cellStyle name="Normal 3 4 7 2 3" xfId="3957" xr:uid="{00000000-0005-0000-0000-00004A7E0000}"/>
    <cellStyle name="Normal 3 4 7 2 3 2" xfId="9473" xr:uid="{00000000-0005-0000-0000-00004B7E0000}"/>
    <cellStyle name="Normal 3 4 7 2 3 3" xfId="14989" xr:uid="{00000000-0005-0000-0000-00004C7E0000}"/>
    <cellStyle name="Normal 3 4 7 2 3 4" xfId="20505" xr:uid="{00000000-0005-0000-0000-00004D7E0000}"/>
    <cellStyle name="Normal 3 4 7 2 3 5" xfId="26021" xr:uid="{00000000-0005-0000-0000-00004E7E0000}"/>
    <cellStyle name="Normal 3 4 7 2 3 6" xfId="31537" xr:uid="{00000000-0005-0000-0000-00004F7E0000}"/>
    <cellStyle name="Normal 3 4 7 2 4" xfId="6715" xr:uid="{00000000-0005-0000-0000-0000507E0000}"/>
    <cellStyle name="Normal 3 4 7 2 5" xfId="12231" xr:uid="{00000000-0005-0000-0000-0000517E0000}"/>
    <cellStyle name="Normal 3 4 7 2 6" xfId="17747" xr:uid="{00000000-0005-0000-0000-0000527E0000}"/>
    <cellStyle name="Normal 3 4 7 2 7" xfId="23263" xr:uid="{00000000-0005-0000-0000-0000537E0000}"/>
    <cellStyle name="Normal 3 4 7 2 8" xfId="28779" xr:uid="{00000000-0005-0000-0000-0000547E0000}"/>
    <cellStyle name="Normal 3 4 7 3" xfId="839" xr:uid="{00000000-0005-0000-0000-0000557E0000}"/>
    <cellStyle name="Normal 3 4 7 3 2" xfId="2218" xr:uid="{00000000-0005-0000-0000-0000567E0000}"/>
    <cellStyle name="Normal 3 4 7 3 2 2" xfId="4976" xr:uid="{00000000-0005-0000-0000-0000577E0000}"/>
    <cellStyle name="Normal 3 4 7 3 2 2 2" xfId="10492" xr:uid="{00000000-0005-0000-0000-0000587E0000}"/>
    <cellStyle name="Normal 3 4 7 3 2 2 3" xfId="16008" xr:uid="{00000000-0005-0000-0000-0000597E0000}"/>
    <cellStyle name="Normal 3 4 7 3 2 2 4" xfId="21524" xr:uid="{00000000-0005-0000-0000-00005A7E0000}"/>
    <cellStyle name="Normal 3 4 7 3 2 2 5" xfId="27040" xr:uid="{00000000-0005-0000-0000-00005B7E0000}"/>
    <cellStyle name="Normal 3 4 7 3 2 2 6" xfId="32556" xr:uid="{00000000-0005-0000-0000-00005C7E0000}"/>
    <cellStyle name="Normal 3 4 7 3 2 3" xfId="7734" xr:uid="{00000000-0005-0000-0000-00005D7E0000}"/>
    <cellStyle name="Normal 3 4 7 3 2 4" xfId="13250" xr:uid="{00000000-0005-0000-0000-00005E7E0000}"/>
    <cellStyle name="Normal 3 4 7 3 2 5" xfId="18766" xr:uid="{00000000-0005-0000-0000-00005F7E0000}"/>
    <cellStyle name="Normal 3 4 7 3 2 6" xfId="24282" xr:uid="{00000000-0005-0000-0000-0000607E0000}"/>
    <cellStyle name="Normal 3 4 7 3 2 7" xfId="29798" xr:uid="{00000000-0005-0000-0000-0000617E0000}"/>
    <cellStyle name="Normal 3 4 7 3 3" xfId="3597" xr:uid="{00000000-0005-0000-0000-0000627E0000}"/>
    <cellStyle name="Normal 3 4 7 3 3 2" xfId="9113" xr:uid="{00000000-0005-0000-0000-0000637E0000}"/>
    <cellStyle name="Normal 3 4 7 3 3 3" xfId="14629" xr:uid="{00000000-0005-0000-0000-0000647E0000}"/>
    <cellStyle name="Normal 3 4 7 3 3 4" xfId="20145" xr:uid="{00000000-0005-0000-0000-0000657E0000}"/>
    <cellStyle name="Normal 3 4 7 3 3 5" xfId="25661" xr:uid="{00000000-0005-0000-0000-0000667E0000}"/>
    <cellStyle name="Normal 3 4 7 3 3 6" xfId="31177" xr:uid="{00000000-0005-0000-0000-0000677E0000}"/>
    <cellStyle name="Normal 3 4 7 3 4" xfId="6355" xr:uid="{00000000-0005-0000-0000-0000687E0000}"/>
    <cellStyle name="Normal 3 4 7 3 5" xfId="11871" xr:uid="{00000000-0005-0000-0000-0000697E0000}"/>
    <cellStyle name="Normal 3 4 7 3 6" xfId="17387" xr:uid="{00000000-0005-0000-0000-00006A7E0000}"/>
    <cellStyle name="Normal 3 4 7 3 7" xfId="22903" xr:uid="{00000000-0005-0000-0000-00006B7E0000}"/>
    <cellStyle name="Normal 3 4 7 3 8" xfId="28419" xr:uid="{00000000-0005-0000-0000-00006C7E0000}"/>
    <cellStyle name="Normal 3 4 7 4" xfId="1746" xr:uid="{00000000-0005-0000-0000-00006D7E0000}"/>
    <cellStyle name="Normal 3 4 7 4 2" xfId="4504" xr:uid="{00000000-0005-0000-0000-00006E7E0000}"/>
    <cellStyle name="Normal 3 4 7 4 2 2" xfId="10020" xr:uid="{00000000-0005-0000-0000-00006F7E0000}"/>
    <cellStyle name="Normal 3 4 7 4 2 3" xfId="15536" xr:uid="{00000000-0005-0000-0000-0000707E0000}"/>
    <cellStyle name="Normal 3 4 7 4 2 4" xfId="21052" xr:uid="{00000000-0005-0000-0000-0000717E0000}"/>
    <cellStyle name="Normal 3 4 7 4 2 5" xfId="26568" xr:uid="{00000000-0005-0000-0000-0000727E0000}"/>
    <cellStyle name="Normal 3 4 7 4 2 6" xfId="32084" xr:uid="{00000000-0005-0000-0000-0000737E0000}"/>
    <cellStyle name="Normal 3 4 7 4 3" xfId="7262" xr:uid="{00000000-0005-0000-0000-0000747E0000}"/>
    <cellStyle name="Normal 3 4 7 4 4" xfId="12778" xr:uid="{00000000-0005-0000-0000-0000757E0000}"/>
    <cellStyle name="Normal 3 4 7 4 5" xfId="18294" xr:uid="{00000000-0005-0000-0000-0000767E0000}"/>
    <cellStyle name="Normal 3 4 7 4 6" xfId="23810" xr:uid="{00000000-0005-0000-0000-0000777E0000}"/>
    <cellStyle name="Normal 3 4 7 4 7" xfId="29326" xr:uid="{00000000-0005-0000-0000-0000787E0000}"/>
    <cellStyle name="Normal 3 4 7 5" xfId="3125" xr:uid="{00000000-0005-0000-0000-0000797E0000}"/>
    <cellStyle name="Normal 3 4 7 5 2" xfId="8641" xr:uid="{00000000-0005-0000-0000-00007A7E0000}"/>
    <cellStyle name="Normal 3 4 7 5 3" xfId="14157" xr:uid="{00000000-0005-0000-0000-00007B7E0000}"/>
    <cellStyle name="Normal 3 4 7 5 4" xfId="19673" xr:uid="{00000000-0005-0000-0000-00007C7E0000}"/>
    <cellStyle name="Normal 3 4 7 5 5" xfId="25189" xr:uid="{00000000-0005-0000-0000-00007D7E0000}"/>
    <cellStyle name="Normal 3 4 7 5 6" xfId="30705" xr:uid="{00000000-0005-0000-0000-00007E7E0000}"/>
    <cellStyle name="Normal 3 4 7 6" xfId="5883" xr:uid="{00000000-0005-0000-0000-00007F7E0000}"/>
    <cellStyle name="Normal 3 4 7 7" xfId="11399" xr:uid="{00000000-0005-0000-0000-0000807E0000}"/>
    <cellStyle name="Normal 3 4 7 8" xfId="16915" xr:uid="{00000000-0005-0000-0000-0000817E0000}"/>
    <cellStyle name="Normal 3 4 7 9" xfId="22431" xr:uid="{00000000-0005-0000-0000-0000827E0000}"/>
    <cellStyle name="Normal 3 4 8" xfId="422" xr:uid="{00000000-0005-0000-0000-0000837E0000}"/>
    <cellStyle name="Normal 3 4 8 10" xfId="28002" xr:uid="{00000000-0005-0000-0000-0000847E0000}"/>
    <cellStyle name="Normal 3 4 8 2" xfId="1235" xr:uid="{00000000-0005-0000-0000-0000857E0000}"/>
    <cellStyle name="Normal 3 4 8 2 2" xfId="2614" xr:uid="{00000000-0005-0000-0000-0000867E0000}"/>
    <cellStyle name="Normal 3 4 8 2 2 2" xfId="5372" xr:uid="{00000000-0005-0000-0000-0000877E0000}"/>
    <cellStyle name="Normal 3 4 8 2 2 2 2" xfId="10888" xr:uid="{00000000-0005-0000-0000-0000887E0000}"/>
    <cellStyle name="Normal 3 4 8 2 2 2 3" xfId="16404" xr:uid="{00000000-0005-0000-0000-0000897E0000}"/>
    <cellStyle name="Normal 3 4 8 2 2 2 4" xfId="21920" xr:uid="{00000000-0005-0000-0000-00008A7E0000}"/>
    <cellStyle name="Normal 3 4 8 2 2 2 5" xfId="27436" xr:uid="{00000000-0005-0000-0000-00008B7E0000}"/>
    <cellStyle name="Normal 3 4 8 2 2 2 6" xfId="32952" xr:uid="{00000000-0005-0000-0000-00008C7E0000}"/>
    <cellStyle name="Normal 3 4 8 2 2 3" xfId="8130" xr:uid="{00000000-0005-0000-0000-00008D7E0000}"/>
    <cellStyle name="Normal 3 4 8 2 2 4" xfId="13646" xr:uid="{00000000-0005-0000-0000-00008E7E0000}"/>
    <cellStyle name="Normal 3 4 8 2 2 5" xfId="19162" xr:uid="{00000000-0005-0000-0000-00008F7E0000}"/>
    <cellStyle name="Normal 3 4 8 2 2 6" xfId="24678" xr:uid="{00000000-0005-0000-0000-0000907E0000}"/>
    <cellStyle name="Normal 3 4 8 2 2 7" xfId="30194" xr:uid="{00000000-0005-0000-0000-0000917E0000}"/>
    <cellStyle name="Normal 3 4 8 2 3" xfId="3993" xr:uid="{00000000-0005-0000-0000-0000927E0000}"/>
    <cellStyle name="Normal 3 4 8 2 3 2" xfId="9509" xr:uid="{00000000-0005-0000-0000-0000937E0000}"/>
    <cellStyle name="Normal 3 4 8 2 3 3" xfId="15025" xr:uid="{00000000-0005-0000-0000-0000947E0000}"/>
    <cellStyle name="Normal 3 4 8 2 3 4" xfId="20541" xr:uid="{00000000-0005-0000-0000-0000957E0000}"/>
    <cellStyle name="Normal 3 4 8 2 3 5" xfId="26057" xr:uid="{00000000-0005-0000-0000-0000967E0000}"/>
    <cellStyle name="Normal 3 4 8 2 3 6" xfId="31573" xr:uid="{00000000-0005-0000-0000-0000977E0000}"/>
    <cellStyle name="Normal 3 4 8 2 4" xfId="6751" xr:uid="{00000000-0005-0000-0000-0000987E0000}"/>
    <cellStyle name="Normal 3 4 8 2 5" xfId="12267" xr:uid="{00000000-0005-0000-0000-0000997E0000}"/>
    <cellStyle name="Normal 3 4 8 2 6" xfId="17783" xr:uid="{00000000-0005-0000-0000-00009A7E0000}"/>
    <cellStyle name="Normal 3 4 8 2 7" xfId="23299" xr:uid="{00000000-0005-0000-0000-00009B7E0000}"/>
    <cellStyle name="Normal 3 4 8 2 8" xfId="28815" xr:uid="{00000000-0005-0000-0000-00009C7E0000}"/>
    <cellStyle name="Normal 3 4 8 3" xfId="875" xr:uid="{00000000-0005-0000-0000-00009D7E0000}"/>
    <cellStyle name="Normal 3 4 8 3 2" xfId="2254" xr:uid="{00000000-0005-0000-0000-00009E7E0000}"/>
    <cellStyle name="Normal 3 4 8 3 2 2" xfId="5012" xr:uid="{00000000-0005-0000-0000-00009F7E0000}"/>
    <cellStyle name="Normal 3 4 8 3 2 2 2" xfId="10528" xr:uid="{00000000-0005-0000-0000-0000A07E0000}"/>
    <cellStyle name="Normal 3 4 8 3 2 2 3" xfId="16044" xr:uid="{00000000-0005-0000-0000-0000A17E0000}"/>
    <cellStyle name="Normal 3 4 8 3 2 2 4" xfId="21560" xr:uid="{00000000-0005-0000-0000-0000A27E0000}"/>
    <cellStyle name="Normal 3 4 8 3 2 2 5" xfId="27076" xr:uid="{00000000-0005-0000-0000-0000A37E0000}"/>
    <cellStyle name="Normal 3 4 8 3 2 2 6" xfId="32592" xr:uid="{00000000-0005-0000-0000-0000A47E0000}"/>
    <cellStyle name="Normal 3 4 8 3 2 3" xfId="7770" xr:uid="{00000000-0005-0000-0000-0000A57E0000}"/>
    <cellStyle name="Normal 3 4 8 3 2 4" xfId="13286" xr:uid="{00000000-0005-0000-0000-0000A67E0000}"/>
    <cellStyle name="Normal 3 4 8 3 2 5" xfId="18802" xr:uid="{00000000-0005-0000-0000-0000A77E0000}"/>
    <cellStyle name="Normal 3 4 8 3 2 6" xfId="24318" xr:uid="{00000000-0005-0000-0000-0000A87E0000}"/>
    <cellStyle name="Normal 3 4 8 3 2 7" xfId="29834" xr:uid="{00000000-0005-0000-0000-0000A97E0000}"/>
    <cellStyle name="Normal 3 4 8 3 3" xfId="3633" xr:uid="{00000000-0005-0000-0000-0000AA7E0000}"/>
    <cellStyle name="Normal 3 4 8 3 3 2" xfId="9149" xr:uid="{00000000-0005-0000-0000-0000AB7E0000}"/>
    <cellStyle name="Normal 3 4 8 3 3 3" xfId="14665" xr:uid="{00000000-0005-0000-0000-0000AC7E0000}"/>
    <cellStyle name="Normal 3 4 8 3 3 4" xfId="20181" xr:uid="{00000000-0005-0000-0000-0000AD7E0000}"/>
    <cellStyle name="Normal 3 4 8 3 3 5" xfId="25697" xr:uid="{00000000-0005-0000-0000-0000AE7E0000}"/>
    <cellStyle name="Normal 3 4 8 3 3 6" xfId="31213" xr:uid="{00000000-0005-0000-0000-0000AF7E0000}"/>
    <cellStyle name="Normal 3 4 8 3 4" xfId="6391" xr:uid="{00000000-0005-0000-0000-0000B07E0000}"/>
    <cellStyle name="Normal 3 4 8 3 5" xfId="11907" xr:uid="{00000000-0005-0000-0000-0000B17E0000}"/>
    <cellStyle name="Normal 3 4 8 3 6" xfId="17423" xr:uid="{00000000-0005-0000-0000-0000B27E0000}"/>
    <cellStyle name="Normal 3 4 8 3 7" xfId="22939" xr:uid="{00000000-0005-0000-0000-0000B37E0000}"/>
    <cellStyle name="Normal 3 4 8 3 8" xfId="28455" xr:uid="{00000000-0005-0000-0000-0000B47E0000}"/>
    <cellStyle name="Normal 3 4 8 4" xfId="1801" xr:uid="{00000000-0005-0000-0000-0000B57E0000}"/>
    <cellStyle name="Normal 3 4 8 4 2" xfId="4559" xr:uid="{00000000-0005-0000-0000-0000B67E0000}"/>
    <cellStyle name="Normal 3 4 8 4 2 2" xfId="10075" xr:uid="{00000000-0005-0000-0000-0000B77E0000}"/>
    <cellStyle name="Normal 3 4 8 4 2 3" xfId="15591" xr:uid="{00000000-0005-0000-0000-0000B87E0000}"/>
    <cellStyle name="Normal 3 4 8 4 2 4" xfId="21107" xr:uid="{00000000-0005-0000-0000-0000B97E0000}"/>
    <cellStyle name="Normal 3 4 8 4 2 5" xfId="26623" xr:uid="{00000000-0005-0000-0000-0000BA7E0000}"/>
    <cellStyle name="Normal 3 4 8 4 2 6" xfId="32139" xr:uid="{00000000-0005-0000-0000-0000BB7E0000}"/>
    <cellStyle name="Normal 3 4 8 4 3" xfId="7317" xr:uid="{00000000-0005-0000-0000-0000BC7E0000}"/>
    <cellStyle name="Normal 3 4 8 4 4" xfId="12833" xr:uid="{00000000-0005-0000-0000-0000BD7E0000}"/>
    <cellStyle name="Normal 3 4 8 4 5" xfId="18349" xr:uid="{00000000-0005-0000-0000-0000BE7E0000}"/>
    <cellStyle name="Normal 3 4 8 4 6" xfId="23865" xr:uid="{00000000-0005-0000-0000-0000BF7E0000}"/>
    <cellStyle name="Normal 3 4 8 4 7" xfId="29381" xr:uid="{00000000-0005-0000-0000-0000C07E0000}"/>
    <cellStyle name="Normal 3 4 8 5" xfId="3180" xr:uid="{00000000-0005-0000-0000-0000C17E0000}"/>
    <cellStyle name="Normal 3 4 8 5 2" xfId="8696" xr:uid="{00000000-0005-0000-0000-0000C27E0000}"/>
    <cellStyle name="Normal 3 4 8 5 3" xfId="14212" xr:uid="{00000000-0005-0000-0000-0000C37E0000}"/>
    <cellStyle name="Normal 3 4 8 5 4" xfId="19728" xr:uid="{00000000-0005-0000-0000-0000C47E0000}"/>
    <cellStyle name="Normal 3 4 8 5 5" xfId="25244" xr:uid="{00000000-0005-0000-0000-0000C57E0000}"/>
    <cellStyle name="Normal 3 4 8 5 6" xfId="30760" xr:uid="{00000000-0005-0000-0000-0000C67E0000}"/>
    <cellStyle name="Normal 3 4 8 6" xfId="5938" xr:uid="{00000000-0005-0000-0000-0000C77E0000}"/>
    <cellStyle name="Normal 3 4 8 7" xfId="11454" xr:uid="{00000000-0005-0000-0000-0000C87E0000}"/>
    <cellStyle name="Normal 3 4 8 8" xfId="16970" xr:uid="{00000000-0005-0000-0000-0000C97E0000}"/>
    <cellStyle name="Normal 3 4 8 9" xfId="22486" xr:uid="{00000000-0005-0000-0000-0000CA7E0000}"/>
    <cellStyle name="Normal 3 4 9" xfId="477" xr:uid="{00000000-0005-0000-0000-0000CB7E0000}"/>
    <cellStyle name="Normal 3 4 9 10" xfId="28057" xr:uid="{00000000-0005-0000-0000-0000CC7E0000}"/>
    <cellStyle name="Normal 3 4 9 2" xfId="1271" xr:uid="{00000000-0005-0000-0000-0000CD7E0000}"/>
    <cellStyle name="Normal 3 4 9 2 2" xfId="2650" xr:uid="{00000000-0005-0000-0000-0000CE7E0000}"/>
    <cellStyle name="Normal 3 4 9 2 2 2" xfId="5408" xr:uid="{00000000-0005-0000-0000-0000CF7E0000}"/>
    <cellStyle name="Normal 3 4 9 2 2 2 2" xfId="10924" xr:uid="{00000000-0005-0000-0000-0000D07E0000}"/>
    <cellStyle name="Normal 3 4 9 2 2 2 3" xfId="16440" xr:uid="{00000000-0005-0000-0000-0000D17E0000}"/>
    <cellStyle name="Normal 3 4 9 2 2 2 4" xfId="21956" xr:uid="{00000000-0005-0000-0000-0000D27E0000}"/>
    <cellStyle name="Normal 3 4 9 2 2 2 5" xfId="27472" xr:uid="{00000000-0005-0000-0000-0000D37E0000}"/>
    <cellStyle name="Normal 3 4 9 2 2 2 6" xfId="32988" xr:uid="{00000000-0005-0000-0000-0000D47E0000}"/>
    <cellStyle name="Normal 3 4 9 2 2 3" xfId="8166" xr:uid="{00000000-0005-0000-0000-0000D57E0000}"/>
    <cellStyle name="Normal 3 4 9 2 2 4" xfId="13682" xr:uid="{00000000-0005-0000-0000-0000D67E0000}"/>
    <cellStyle name="Normal 3 4 9 2 2 5" xfId="19198" xr:uid="{00000000-0005-0000-0000-0000D77E0000}"/>
    <cellStyle name="Normal 3 4 9 2 2 6" xfId="24714" xr:uid="{00000000-0005-0000-0000-0000D87E0000}"/>
    <cellStyle name="Normal 3 4 9 2 2 7" xfId="30230" xr:uid="{00000000-0005-0000-0000-0000D97E0000}"/>
    <cellStyle name="Normal 3 4 9 2 3" xfId="4029" xr:uid="{00000000-0005-0000-0000-0000DA7E0000}"/>
    <cellStyle name="Normal 3 4 9 2 3 2" xfId="9545" xr:uid="{00000000-0005-0000-0000-0000DB7E0000}"/>
    <cellStyle name="Normal 3 4 9 2 3 3" xfId="15061" xr:uid="{00000000-0005-0000-0000-0000DC7E0000}"/>
    <cellStyle name="Normal 3 4 9 2 3 4" xfId="20577" xr:uid="{00000000-0005-0000-0000-0000DD7E0000}"/>
    <cellStyle name="Normal 3 4 9 2 3 5" xfId="26093" xr:uid="{00000000-0005-0000-0000-0000DE7E0000}"/>
    <cellStyle name="Normal 3 4 9 2 3 6" xfId="31609" xr:uid="{00000000-0005-0000-0000-0000DF7E0000}"/>
    <cellStyle name="Normal 3 4 9 2 4" xfId="6787" xr:uid="{00000000-0005-0000-0000-0000E07E0000}"/>
    <cellStyle name="Normal 3 4 9 2 5" xfId="12303" xr:uid="{00000000-0005-0000-0000-0000E17E0000}"/>
    <cellStyle name="Normal 3 4 9 2 6" xfId="17819" xr:uid="{00000000-0005-0000-0000-0000E27E0000}"/>
    <cellStyle name="Normal 3 4 9 2 7" xfId="23335" xr:uid="{00000000-0005-0000-0000-0000E37E0000}"/>
    <cellStyle name="Normal 3 4 9 2 8" xfId="28851" xr:uid="{00000000-0005-0000-0000-0000E47E0000}"/>
    <cellStyle name="Normal 3 4 9 3" xfId="911" xr:uid="{00000000-0005-0000-0000-0000E57E0000}"/>
    <cellStyle name="Normal 3 4 9 3 2" xfId="2290" xr:uid="{00000000-0005-0000-0000-0000E67E0000}"/>
    <cellStyle name="Normal 3 4 9 3 2 2" xfId="5048" xr:uid="{00000000-0005-0000-0000-0000E77E0000}"/>
    <cellStyle name="Normal 3 4 9 3 2 2 2" xfId="10564" xr:uid="{00000000-0005-0000-0000-0000E87E0000}"/>
    <cellStyle name="Normal 3 4 9 3 2 2 3" xfId="16080" xr:uid="{00000000-0005-0000-0000-0000E97E0000}"/>
    <cellStyle name="Normal 3 4 9 3 2 2 4" xfId="21596" xr:uid="{00000000-0005-0000-0000-0000EA7E0000}"/>
    <cellStyle name="Normal 3 4 9 3 2 2 5" xfId="27112" xr:uid="{00000000-0005-0000-0000-0000EB7E0000}"/>
    <cellStyle name="Normal 3 4 9 3 2 2 6" xfId="32628" xr:uid="{00000000-0005-0000-0000-0000EC7E0000}"/>
    <cellStyle name="Normal 3 4 9 3 2 3" xfId="7806" xr:uid="{00000000-0005-0000-0000-0000ED7E0000}"/>
    <cellStyle name="Normal 3 4 9 3 2 4" xfId="13322" xr:uid="{00000000-0005-0000-0000-0000EE7E0000}"/>
    <cellStyle name="Normal 3 4 9 3 2 5" xfId="18838" xr:uid="{00000000-0005-0000-0000-0000EF7E0000}"/>
    <cellStyle name="Normal 3 4 9 3 2 6" xfId="24354" xr:uid="{00000000-0005-0000-0000-0000F07E0000}"/>
    <cellStyle name="Normal 3 4 9 3 2 7" xfId="29870" xr:uid="{00000000-0005-0000-0000-0000F17E0000}"/>
    <cellStyle name="Normal 3 4 9 3 3" xfId="3669" xr:uid="{00000000-0005-0000-0000-0000F27E0000}"/>
    <cellStyle name="Normal 3 4 9 3 3 2" xfId="9185" xr:uid="{00000000-0005-0000-0000-0000F37E0000}"/>
    <cellStyle name="Normal 3 4 9 3 3 3" xfId="14701" xr:uid="{00000000-0005-0000-0000-0000F47E0000}"/>
    <cellStyle name="Normal 3 4 9 3 3 4" xfId="20217" xr:uid="{00000000-0005-0000-0000-0000F57E0000}"/>
    <cellStyle name="Normal 3 4 9 3 3 5" xfId="25733" xr:uid="{00000000-0005-0000-0000-0000F67E0000}"/>
    <cellStyle name="Normal 3 4 9 3 3 6" xfId="31249" xr:uid="{00000000-0005-0000-0000-0000F77E0000}"/>
    <cellStyle name="Normal 3 4 9 3 4" xfId="6427" xr:uid="{00000000-0005-0000-0000-0000F87E0000}"/>
    <cellStyle name="Normal 3 4 9 3 5" xfId="11943" xr:uid="{00000000-0005-0000-0000-0000F97E0000}"/>
    <cellStyle name="Normal 3 4 9 3 6" xfId="17459" xr:uid="{00000000-0005-0000-0000-0000FA7E0000}"/>
    <cellStyle name="Normal 3 4 9 3 7" xfId="22975" xr:uid="{00000000-0005-0000-0000-0000FB7E0000}"/>
    <cellStyle name="Normal 3 4 9 3 8" xfId="28491" xr:uid="{00000000-0005-0000-0000-0000FC7E0000}"/>
    <cellStyle name="Normal 3 4 9 4" xfId="1856" xr:uid="{00000000-0005-0000-0000-0000FD7E0000}"/>
    <cellStyle name="Normal 3 4 9 4 2" xfId="4614" xr:uid="{00000000-0005-0000-0000-0000FE7E0000}"/>
    <cellStyle name="Normal 3 4 9 4 2 2" xfId="10130" xr:uid="{00000000-0005-0000-0000-0000FF7E0000}"/>
    <cellStyle name="Normal 3 4 9 4 2 3" xfId="15646" xr:uid="{00000000-0005-0000-0000-0000007F0000}"/>
    <cellStyle name="Normal 3 4 9 4 2 4" xfId="21162" xr:uid="{00000000-0005-0000-0000-0000017F0000}"/>
    <cellStyle name="Normal 3 4 9 4 2 5" xfId="26678" xr:uid="{00000000-0005-0000-0000-0000027F0000}"/>
    <cellStyle name="Normal 3 4 9 4 2 6" xfId="32194" xr:uid="{00000000-0005-0000-0000-0000037F0000}"/>
    <cellStyle name="Normal 3 4 9 4 3" xfId="7372" xr:uid="{00000000-0005-0000-0000-0000047F0000}"/>
    <cellStyle name="Normal 3 4 9 4 4" xfId="12888" xr:uid="{00000000-0005-0000-0000-0000057F0000}"/>
    <cellStyle name="Normal 3 4 9 4 5" xfId="18404" xr:uid="{00000000-0005-0000-0000-0000067F0000}"/>
    <cellStyle name="Normal 3 4 9 4 6" xfId="23920" xr:uid="{00000000-0005-0000-0000-0000077F0000}"/>
    <cellStyle name="Normal 3 4 9 4 7" xfId="29436" xr:uid="{00000000-0005-0000-0000-0000087F0000}"/>
    <cellStyle name="Normal 3 4 9 5" xfId="3235" xr:uid="{00000000-0005-0000-0000-0000097F0000}"/>
    <cellStyle name="Normal 3 4 9 5 2" xfId="8751" xr:uid="{00000000-0005-0000-0000-00000A7F0000}"/>
    <cellStyle name="Normal 3 4 9 5 3" xfId="14267" xr:uid="{00000000-0005-0000-0000-00000B7F0000}"/>
    <cellStyle name="Normal 3 4 9 5 4" xfId="19783" xr:uid="{00000000-0005-0000-0000-00000C7F0000}"/>
    <cellStyle name="Normal 3 4 9 5 5" xfId="25299" xr:uid="{00000000-0005-0000-0000-00000D7F0000}"/>
    <cellStyle name="Normal 3 4 9 5 6" xfId="30815" xr:uid="{00000000-0005-0000-0000-00000E7F0000}"/>
    <cellStyle name="Normal 3 4 9 6" xfId="5993" xr:uid="{00000000-0005-0000-0000-00000F7F0000}"/>
    <cellStyle name="Normal 3 4 9 7" xfId="11509" xr:uid="{00000000-0005-0000-0000-0000107F0000}"/>
    <cellStyle name="Normal 3 4 9 8" xfId="17025" xr:uid="{00000000-0005-0000-0000-0000117F0000}"/>
    <cellStyle name="Normal 3 4 9 9" xfId="22541" xr:uid="{00000000-0005-0000-0000-0000127F0000}"/>
    <cellStyle name="Normal 3 5" xfId="38" xr:uid="{00000000-0005-0000-0000-0000137F0000}"/>
    <cellStyle name="Normal 3 5 10" xfId="570" xr:uid="{00000000-0005-0000-0000-0000147F0000}"/>
    <cellStyle name="Normal 3 5 10 2" xfId="1949" xr:uid="{00000000-0005-0000-0000-0000157F0000}"/>
    <cellStyle name="Normal 3 5 10 2 2" xfId="4707" xr:uid="{00000000-0005-0000-0000-0000167F0000}"/>
    <cellStyle name="Normal 3 5 10 2 2 2" xfId="10223" xr:uid="{00000000-0005-0000-0000-0000177F0000}"/>
    <cellStyle name="Normal 3 5 10 2 2 3" xfId="15739" xr:uid="{00000000-0005-0000-0000-0000187F0000}"/>
    <cellStyle name="Normal 3 5 10 2 2 4" xfId="21255" xr:uid="{00000000-0005-0000-0000-0000197F0000}"/>
    <cellStyle name="Normal 3 5 10 2 2 5" xfId="26771" xr:uid="{00000000-0005-0000-0000-00001A7F0000}"/>
    <cellStyle name="Normal 3 5 10 2 2 6" xfId="32287" xr:uid="{00000000-0005-0000-0000-00001B7F0000}"/>
    <cellStyle name="Normal 3 5 10 2 3" xfId="7465" xr:uid="{00000000-0005-0000-0000-00001C7F0000}"/>
    <cellStyle name="Normal 3 5 10 2 4" xfId="12981" xr:uid="{00000000-0005-0000-0000-00001D7F0000}"/>
    <cellStyle name="Normal 3 5 10 2 5" xfId="18497" xr:uid="{00000000-0005-0000-0000-00001E7F0000}"/>
    <cellStyle name="Normal 3 5 10 2 6" xfId="24013" xr:uid="{00000000-0005-0000-0000-00001F7F0000}"/>
    <cellStyle name="Normal 3 5 10 2 7" xfId="29529" xr:uid="{00000000-0005-0000-0000-0000207F0000}"/>
    <cellStyle name="Normal 3 5 10 3" xfId="3328" xr:uid="{00000000-0005-0000-0000-0000217F0000}"/>
    <cellStyle name="Normal 3 5 10 3 2" xfId="8844" xr:uid="{00000000-0005-0000-0000-0000227F0000}"/>
    <cellStyle name="Normal 3 5 10 3 3" xfId="14360" xr:uid="{00000000-0005-0000-0000-0000237F0000}"/>
    <cellStyle name="Normal 3 5 10 3 4" xfId="19876" xr:uid="{00000000-0005-0000-0000-0000247F0000}"/>
    <cellStyle name="Normal 3 5 10 3 5" xfId="25392" xr:uid="{00000000-0005-0000-0000-0000257F0000}"/>
    <cellStyle name="Normal 3 5 10 3 6" xfId="30908" xr:uid="{00000000-0005-0000-0000-0000267F0000}"/>
    <cellStyle name="Normal 3 5 10 4" xfId="6086" xr:uid="{00000000-0005-0000-0000-0000277F0000}"/>
    <cellStyle name="Normal 3 5 10 5" xfId="11602" xr:uid="{00000000-0005-0000-0000-0000287F0000}"/>
    <cellStyle name="Normal 3 5 10 6" xfId="17118" xr:uid="{00000000-0005-0000-0000-0000297F0000}"/>
    <cellStyle name="Normal 3 5 10 7" xfId="22634" xr:uid="{00000000-0005-0000-0000-00002A7F0000}"/>
    <cellStyle name="Normal 3 5 10 8" xfId="28150" xr:uid="{00000000-0005-0000-0000-00002B7F0000}"/>
    <cellStyle name="Normal 3 5 11" xfId="642" xr:uid="{00000000-0005-0000-0000-00002C7F0000}"/>
    <cellStyle name="Normal 3 5 11 2" xfId="2021" xr:uid="{00000000-0005-0000-0000-00002D7F0000}"/>
    <cellStyle name="Normal 3 5 11 2 2" xfId="4779" xr:uid="{00000000-0005-0000-0000-00002E7F0000}"/>
    <cellStyle name="Normal 3 5 11 2 2 2" xfId="10295" xr:uid="{00000000-0005-0000-0000-00002F7F0000}"/>
    <cellStyle name="Normal 3 5 11 2 2 3" xfId="15811" xr:uid="{00000000-0005-0000-0000-0000307F0000}"/>
    <cellStyle name="Normal 3 5 11 2 2 4" xfId="21327" xr:uid="{00000000-0005-0000-0000-0000317F0000}"/>
    <cellStyle name="Normal 3 5 11 2 2 5" xfId="26843" xr:uid="{00000000-0005-0000-0000-0000327F0000}"/>
    <cellStyle name="Normal 3 5 11 2 2 6" xfId="32359" xr:uid="{00000000-0005-0000-0000-0000337F0000}"/>
    <cellStyle name="Normal 3 5 11 2 3" xfId="7537" xr:uid="{00000000-0005-0000-0000-0000347F0000}"/>
    <cellStyle name="Normal 3 5 11 2 4" xfId="13053" xr:uid="{00000000-0005-0000-0000-0000357F0000}"/>
    <cellStyle name="Normal 3 5 11 2 5" xfId="18569" xr:uid="{00000000-0005-0000-0000-0000367F0000}"/>
    <cellStyle name="Normal 3 5 11 2 6" xfId="24085" xr:uid="{00000000-0005-0000-0000-0000377F0000}"/>
    <cellStyle name="Normal 3 5 11 2 7" xfId="29601" xr:uid="{00000000-0005-0000-0000-0000387F0000}"/>
    <cellStyle name="Normal 3 5 11 3" xfId="3400" xr:uid="{00000000-0005-0000-0000-0000397F0000}"/>
    <cellStyle name="Normal 3 5 11 3 2" xfId="8916" xr:uid="{00000000-0005-0000-0000-00003A7F0000}"/>
    <cellStyle name="Normal 3 5 11 3 3" xfId="14432" xr:uid="{00000000-0005-0000-0000-00003B7F0000}"/>
    <cellStyle name="Normal 3 5 11 3 4" xfId="19948" xr:uid="{00000000-0005-0000-0000-00003C7F0000}"/>
    <cellStyle name="Normal 3 5 11 3 5" xfId="25464" xr:uid="{00000000-0005-0000-0000-00003D7F0000}"/>
    <cellStyle name="Normal 3 5 11 3 6" xfId="30980" xr:uid="{00000000-0005-0000-0000-00003E7F0000}"/>
    <cellStyle name="Normal 3 5 11 4" xfId="6158" xr:uid="{00000000-0005-0000-0000-00003F7F0000}"/>
    <cellStyle name="Normal 3 5 11 5" xfId="11674" xr:uid="{00000000-0005-0000-0000-0000407F0000}"/>
    <cellStyle name="Normal 3 5 11 6" xfId="17190" xr:uid="{00000000-0005-0000-0000-0000417F0000}"/>
    <cellStyle name="Normal 3 5 11 7" xfId="22706" xr:uid="{00000000-0005-0000-0000-0000427F0000}"/>
    <cellStyle name="Normal 3 5 11 8" xfId="28222" xr:uid="{00000000-0005-0000-0000-0000437F0000}"/>
    <cellStyle name="Normal 3 5 12" xfId="1417" xr:uid="{00000000-0005-0000-0000-0000447F0000}"/>
    <cellStyle name="Normal 3 5 12 2" xfId="4175" xr:uid="{00000000-0005-0000-0000-0000457F0000}"/>
    <cellStyle name="Normal 3 5 12 2 2" xfId="9691" xr:uid="{00000000-0005-0000-0000-0000467F0000}"/>
    <cellStyle name="Normal 3 5 12 2 3" xfId="15207" xr:uid="{00000000-0005-0000-0000-0000477F0000}"/>
    <cellStyle name="Normal 3 5 12 2 4" xfId="20723" xr:uid="{00000000-0005-0000-0000-0000487F0000}"/>
    <cellStyle name="Normal 3 5 12 2 5" xfId="26239" xr:uid="{00000000-0005-0000-0000-0000497F0000}"/>
    <cellStyle name="Normal 3 5 12 2 6" xfId="31755" xr:uid="{00000000-0005-0000-0000-00004A7F0000}"/>
    <cellStyle name="Normal 3 5 12 3" xfId="6933" xr:uid="{00000000-0005-0000-0000-00004B7F0000}"/>
    <cellStyle name="Normal 3 5 12 4" xfId="12449" xr:uid="{00000000-0005-0000-0000-00004C7F0000}"/>
    <cellStyle name="Normal 3 5 12 5" xfId="17965" xr:uid="{00000000-0005-0000-0000-00004D7F0000}"/>
    <cellStyle name="Normal 3 5 12 6" xfId="23481" xr:uid="{00000000-0005-0000-0000-00004E7F0000}"/>
    <cellStyle name="Normal 3 5 12 7" xfId="28997" xr:uid="{00000000-0005-0000-0000-00004F7F0000}"/>
    <cellStyle name="Normal 3 5 13" xfId="2796" xr:uid="{00000000-0005-0000-0000-0000507F0000}"/>
    <cellStyle name="Normal 3 5 13 2" xfId="8312" xr:uid="{00000000-0005-0000-0000-0000517F0000}"/>
    <cellStyle name="Normal 3 5 13 3" xfId="13828" xr:uid="{00000000-0005-0000-0000-0000527F0000}"/>
    <cellStyle name="Normal 3 5 13 4" xfId="19344" xr:uid="{00000000-0005-0000-0000-0000537F0000}"/>
    <cellStyle name="Normal 3 5 13 5" xfId="24860" xr:uid="{00000000-0005-0000-0000-0000547F0000}"/>
    <cellStyle name="Normal 3 5 13 6" xfId="30376" xr:uid="{00000000-0005-0000-0000-0000557F0000}"/>
    <cellStyle name="Normal 3 5 14" xfId="5554" xr:uid="{00000000-0005-0000-0000-0000567F0000}"/>
    <cellStyle name="Normal 3 5 15" xfId="11070" xr:uid="{00000000-0005-0000-0000-0000577F0000}"/>
    <cellStyle name="Normal 3 5 16" xfId="16586" xr:uid="{00000000-0005-0000-0000-0000587F0000}"/>
    <cellStyle name="Normal 3 5 17" xfId="22102" xr:uid="{00000000-0005-0000-0000-0000597F0000}"/>
    <cellStyle name="Normal 3 5 18" xfId="27618" xr:uid="{00000000-0005-0000-0000-00005A7F0000}"/>
    <cellStyle name="Normal 3 5 2" xfId="93" xr:uid="{00000000-0005-0000-0000-00005B7F0000}"/>
    <cellStyle name="Normal 3 5 2 2" xfId="1002" xr:uid="{00000000-0005-0000-0000-00005C7F0000}"/>
    <cellStyle name="Normal 3 5 2 2 2" xfId="2381" xr:uid="{00000000-0005-0000-0000-00005D7F0000}"/>
    <cellStyle name="Normal 3 5 2 2 2 2" xfId="5139" xr:uid="{00000000-0005-0000-0000-00005E7F0000}"/>
    <cellStyle name="Normal 3 5 2 2 2 2 2" xfId="10655" xr:uid="{00000000-0005-0000-0000-00005F7F0000}"/>
    <cellStyle name="Normal 3 5 2 2 2 2 3" xfId="16171" xr:uid="{00000000-0005-0000-0000-0000607F0000}"/>
    <cellStyle name="Normal 3 5 2 2 2 2 4" xfId="21687" xr:uid="{00000000-0005-0000-0000-0000617F0000}"/>
    <cellStyle name="Normal 3 5 2 2 2 2 5" xfId="27203" xr:uid="{00000000-0005-0000-0000-0000627F0000}"/>
    <cellStyle name="Normal 3 5 2 2 2 2 6" xfId="32719" xr:uid="{00000000-0005-0000-0000-0000637F0000}"/>
    <cellStyle name="Normal 3 5 2 2 2 3" xfId="7897" xr:uid="{00000000-0005-0000-0000-0000647F0000}"/>
    <cellStyle name="Normal 3 5 2 2 2 4" xfId="13413" xr:uid="{00000000-0005-0000-0000-0000657F0000}"/>
    <cellStyle name="Normal 3 5 2 2 2 5" xfId="18929" xr:uid="{00000000-0005-0000-0000-0000667F0000}"/>
    <cellStyle name="Normal 3 5 2 2 2 6" xfId="24445" xr:uid="{00000000-0005-0000-0000-0000677F0000}"/>
    <cellStyle name="Normal 3 5 2 2 2 7" xfId="29961" xr:uid="{00000000-0005-0000-0000-0000687F0000}"/>
    <cellStyle name="Normal 3 5 2 2 3" xfId="3760" xr:uid="{00000000-0005-0000-0000-0000697F0000}"/>
    <cellStyle name="Normal 3 5 2 2 3 2" xfId="9276" xr:uid="{00000000-0005-0000-0000-00006A7F0000}"/>
    <cellStyle name="Normal 3 5 2 2 3 3" xfId="14792" xr:uid="{00000000-0005-0000-0000-00006B7F0000}"/>
    <cellStyle name="Normal 3 5 2 2 3 4" xfId="20308" xr:uid="{00000000-0005-0000-0000-00006C7F0000}"/>
    <cellStyle name="Normal 3 5 2 2 3 5" xfId="25824" xr:uid="{00000000-0005-0000-0000-00006D7F0000}"/>
    <cellStyle name="Normal 3 5 2 2 3 6" xfId="31340" xr:uid="{00000000-0005-0000-0000-00006E7F0000}"/>
    <cellStyle name="Normal 3 5 2 2 4" xfId="6518" xr:uid="{00000000-0005-0000-0000-00006F7F0000}"/>
    <cellStyle name="Normal 3 5 2 2 5" xfId="12034" xr:uid="{00000000-0005-0000-0000-0000707F0000}"/>
    <cellStyle name="Normal 3 5 2 2 6" xfId="17550" xr:uid="{00000000-0005-0000-0000-0000717F0000}"/>
    <cellStyle name="Normal 3 5 2 2 7" xfId="23066" xr:uid="{00000000-0005-0000-0000-0000727F0000}"/>
    <cellStyle name="Normal 3 5 2 2 8" xfId="28582" xr:uid="{00000000-0005-0000-0000-0000737F0000}"/>
    <cellStyle name="Normal 3 5 2 3" xfId="1472" xr:uid="{00000000-0005-0000-0000-0000747F0000}"/>
    <cellStyle name="Normal 3 5 2 3 2" xfId="4230" xr:uid="{00000000-0005-0000-0000-0000757F0000}"/>
    <cellStyle name="Normal 3 5 2 3 2 2" xfId="9746" xr:uid="{00000000-0005-0000-0000-0000767F0000}"/>
    <cellStyle name="Normal 3 5 2 3 2 3" xfId="15262" xr:uid="{00000000-0005-0000-0000-0000777F0000}"/>
    <cellStyle name="Normal 3 5 2 3 2 4" xfId="20778" xr:uid="{00000000-0005-0000-0000-0000787F0000}"/>
    <cellStyle name="Normal 3 5 2 3 2 5" xfId="26294" xr:uid="{00000000-0005-0000-0000-0000797F0000}"/>
    <cellStyle name="Normal 3 5 2 3 2 6" xfId="31810" xr:uid="{00000000-0005-0000-0000-00007A7F0000}"/>
    <cellStyle name="Normal 3 5 2 3 3" xfId="6988" xr:uid="{00000000-0005-0000-0000-00007B7F0000}"/>
    <cellStyle name="Normal 3 5 2 3 4" xfId="12504" xr:uid="{00000000-0005-0000-0000-00007C7F0000}"/>
    <cellStyle name="Normal 3 5 2 3 5" xfId="18020" xr:uid="{00000000-0005-0000-0000-00007D7F0000}"/>
    <cellStyle name="Normal 3 5 2 3 6" xfId="23536" xr:uid="{00000000-0005-0000-0000-00007E7F0000}"/>
    <cellStyle name="Normal 3 5 2 3 7" xfId="29052" xr:uid="{00000000-0005-0000-0000-00007F7F0000}"/>
    <cellStyle name="Normal 3 5 2 4" xfId="2851" xr:uid="{00000000-0005-0000-0000-0000807F0000}"/>
    <cellStyle name="Normal 3 5 2 4 2" xfId="8367" xr:uid="{00000000-0005-0000-0000-0000817F0000}"/>
    <cellStyle name="Normal 3 5 2 4 3" xfId="13883" xr:uid="{00000000-0005-0000-0000-0000827F0000}"/>
    <cellStyle name="Normal 3 5 2 4 4" xfId="19399" xr:uid="{00000000-0005-0000-0000-0000837F0000}"/>
    <cellStyle name="Normal 3 5 2 4 5" xfId="24915" xr:uid="{00000000-0005-0000-0000-0000847F0000}"/>
    <cellStyle name="Normal 3 5 2 4 6" xfId="30431" xr:uid="{00000000-0005-0000-0000-0000857F0000}"/>
    <cellStyle name="Normal 3 5 2 5" xfId="5609" xr:uid="{00000000-0005-0000-0000-0000867F0000}"/>
    <cellStyle name="Normal 3 5 2 6" xfId="11125" xr:uid="{00000000-0005-0000-0000-0000877F0000}"/>
    <cellStyle name="Normal 3 5 2 7" xfId="16641" xr:uid="{00000000-0005-0000-0000-0000887F0000}"/>
    <cellStyle name="Normal 3 5 2 8" xfId="22157" xr:uid="{00000000-0005-0000-0000-0000897F0000}"/>
    <cellStyle name="Normal 3 5 2 9" xfId="27673" xr:uid="{00000000-0005-0000-0000-00008A7F0000}"/>
    <cellStyle name="Normal 3 5 3" xfId="148" xr:uid="{00000000-0005-0000-0000-00008B7F0000}"/>
    <cellStyle name="Normal 3 5 3 2" xfId="1527" xr:uid="{00000000-0005-0000-0000-00008C7F0000}"/>
    <cellStyle name="Normal 3 5 3 2 2" xfId="4285" xr:uid="{00000000-0005-0000-0000-00008D7F0000}"/>
    <cellStyle name="Normal 3 5 3 2 2 2" xfId="9801" xr:uid="{00000000-0005-0000-0000-00008E7F0000}"/>
    <cellStyle name="Normal 3 5 3 2 2 3" xfId="15317" xr:uid="{00000000-0005-0000-0000-00008F7F0000}"/>
    <cellStyle name="Normal 3 5 3 2 2 4" xfId="20833" xr:uid="{00000000-0005-0000-0000-0000907F0000}"/>
    <cellStyle name="Normal 3 5 3 2 2 5" xfId="26349" xr:uid="{00000000-0005-0000-0000-0000917F0000}"/>
    <cellStyle name="Normal 3 5 3 2 2 6" xfId="31865" xr:uid="{00000000-0005-0000-0000-0000927F0000}"/>
    <cellStyle name="Normal 3 5 3 2 3" xfId="7043" xr:uid="{00000000-0005-0000-0000-0000937F0000}"/>
    <cellStyle name="Normal 3 5 3 2 4" xfId="12559" xr:uid="{00000000-0005-0000-0000-0000947F0000}"/>
    <cellStyle name="Normal 3 5 3 2 5" xfId="18075" xr:uid="{00000000-0005-0000-0000-0000957F0000}"/>
    <cellStyle name="Normal 3 5 3 2 6" xfId="23591" xr:uid="{00000000-0005-0000-0000-0000967F0000}"/>
    <cellStyle name="Normal 3 5 3 2 7" xfId="29107" xr:uid="{00000000-0005-0000-0000-0000977F0000}"/>
    <cellStyle name="Normal 3 5 3 3" xfId="2906" xr:uid="{00000000-0005-0000-0000-0000987F0000}"/>
    <cellStyle name="Normal 3 5 3 3 2" xfId="8422" xr:uid="{00000000-0005-0000-0000-0000997F0000}"/>
    <cellStyle name="Normal 3 5 3 3 3" xfId="13938" xr:uid="{00000000-0005-0000-0000-00009A7F0000}"/>
    <cellStyle name="Normal 3 5 3 3 4" xfId="19454" xr:uid="{00000000-0005-0000-0000-00009B7F0000}"/>
    <cellStyle name="Normal 3 5 3 3 5" xfId="24970" xr:uid="{00000000-0005-0000-0000-00009C7F0000}"/>
    <cellStyle name="Normal 3 5 3 3 6" xfId="30486" xr:uid="{00000000-0005-0000-0000-00009D7F0000}"/>
    <cellStyle name="Normal 3 5 3 4" xfId="5664" xr:uid="{00000000-0005-0000-0000-00009E7F0000}"/>
    <cellStyle name="Normal 3 5 3 5" xfId="11180" xr:uid="{00000000-0005-0000-0000-00009F7F0000}"/>
    <cellStyle name="Normal 3 5 3 6" xfId="16696" xr:uid="{00000000-0005-0000-0000-0000A07F0000}"/>
    <cellStyle name="Normal 3 5 3 7" xfId="22212" xr:uid="{00000000-0005-0000-0000-0000A17F0000}"/>
    <cellStyle name="Normal 3 5 3 8" xfId="27728" xr:uid="{00000000-0005-0000-0000-0000A27F0000}"/>
    <cellStyle name="Normal 3 5 4" xfId="239" xr:uid="{00000000-0005-0000-0000-0000A37F0000}"/>
    <cellStyle name="Normal 3 5 4 2" xfId="1618" xr:uid="{00000000-0005-0000-0000-0000A47F0000}"/>
    <cellStyle name="Normal 3 5 4 2 2" xfId="4376" xr:uid="{00000000-0005-0000-0000-0000A57F0000}"/>
    <cellStyle name="Normal 3 5 4 2 2 2" xfId="9892" xr:uid="{00000000-0005-0000-0000-0000A67F0000}"/>
    <cellStyle name="Normal 3 5 4 2 2 3" xfId="15408" xr:uid="{00000000-0005-0000-0000-0000A77F0000}"/>
    <cellStyle name="Normal 3 5 4 2 2 4" xfId="20924" xr:uid="{00000000-0005-0000-0000-0000A87F0000}"/>
    <cellStyle name="Normal 3 5 4 2 2 5" xfId="26440" xr:uid="{00000000-0005-0000-0000-0000A97F0000}"/>
    <cellStyle name="Normal 3 5 4 2 2 6" xfId="31956" xr:uid="{00000000-0005-0000-0000-0000AA7F0000}"/>
    <cellStyle name="Normal 3 5 4 2 3" xfId="7134" xr:uid="{00000000-0005-0000-0000-0000AB7F0000}"/>
    <cellStyle name="Normal 3 5 4 2 4" xfId="12650" xr:uid="{00000000-0005-0000-0000-0000AC7F0000}"/>
    <cellStyle name="Normal 3 5 4 2 5" xfId="18166" xr:uid="{00000000-0005-0000-0000-0000AD7F0000}"/>
    <cellStyle name="Normal 3 5 4 2 6" xfId="23682" xr:uid="{00000000-0005-0000-0000-0000AE7F0000}"/>
    <cellStyle name="Normal 3 5 4 2 7" xfId="29198" xr:uid="{00000000-0005-0000-0000-0000AF7F0000}"/>
    <cellStyle name="Normal 3 5 4 3" xfId="2997" xr:uid="{00000000-0005-0000-0000-0000B07F0000}"/>
    <cellStyle name="Normal 3 5 4 3 2" xfId="8513" xr:uid="{00000000-0005-0000-0000-0000B17F0000}"/>
    <cellStyle name="Normal 3 5 4 3 3" xfId="14029" xr:uid="{00000000-0005-0000-0000-0000B27F0000}"/>
    <cellStyle name="Normal 3 5 4 3 4" xfId="19545" xr:uid="{00000000-0005-0000-0000-0000B37F0000}"/>
    <cellStyle name="Normal 3 5 4 3 5" xfId="25061" xr:uid="{00000000-0005-0000-0000-0000B47F0000}"/>
    <cellStyle name="Normal 3 5 4 3 6" xfId="30577" xr:uid="{00000000-0005-0000-0000-0000B57F0000}"/>
    <cellStyle name="Normal 3 5 4 4" xfId="5755" xr:uid="{00000000-0005-0000-0000-0000B67F0000}"/>
    <cellStyle name="Normal 3 5 4 5" xfId="11271" xr:uid="{00000000-0005-0000-0000-0000B77F0000}"/>
    <cellStyle name="Normal 3 5 4 6" xfId="16787" xr:uid="{00000000-0005-0000-0000-0000B87F0000}"/>
    <cellStyle name="Normal 3 5 4 7" xfId="22303" xr:uid="{00000000-0005-0000-0000-0000B97F0000}"/>
    <cellStyle name="Normal 3 5 4 8" xfId="27819" xr:uid="{00000000-0005-0000-0000-0000BA7F0000}"/>
    <cellStyle name="Normal 3 5 5" xfId="294" xr:uid="{00000000-0005-0000-0000-0000BB7F0000}"/>
    <cellStyle name="Normal 3 5 5 2" xfId="1673" xr:uid="{00000000-0005-0000-0000-0000BC7F0000}"/>
    <cellStyle name="Normal 3 5 5 2 2" xfId="4431" xr:uid="{00000000-0005-0000-0000-0000BD7F0000}"/>
    <cellStyle name="Normal 3 5 5 2 2 2" xfId="9947" xr:uid="{00000000-0005-0000-0000-0000BE7F0000}"/>
    <cellStyle name="Normal 3 5 5 2 2 3" xfId="15463" xr:uid="{00000000-0005-0000-0000-0000BF7F0000}"/>
    <cellStyle name="Normal 3 5 5 2 2 4" xfId="20979" xr:uid="{00000000-0005-0000-0000-0000C07F0000}"/>
    <cellStyle name="Normal 3 5 5 2 2 5" xfId="26495" xr:uid="{00000000-0005-0000-0000-0000C17F0000}"/>
    <cellStyle name="Normal 3 5 5 2 2 6" xfId="32011" xr:uid="{00000000-0005-0000-0000-0000C27F0000}"/>
    <cellStyle name="Normal 3 5 5 2 3" xfId="7189" xr:uid="{00000000-0005-0000-0000-0000C37F0000}"/>
    <cellStyle name="Normal 3 5 5 2 4" xfId="12705" xr:uid="{00000000-0005-0000-0000-0000C47F0000}"/>
    <cellStyle name="Normal 3 5 5 2 5" xfId="18221" xr:uid="{00000000-0005-0000-0000-0000C57F0000}"/>
    <cellStyle name="Normal 3 5 5 2 6" xfId="23737" xr:uid="{00000000-0005-0000-0000-0000C67F0000}"/>
    <cellStyle name="Normal 3 5 5 2 7" xfId="29253" xr:uid="{00000000-0005-0000-0000-0000C77F0000}"/>
    <cellStyle name="Normal 3 5 5 3" xfId="3052" xr:uid="{00000000-0005-0000-0000-0000C87F0000}"/>
    <cellStyle name="Normal 3 5 5 3 2" xfId="8568" xr:uid="{00000000-0005-0000-0000-0000C97F0000}"/>
    <cellStyle name="Normal 3 5 5 3 3" xfId="14084" xr:uid="{00000000-0005-0000-0000-0000CA7F0000}"/>
    <cellStyle name="Normal 3 5 5 3 4" xfId="19600" xr:uid="{00000000-0005-0000-0000-0000CB7F0000}"/>
    <cellStyle name="Normal 3 5 5 3 5" xfId="25116" xr:uid="{00000000-0005-0000-0000-0000CC7F0000}"/>
    <cellStyle name="Normal 3 5 5 3 6" xfId="30632" xr:uid="{00000000-0005-0000-0000-0000CD7F0000}"/>
    <cellStyle name="Normal 3 5 5 4" xfId="5810" xr:uid="{00000000-0005-0000-0000-0000CE7F0000}"/>
    <cellStyle name="Normal 3 5 5 5" xfId="11326" xr:uid="{00000000-0005-0000-0000-0000CF7F0000}"/>
    <cellStyle name="Normal 3 5 5 6" xfId="16842" xr:uid="{00000000-0005-0000-0000-0000D07F0000}"/>
    <cellStyle name="Normal 3 5 5 7" xfId="22358" xr:uid="{00000000-0005-0000-0000-0000D17F0000}"/>
    <cellStyle name="Normal 3 5 5 8" xfId="27874" xr:uid="{00000000-0005-0000-0000-0000D27F0000}"/>
    <cellStyle name="Normal 3 5 6" xfId="350" xr:uid="{00000000-0005-0000-0000-0000D37F0000}"/>
    <cellStyle name="Normal 3 5 6 2" xfId="1729" xr:uid="{00000000-0005-0000-0000-0000D47F0000}"/>
    <cellStyle name="Normal 3 5 6 2 2" xfId="4487" xr:uid="{00000000-0005-0000-0000-0000D57F0000}"/>
    <cellStyle name="Normal 3 5 6 2 2 2" xfId="10003" xr:uid="{00000000-0005-0000-0000-0000D67F0000}"/>
    <cellStyle name="Normal 3 5 6 2 2 3" xfId="15519" xr:uid="{00000000-0005-0000-0000-0000D77F0000}"/>
    <cellStyle name="Normal 3 5 6 2 2 4" xfId="21035" xr:uid="{00000000-0005-0000-0000-0000D87F0000}"/>
    <cellStyle name="Normal 3 5 6 2 2 5" xfId="26551" xr:uid="{00000000-0005-0000-0000-0000D97F0000}"/>
    <cellStyle name="Normal 3 5 6 2 2 6" xfId="32067" xr:uid="{00000000-0005-0000-0000-0000DA7F0000}"/>
    <cellStyle name="Normal 3 5 6 2 3" xfId="7245" xr:uid="{00000000-0005-0000-0000-0000DB7F0000}"/>
    <cellStyle name="Normal 3 5 6 2 4" xfId="12761" xr:uid="{00000000-0005-0000-0000-0000DC7F0000}"/>
    <cellStyle name="Normal 3 5 6 2 5" xfId="18277" xr:uid="{00000000-0005-0000-0000-0000DD7F0000}"/>
    <cellStyle name="Normal 3 5 6 2 6" xfId="23793" xr:uid="{00000000-0005-0000-0000-0000DE7F0000}"/>
    <cellStyle name="Normal 3 5 6 2 7" xfId="29309" xr:uid="{00000000-0005-0000-0000-0000DF7F0000}"/>
    <cellStyle name="Normal 3 5 6 3" xfId="3108" xr:uid="{00000000-0005-0000-0000-0000E07F0000}"/>
    <cellStyle name="Normal 3 5 6 3 2" xfId="8624" xr:uid="{00000000-0005-0000-0000-0000E17F0000}"/>
    <cellStyle name="Normal 3 5 6 3 3" xfId="14140" xr:uid="{00000000-0005-0000-0000-0000E27F0000}"/>
    <cellStyle name="Normal 3 5 6 3 4" xfId="19656" xr:uid="{00000000-0005-0000-0000-0000E37F0000}"/>
    <cellStyle name="Normal 3 5 6 3 5" xfId="25172" xr:uid="{00000000-0005-0000-0000-0000E47F0000}"/>
    <cellStyle name="Normal 3 5 6 3 6" xfId="30688" xr:uid="{00000000-0005-0000-0000-0000E57F0000}"/>
    <cellStyle name="Normal 3 5 6 4" xfId="5866" xr:uid="{00000000-0005-0000-0000-0000E67F0000}"/>
    <cellStyle name="Normal 3 5 6 5" xfId="11382" xr:uid="{00000000-0005-0000-0000-0000E77F0000}"/>
    <cellStyle name="Normal 3 5 6 6" xfId="16898" xr:uid="{00000000-0005-0000-0000-0000E87F0000}"/>
    <cellStyle name="Normal 3 5 6 7" xfId="22414" xr:uid="{00000000-0005-0000-0000-0000E97F0000}"/>
    <cellStyle name="Normal 3 5 6 8" xfId="27930" xr:uid="{00000000-0005-0000-0000-0000EA7F0000}"/>
    <cellStyle name="Normal 3 5 7" xfId="405" xr:uid="{00000000-0005-0000-0000-0000EB7F0000}"/>
    <cellStyle name="Normal 3 5 7 2" xfId="1784" xr:uid="{00000000-0005-0000-0000-0000EC7F0000}"/>
    <cellStyle name="Normal 3 5 7 2 2" xfId="4542" xr:uid="{00000000-0005-0000-0000-0000ED7F0000}"/>
    <cellStyle name="Normal 3 5 7 2 2 2" xfId="10058" xr:uid="{00000000-0005-0000-0000-0000EE7F0000}"/>
    <cellStyle name="Normal 3 5 7 2 2 3" xfId="15574" xr:uid="{00000000-0005-0000-0000-0000EF7F0000}"/>
    <cellStyle name="Normal 3 5 7 2 2 4" xfId="21090" xr:uid="{00000000-0005-0000-0000-0000F07F0000}"/>
    <cellStyle name="Normal 3 5 7 2 2 5" xfId="26606" xr:uid="{00000000-0005-0000-0000-0000F17F0000}"/>
    <cellStyle name="Normal 3 5 7 2 2 6" xfId="32122" xr:uid="{00000000-0005-0000-0000-0000F27F0000}"/>
    <cellStyle name="Normal 3 5 7 2 3" xfId="7300" xr:uid="{00000000-0005-0000-0000-0000F37F0000}"/>
    <cellStyle name="Normal 3 5 7 2 4" xfId="12816" xr:uid="{00000000-0005-0000-0000-0000F47F0000}"/>
    <cellStyle name="Normal 3 5 7 2 5" xfId="18332" xr:uid="{00000000-0005-0000-0000-0000F57F0000}"/>
    <cellStyle name="Normal 3 5 7 2 6" xfId="23848" xr:uid="{00000000-0005-0000-0000-0000F67F0000}"/>
    <cellStyle name="Normal 3 5 7 2 7" xfId="29364" xr:uid="{00000000-0005-0000-0000-0000F77F0000}"/>
    <cellStyle name="Normal 3 5 7 3" xfId="3163" xr:uid="{00000000-0005-0000-0000-0000F87F0000}"/>
    <cellStyle name="Normal 3 5 7 3 2" xfId="8679" xr:uid="{00000000-0005-0000-0000-0000F97F0000}"/>
    <cellStyle name="Normal 3 5 7 3 3" xfId="14195" xr:uid="{00000000-0005-0000-0000-0000FA7F0000}"/>
    <cellStyle name="Normal 3 5 7 3 4" xfId="19711" xr:uid="{00000000-0005-0000-0000-0000FB7F0000}"/>
    <cellStyle name="Normal 3 5 7 3 5" xfId="25227" xr:uid="{00000000-0005-0000-0000-0000FC7F0000}"/>
    <cellStyle name="Normal 3 5 7 3 6" xfId="30743" xr:uid="{00000000-0005-0000-0000-0000FD7F0000}"/>
    <cellStyle name="Normal 3 5 7 4" xfId="5921" xr:uid="{00000000-0005-0000-0000-0000FE7F0000}"/>
    <cellStyle name="Normal 3 5 7 5" xfId="11437" xr:uid="{00000000-0005-0000-0000-0000FF7F0000}"/>
    <cellStyle name="Normal 3 5 7 6" xfId="16953" xr:uid="{00000000-0005-0000-0000-000000800000}"/>
    <cellStyle name="Normal 3 5 7 7" xfId="22469" xr:uid="{00000000-0005-0000-0000-000001800000}"/>
    <cellStyle name="Normal 3 5 7 8" xfId="27985" xr:uid="{00000000-0005-0000-0000-000002800000}"/>
    <cellStyle name="Normal 3 5 8" xfId="460" xr:uid="{00000000-0005-0000-0000-000003800000}"/>
    <cellStyle name="Normal 3 5 8 2" xfId="1839" xr:uid="{00000000-0005-0000-0000-000004800000}"/>
    <cellStyle name="Normal 3 5 8 2 2" xfId="4597" xr:uid="{00000000-0005-0000-0000-000005800000}"/>
    <cellStyle name="Normal 3 5 8 2 2 2" xfId="10113" xr:uid="{00000000-0005-0000-0000-000006800000}"/>
    <cellStyle name="Normal 3 5 8 2 2 3" xfId="15629" xr:uid="{00000000-0005-0000-0000-000007800000}"/>
    <cellStyle name="Normal 3 5 8 2 2 4" xfId="21145" xr:uid="{00000000-0005-0000-0000-000008800000}"/>
    <cellStyle name="Normal 3 5 8 2 2 5" xfId="26661" xr:uid="{00000000-0005-0000-0000-000009800000}"/>
    <cellStyle name="Normal 3 5 8 2 2 6" xfId="32177" xr:uid="{00000000-0005-0000-0000-00000A800000}"/>
    <cellStyle name="Normal 3 5 8 2 3" xfId="7355" xr:uid="{00000000-0005-0000-0000-00000B800000}"/>
    <cellStyle name="Normal 3 5 8 2 4" xfId="12871" xr:uid="{00000000-0005-0000-0000-00000C800000}"/>
    <cellStyle name="Normal 3 5 8 2 5" xfId="18387" xr:uid="{00000000-0005-0000-0000-00000D800000}"/>
    <cellStyle name="Normal 3 5 8 2 6" xfId="23903" xr:uid="{00000000-0005-0000-0000-00000E800000}"/>
    <cellStyle name="Normal 3 5 8 2 7" xfId="29419" xr:uid="{00000000-0005-0000-0000-00000F800000}"/>
    <cellStyle name="Normal 3 5 8 3" xfId="3218" xr:uid="{00000000-0005-0000-0000-000010800000}"/>
    <cellStyle name="Normal 3 5 8 3 2" xfId="8734" xr:uid="{00000000-0005-0000-0000-000011800000}"/>
    <cellStyle name="Normal 3 5 8 3 3" xfId="14250" xr:uid="{00000000-0005-0000-0000-000012800000}"/>
    <cellStyle name="Normal 3 5 8 3 4" xfId="19766" xr:uid="{00000000-0005-0000-0000-000013800000}"/>
    <cellStyle name="Normal 3 5 8 3 5" xfId="25282" xr:uid="{00000000-0005-0000-0000-000014800000}"/>
    <cellStyle name="Normal 3 5 8 3 6" xfId="30798" xr:uid="{00000000-0005-0000-0000-000015800000}"/>
    <cellStyle name="Normal 3 5 8 4" xfId="5976" xr:uid="{00000000-0005-0000-0000-000016800000}"/>
    <cellStyle name="Normal 3 5 8 5" xfId="11492" xr:uid="{00000000-0005-0000-0000-000017800000}"/>
    <cellStyle name="Normal 3 5 8 6" xfId="17008" xr:uid="{00000000-0005-0000-0000-000018800000}"/>
    <cellStyle name="Normal 3 5 8 7" xfId="22524" xr:uid="{00000000-0005-0000-0000-000019800000}"/>
    <cellStyle name="Normal 3 5 8 8" xfId="28040" xr:uid="{00000000-0005-0000-0000-00001A800000}"/>
    <cellStyle name="Normal 3 5 9" xfId="515" xr:uid="{00000000-0005-0000-0000-00001B800000}"/>
    <cellStyle name="Normal 3 5 9 2" xfId="1894" xr:uid="{00000000-0005-0000-0000-00001C800000}"/>
    <cellStyle name="Normal 3 5 9 2 2" xfId="4652" xr:uid="{00000000-0005-0000-0000-00001D800000}"/>
    <cellStyle name="Normal 3 5 9 2 2 2" xfId="10168" xr:uid="{00000000-0005-0000-0000-00001E800000}"/>
    <cellStyle name="Normal 3 5 9 2 2 3" xfId="15684" xr:uid="{00000000-0005-0000-0000-00001F800000}"/>
    <cellStyle name="Normal 3 5 9 2 2 4" xfId="21200" xr:uid="{00000000-0005-0000-0000-000020800000}"/>
    <cellStyle name="Normal 3 5 9 2 2 5" xfId="26716" xr:uid="{00000000-0005-0000-0000-000021800000}"/>
    <cellStyle name="Normal 3 5 9 2 2 6" xfId="32232" xr:uid="{00000000-0005-0000-0000-000022800000}"/>
    <cellStyle name="Normal 3 5 9 2 3" xfId="7410" xr:uid="{00000000-0005-0000-0000-000023800000}"/>
    <cellStyle name="Normal 3 5 9 2 4" xfId="12926" xr:uid="{00000000-0005-0000-0000-000024800000}"/>
    <cellStyle name="Normal 3 5 9 2 5" xfId="18442" xr:uid="{00000000-0005-0000-0000-000025800000}"/>
    <cellStyle name="Normal 3 5 9 2 6" xfId="23958" xr:uid="{00000000-0005-0000-0000-000026800000}"/>
    <cellStyle name="Normal 3 5 9 2 7" xfId="29474" xr:uid="{00000000-0005-0000-0000-000027800000}"/>
    <cellStyle name="Normal 3 5 9 3" xfId="3273" xr:uid="{00000000-0005-0000-0000-000028800000}"/>
    <cellStyle name="Normal 3 5 9 3 2" xfId="8789" xr:uid="{00000000-0005-0000-0000-000029800000}"/>
    <cellStyle name="Normal 3 5 9 3 3" xfId="14305" xr:uid="{00000000-0005-0000-0000-00002A800000}"/>
    <cellStyle name="Normal 3 5 9 3 4" xfId="19821" xr:uid="{00000000-0005-0000-0000-00002B800000}"/>
    <cellStyle name="Normal 3 5 9 3 5" xfId="25337" xr:uid="{00000000-0005-0000-0000-00002C800000}"/>
    <cellStyle name="Normal 3 5 9 3 6" xfId="30853" xr:uid="{00000000-0005-0000-0000-00002D800000}"/>
    <cellStyle name="Normal 3 5 9 4" xfId="6031" xr:uid="{00000000-0005-0000-0000-00002E800000}"/>
    <cellStyle name="Normal 3 5 9 5" xfId="11547" xr:uid="{00000000-0005-0000-0000-00002F800000}"/>
    <cellStyle name="Normal 3 5 9 6" xfId="17063" xr:uid="{00000000-0005-0000-0000-000030800000}"/>
    <cellStyle name="Normal 3 5 9 7" xfId="22579" xr:uid="{00000000-0005-0000-0000-000031800000}"/>
    <cellStyle name="Normal 3 5 9 8" xfId="28095" xr:uid="{00000000-0005-0000-0000-000032800000}"/>
    <cellStyle name="Normal 3 6" xfId="74" xr:uid="{00000000-0005-0000-0000-000033800000}"/>
    <cellStyle name="Normal 3 6 10" xfId="27654" xr:uid="{00000000-0005-0000-0000-000034800000}"/>
    <cellStyle name="Normal 3 6 2" xfId="1038" xr:uid="{00000000-0005-0000-0000-000035800000}"/>
    <cellStyle name="Normal 3 6 2 2" xfId="2417" xr:uid="{00000000-0005-0000-0000-000036800000}"/>
    <cellStyle name="Normal 3 6 2 2 2" xfId="5175" xr:uid="{00000000-0005-0000-0000-000037800000}"/>
    <cellStyle name="Normal 3 6 2 2 2 2" xfId="10691" xr:uid="{00000000-0005-0000-0000-000038800000}"/>
    <cellStyle name="Normal 3 6 2 2 2 3" xfId="16207" xr:uid="{00000000-0005-0000-0000-000039800000}"/>
    <cellStyle name="Normal 3 6 2 2 2 4" xfId="21723" xr:uid="{00000000-0005-0000-0000-00003A800000}"/>
    <cellStyle name="Normal 3 6 2 2 2 5" xfId="27239" xr:uid="{00000000-0005-0000-0000-00003B800000}"/>
    <cellStyle name="Normal 3 6 2 2 2 6" xfId="32755" xr:uid="{00000000-0005-0000-0000-00003C800000}"/>
    <cellStyle name="Normal 3 6 2 2 3" xfId="7933" xr:uid="{00000000-0005-0000-0000-00003D800000}"/>
    <cellStyle name="Normal 3 6 2 2 4" xfId="13449" xr:uid="{00000000-0005-0000-0000-00003E800000}"/>
    <cellStyle name="Normal 3 6 2 2 5" xfId="18965" xr:uid="{00000000-0005-0000-0000-00003F800000}"/>
    <cellStyle name="Normal 3 6 2 2 6" xfId="24481" xr:uid="{00000000-0005-0000-0000-000040800000}"/>
    <cellStyle name="Normal 3 6 2 2 7" xfId="29997" xr:uid="{00000000-0005-0000-0000-000041800000}"/>
    <cellStyle name="Normal 3 6 2 3" xfId="3796" xr:uid="{00000000-0005-0000-0000-000042800000}"/>
    <cellStyle name="Normal 3 6 2 3 2" xfId="9312" xr:uid="{00000000-0005-0000-0000-000043800000}"/>
    <cellStyle name="Normal 3 6 2 3 3" xfId="14828" xr:uid="{00000000-0005-0000-0000-000044800000}"/>
    <cellStyle name="Normal 3 6 2 3 4" xfId="20344" xr:uid="{00000000-0005-0000-0000-000045800000}"/>
    <cellStyle name="Normal 3 6 2 3 5" xfId="25860" xr:uid="{00000000-0005-0000-0000-000046800000}"/>
    <cellStyle name="Normal 3 6 2 3 6" xfId="31376" xr:uid="{00000000-0005-0000-0000-000047800000}"/>
    <cellStyle name="Normal 3 6 2 4" xfId="6554" xr:uid="{00000000-0005-0000-0000-000048800000}"/>
    <cellStyle name="Normal 3 6 2 5" xfId="12070" xr:uid="{00000000-0005-0000-0000-000049800000}"/>
    <cellStyle name="Normal 3 6 2 6" xfId="17586" xr:uid="{00000000-0005-0000-0000-00004A800000}"/>
    <cellStyle name="Normal 3 6 2 7" xfId="23102" xr:uid="{00000000-0005-0000-0000-00004B800000}"/>
    <cellStyle name="Normal 3 6 2 8" xfId="28618" xr:uid="{00000000-0005-0000-0000-00004C800000}"/>
    <cellStyle name="Normal 3 6 3" xfId="678" xr:uid="{00000000-0005-0000-0000-00004D800000}"/>
    <cellStyle name="Normal 3 6 3 2" xfId="2057" xr:uid="{00000000-0005-0000-0000-00004E800000}"/>
    <cellStyle name="Normal 3 6 3 2 2" xfId="4815" xr:uid="{00000000-0005-0000-0000-00004F800000}"/>
    <cellStyle name="Normal 3 6 3 2 2 2" xfId="10331" xr:uid="{00000000-0005-0000-0000-000050800000}"/>
    <cellStyle name="Normal 3 6 3 2 2 3" xfId="15847" xr:uid="{00000000-0005-0000-0000-000051800000}"/>
    <cellStyle name="Normal 3 6 3 2 2 4" xfId="21363" xr:uid="{00000000-0005-0000-0000-000052800000}"/>
    <cellStyle name="Normal 3 6 3 2 2 5" xfId="26879" xr:uid="{00000000-0005-0000-0000-000053800000}"/>
    <cellStyle name="Normal 3 6 3 2 2 6" xfId="32395" xr:uid="{00000000-0005-0000-0000-000054800000}"/>
    <cellStyle name="Normal 3 6 3 2 3" xfId="7573" xr:uid="{00000000-0005-0000-0000-000055800000}"/>
    <cellStyle name="Normal 3 6 3 2 4" xfId="13089" xr:uid="{00000000-0005-0000-0000-000056800000}"/>
    <cellStyle name="Normal 3 6 3 2 5" xfId="18605" xr:uid="{00000000-0005-0000-0000-000057800000}"/>
    <cellStyle name="Normal 3 6 3 2 6" xfId="24121" xr:uid="{00000000-0005-0000-0000-000058800000}"/>
    <cellStyle name="Normal 3 6 3 2 7" xfId="29637" xr:uid="{00000000-0005-0000-0000-000059800000}"/>
    <cellStyle name="Normal 3 6 3 3" xfId="3436" xr:uid="{00000000-0005-0000-0000-00005A800000}"/>
    <cellStyle name="Normal 3 6 3 3 2" xfId="8952" xr:uid="{00000000-0005-0000-0000-00005B800000}"/>
    <cellStyle name="Normal 3 6 3 3 3" xfId="14468" xr:uid="{00000000-0005-0000-0000-00005C800000}"/>
    <cellStyle name="Normal 3 6 3 3 4" xfId="19984" xr:uid="{00000000-0005-0000-0000-00005D800000}"/>
    <cellStyle name="Normal 3 6 3 3 5" xfId="25500" xr:uid="{00000000-0005-0000-0000-00005E800000}"/>
    <cellStyle name="Normal 3 6 3 3 6" xfId="31016" xr:uid="{00000000-0005-0000-0000-00005F800000}"/>
    <cellStyle name="Normal 3 6 3 4" xfId="6194" xr:uid="{00000000-0005-0000-0000-000060800000}"/>
    <cellStyle name="Normal 3 6 3 5" xfId="11710" xr:uid="{00000000-0005-0000-0000-000061800000}"/>
    <cellStyle name="Normal 3 6 3 6" xfId="17226" xr:uid="{00000000-0005-0000-0000-000062800000}"/>
    <cellStyle name="Normal 3 6 3 7" xfId="22742" xr:uid="{00000000-0005-0000-0000-000063800000}"/>
    <cellStyle name="Normal 3 6 3 8" xfId="28258" xr:uid="{00000000-0005-0000-0000-000064800000}"/>
    <cellStyle name="Normal 3 6 4" xfId="1453" xr:uid="{00000000-0005-0000-0000-000065800000}"/>
    <cellStyle name="Normal 3 6 4 2" xfId="4211" xr:uid="{00000000-0005-0000-0000-000066800000}"/>
    <cellStyle name="Normal 3 6 4 2 2" xfId="9727" xr:uid="{00000000-0005-0000-0000-000067800000}"/>
    <cellStyle name="Normal 3 6 4 2 3" xfId="15243" xr:uid="{00000000-0005-0000-0000-000068800000}"/>
    <cellStyle name="Normal 3 6 4 2 4" xfId="20759" xr:uid="{00000000-0005-0000-0000-000069800000}"/>
    <cellStyle name="Normal 3 6 4 2 5" xfId="26275" xr:uid="{00000000-0005-0000-0000-00006A800000}"/>
    <cellStyle name="Normal 3 6 4 2 6" xfId="31791" xr:uid="{00000000-0005-0000-0000-00006B800000}"/>
    <cellStyle name="Normal 3 6 4 3" xfId="6969" xr:uid="{00000000-0005-0000-0000-00006C800000}"/>
    <cellStyle name="Normal 3 6 4 4" xfId="12485" xr:uid="{00000000-0005-0000-0000-00006D800000}"/>
    <cellStyle name="Normal 3 6 4 5" xfId="18001" xr:uid="{00000000-0005-0000-0000-00006E800000}"/>
    <cellStyle name="Normal 3 6 4 6" xfId="23517" xr:uid="{00000000-0005-0000-0000-00006F800000}"/>
    <cellStyle name="Normal 3 6 4 7" xfId="29033" xr:uid="{00000000-0005-0000-0000-000070800000}"/>
    <cellStyle name="Normal 3 6 5" xfId="2832" xr:uid="{00000000-0005-0000-0000-000071800000}"/>
    <cellStyle name="Normal 3 6 5 2" xfId="8348" xr:uid="{00000000-0005-0000-0000-000072800000}"/>
    <cellStyle name="Normal 3 6 5 3" xfId="13864" xr:uid="{00000000-0005-0000-0000-000073800000}"/>
    <cellStyle name="Normal 3 6 5 4" xfId="19380" xr:uid="{00000000-0005-0000-0000-000074800000}"/>
    <cellStyle name="Normal 3 6 5 5" xfId="24896" xr:uid="{00000000-0005-0000-0000-000075800000}"/>
    <cellStyle name="Normal 3 6 5 6" xfId="30412" xr:uid="{00000000-0005-0000-0000-000076800000}"/>
    <cellStyle name="Normal 3 6 6" xfId="5590" xr:uid="{00000000-0005-0000-0000-000077800000}"/>
    <cellStyle name="Normal 3 6 7" xfId="11106" xr:uid="{00000000-0005-0000-0000-000078800000}"/>
    <cellStyle name="Normal 3 6 8" xfId="16622" xr:uid="{00000000-0005-0000-0000-000079800000}"/>
    <cellStyle name="Normal 3 6 9" xfId="22138" xr:uid="{00000000-0005-0000-0000-00007A800000}"/>
    <cellStyle name="Normal 3 7" xfId="129" xr:uid="{00000000-0005-0000-0000-00007B800000}"/>
    <cellStyle name="Normal 3 7 10" xfId="27709" xr:uid="{00000000-0005-0000-0000-00007C800000}"/>
    <cellStyle name="Normal 3 7 2" xfId="1074" xr:uid="{00000000-0005-0000-0000-00007D800000}"/>
    <cellStyle name="Normal 3 7 2 2" xfId="2453" xr:uid="{00000000-0005-0000-0000-00007E800000}"/>
    <cellStyle name="Normal 3 7 2 2 2" xfId="5211" xr:uid="{00000000-0005-0000-0000-00007F800000}"/>
    <cellStyle name="Normal 3 7 2 2 2 2" xfId="10727" xr:uid="{00000000-0005-0000-0000-000080800000}"/>
    <cellStyle name="Normal 3 7 2 2 2 3" xfId="16243" xr:uid="{00000000-0005-0000-0000-000081800000}"/>
    <cellStyle name="Normal 3 7 2 2 2 4" xfId="21759" xr:uid="{00000000-0005-0000-0000-000082800000}"/>
    <cellStyle name="Normal 3 7 2 2 2 5" xfId="27275" xr:uid="{00000000-0005-0000-0000-000083800000}"/>
    <cellStyle name="Normal 3 7 2 2 2 6" xfId="32791" xr:uid="{00000000-0005-0000-0000-000084800000}"/>
    <cellStyle name="Normal 3 7 2 2 3" xfId="7969" xr:uid="{00000000-0005-0000-0000-000085800000}"/>
    <cellStyle name="Normal 3 7 2 2 4" xfId="13485" xr:uid="{00000000-0005-0000-0000-000086800000}"/>
    <cellStyle name="Normal 3 7 2 2 5" xfId="19001" xr:uid="{00000000-0005-0000-0000-000087800000}"/>
    <cellStyle name="Normal 3 7 2 2 6" xfId="24517" xr:uid="{00000000-0005-0000-0000-000088800000}"/>
    <cellStyle name="Normal 3 7 2 2 7" xfId="30033" xr:uid="{00000000-0005-0000-0000-000089800000}"/>
    <cellStyle name="Normal 3 7 2 3" xfId="3832" xr:uid="{00000000-0005-0000-0000-00008A800000}"/>
    <cellStyle name="Normal 3 7 2 3 2" xfId="9348" xr:uid="{00000000-0005-0000-0000-00008B800000}"/>
    <cellStyle name="Normal 3 7 2 3 3" xfId="14864" xr:uid="{00000000-0005-0000-0000-00008C800000}"/>
    <cellStyle name="Normal 3 7 2 3 4" xfId="20380" xr:uid="{00000000-0005-0000-0000-00008D800000}"/>
    <cellStyle name="Normal 3 7 2 3 5" xfId="25896" xr:uid="{00000000-0005-0000-0000-00008E800000}"/>
    <cellStyle name="Normal 3 7 2 3 6" xfId="31412" xr:uid="{00000000-0005-0000-0000-00008F800000}"/>
    <cellStyle name="Normal 3 7 2 4" xfId="6590" xr:uid="{00000000-0005-0000-0000-000090800000}"/>
    <cellStyle name="Normal 3 7 2 5" xfId="12106" xr:uid="{00000000-0005-0000-0000-000091800000}"/>
    <cellStyle name="Normal 3 7 2 6" xfId="17622" xr:uid="{00000000-0005-0000-0000-000092800000}"/>
    <cellStyle name="Normal 3 7 2 7" xfId="23138" xr:uid="{00000000-0005-0000-0000-000093800000}"/>
    <cellStyle name="Normal 3 7 2 8" xfId="28654" xr:uid="{00000000-0005-0000-0000-000094800000}"/>
    <cellStyle name="Normal 3 7 3" xfId="714" xr:uid="{00000000-0005-0000-0000-000095800000}"/>
    <cellStyle name="Normal 3 7 3 2" xfId="2093" xr:uid="{00000000-0005-0000-0000-000096800000}"/>
    <cellStyle name="Normal 3 7 3 2 2" xfId="4851" xr:uid="{00000000-0005-0000-0000-000097800000}"/>
    <cellStyle name="Normal 3 7 3 2 2 2" xfId="10367" xr:uid="{00000000-0005-0000-0000-000098800000}"/>
    <cellStyle name="Normal 3 7 3 2 2 3" xfId="15883" xr:uid="{00000000-0005-0000-0000-000099800000}"/>
    <cellStyle name="Normal 3 7 3 2 2 4" xfId="21399" xr:uid="{00000000-0005-0000-0000-00009A800000}"/>
    <cellStyle name="Normal 3 7 3 2 2 5" xfId="26915" xr:uid="{00000000-0005-0000-0000-00009B800000}"/>
    <cellStyle name="Normal 3 7 3 2 2 6" xfId="32431" xr:uid="{00000000-0005-0000-0000-00009C800000}"/>
    <cellStyle name="Normal 3 7 3 2 3" xfId="7609" xr:uid="{00000000-0005-0000-0000-00009D800000}"/>
    <cellStyle name="Normal 3 7 3 2 4" xfId="13125" xr:uid="{00000000-0005-0000-0000-00009E800000}"/>
    <cellStyle name="Normal 3 7 3 2 5" xfId="18641" xr:uid="{00000000-0005-0000-0000-00009F800000}"/>
    <cellStyle name="Normal 3 7 3 2 6" xfId="24157" xr:uid="{00000000-0005-0000-0000-0000A0800000}"/>
    <cellStyle name="Normal 3 7 3 2 7" xfId="29673" xr:uid="{00000000-0005-0000-0000-0000A1800000}"/>
    <cellStyle name="Normal 3 7 3 3" xfId="3472" xr:uid="{00000000-0005-0000-0000-0000A2800000}"/>
    <cellStyle name="Normal 3 7 3 3 2" xfId="8988" xr:uid="{00000000-0005-0000-0000-0000A3800000}"/>
    <cellStyle name="Normal 3 7 3 3 3" xfId="14504" xr:uid="{00000000-0005-0000-0000-0000A4800000}"/>
    <cellStyle name="Normal 3 7 3 3 4" xfId="20020" xr:uid="{00000000-0005-0000-0000-0000A5800000}"/>
    <cellStyle name="Normal 3 7 3 3 5" xfId="25536" xr:uid="{00000000-0005-0000-0000-0000A6800000}"/>
    <cellStyle name="Normal 3 7 3 3 6" xfId="31052" xr:uid="{00000000-0005-0000-0000-0000A7800000}"/>
    <cellStyle name="Normal 3 7 3 4" xfId="6230" xr:uid="{00000000-0005-0000-0000-0000A8800000}"/>
    <cellStyle name="Normal 3 7 3 5" xfId="11746" xr:uid="{00000000-0005-0000-0000-0000A9800000}"/>
    <cellStyle name="Normal 3 7 3 6" xfId="17262" xr:uid="{00000000-0005-0000-0000-0000AA800000}"/>
    <cellStyle name="Normal 3 7 3 7" xfId="22778" xr:uid="{00000000-0005-0000-0000-0000AB800000}"/>
    <cellStyle name="Normal 3 7 3 8" xfId="28294" xr:uid="{00000000-0005-0000-0000-0000AC800000}"/>
    <cellStyle name="Normal 3 7 4" xfId="1508" xr:uid="{00000000-0005-0000-0000-0000AD800000}"/>
    <cellStyle name="Normal 3 7 4 2" xfId="4266" xr:uid="{00000000-0005-0000-0000-0000AE800000}"/>
    <cellStyle name="Normal 3 7 4 2 2" xfId="9782" xr:uid="{00000000-0005-0000-0000-0000AF800000}"/>
    <cellStyle name="Normal 3 7 4 2 3" xfId="15298" xr:uid="{00000000-0005-0000-0000-0000B0800000}"/>
    <cellStyle name="Normal 3 7 4 2 4" xfId="20814" xr:uid="{00000000-0005-0000-0000-0000B1800000}"/>
    <cellStyle name="Normal 3 7 4 2 5" xfId="26330" xr:uid="{00000000-0005-0000-0000-0000B2800000}"/>
    <cellStyle name="Normal 3 7 4 2 6" xfId="31846" xr:uid="{00000000-0005-0000-0000-0000B3800000}"/>
    <cellStyle name="Normal 3 7 4 3" xfId="7024" xr:uid="{00000000-0005-0000-0000-0000B4800000}"/>
    <cellStyle name="Normal 3 7 4 4" xfId="12540" xr:uid="{00000000-0005-0000-0000-0000B5800000}"/>
    <cellStyle name="Normal 3 7 4 5" xfId="18056" xr:uid="{00000000-0005-0000-0000-0000B6800000}"/>
    <cellStyle name="Normal 3 7 4 6" xfId="23572" xr:uid="{00000000-0005-0000-0000-0000B7800000}"/>
    <cellStyle name="Normal 3 7 4 7" xfId="29088" xr:uid="{00000000-0005-0000-0000-0000B8800000}"/>
    <cellStyle name="Normal 3 7 5" xfId="2887" xr:uid="{00000000-0005-0000-0000-0000B9800000}"/>
    <cellStyle name="Normal 3 7 5 2" xfId="8403" xr:uid="{00000000-0005-0000-0000-0000BA800000}"/>
    <cellStyle name="Normal 3 7 5 3" xfId="13919" xr:uid="{00000000-0005-0000-0000-0000BB800000}"/>
    <cellStyle name="Normal 3 7 5 4" xfId="19435" xr:uid="{00000000-0005-0000-0000-0000BC800000}"/>
    <cellStyle name="Normal 3 7 5 5" xfId="24951" xr:uid="{00000000-0005-0000-0000-0000BD800000}"/>
    <cellStyle name="Normal 3 7 5 6" xfId="30467" xr:uid="{00000000-0005-0000-0000-0000BE800000}"/>
    <cellStyle name="Normal 3 7 6" xfId="5645" xr:uid="{00000000-0005-0000-0000-0000BF800000}"/>
    <cellStyle name="Normal 3 7 7" xfId="11161" xr:uid="{00000000-0005-0000-0000-0000C0800000}"/>
    <cellStyle name="Normal 3 7 8" xfId="16677" xr:uid="{00000000-0005-0000-0000-0000C1800000}"/>
    <cellStyle name="Normal 3 7 9" xfId="22193" xr:uid="{00000000-0005-0000-0000-0000C2800000}"/>
    <cellStyle name="Normal 3 8" xfId="184" xr:uid="{00000000-0005-0000-0000-0000C3800000}"/>
    <cellStyle name="Normal 3 8 10" xfId="27764" xr:uid="{00000000-0005-0000-0000-0000C4800000}"/>
    <cellStyle name="Normal 3 8 2" xfId="1110" xr:uid="{00000000-0005-0000-0000-0000C5800000}"/>
    <cellStyle name="Normal 3 8 2 2" xfId="2489" xr:uid="{00000000-0005-0000-0000-0000C6800000}"/>
    <cellStyle name="Normal 3 8 2 2 2" xfId="5247" xr:uid="{00000000-0005-0000-0000-0000C7800000}"/>
    <cellStyle name="Normal 3 8 2 2 2 2" xfId="10763" xr:uid="{00000000-0005-0000-0000-0000C8800000}"/>
    <cellStyle name="Normal 3 8 2 2 2 3" xfId="16279" xr:uid="{00000000-0005-0000-0000-0000C9800000}"/>
    <cellStyle name="Normal 3 8 2 2 2 4" xfId="21795" xr:uid="{00000000-0005-0000-0000-0000CA800000}"/>
    <cellStyle name="Normal 3 8 2 2 2 5" xfId="27311" xr:uid="{00000000-0005-0000-0000-0000CB800000}"/>
    <cellStyle name="Normal 3 8 2 2 2 6" xfId="32827" xr:uid="{00000000-0005-0000-0000-0000CC800000}"/>
    <cellStyle name="Normal 3 8 2 2 3" xfId="8005" xr:uid="{00000000-0005-0000-0000-0000CD800000}"/>
    <cellStyle name="Normal 3 8 2 2 4" xfId="13521" xr:uid="{00000000-0005-0000-0000-0000CE800000}"/>
    <cellStyle name="Normal 3 8 2 2 5" xfId="19037" xr:uid="{00000000-0005-0000-0000-0000CF800000}"/>
    <cellStyle name="Normal 3 8 2 2 6" xfId="24553" xr:uid="{00000000-0005-0000-0000-0000D0800000}"/>
    <cellStyle name="Normal 3 8 2 2 7" xfId="30069" xr:uid="{00000000-0005-0000-0000-0000D1800000}"/>
    <cellStyle name="Normal 3 8 2 3" xfId="3868" xr:uid="{00000000-0005-0000-0000-0000D2800000}"/>
    <cellStyle name="Normal 3 8 2 3 2" xfId="9384" xr:uid="{00000000-0005-0000-0000-0000D3800000}"/>
    <cellStyle name="Normal 3 8 2 3 3" xfId="14900" xr:uid="{00000000-0005-0000-0000-0000D4800000}"/>
    <cellStyle name="Normal 3 8 2 3 4" xfId="20416" xr:uid="{00000000-0005-0000-0000-0000D5800000}"/>
    <cellStyle name="Normal 3 8 2 3 5" xfId="25932" xr:uid="{00000000-0005-0000-0000-0000D6800000}"/>
    <cellStyle name="Normal 3 8 2 3 6" xfId="31448" xr:uid="{00000000-0005-0000-0000-0000D7800000}"/>
    <cellStyle name="Normal 3 8 2 4" xfId="6626" xr:uid="{00000000-0005-0000-0000-0000D8800000}"/>
    <cellStyle name="Normal 3 8 2 5" xfId="12142" xr:uid="{00000000-0005-0000-0000-0000D9800000}"/>
    <cellStyle name="Normal 3 8 2 6" xfId="17658" xr:uid="{00000000-0005-0000-0000-0000DA800000}"/>
    <cellStyle name="Normal 3 8 2 7" xfId="23174" xr:uid="{00000000-0005-0000-0000-0000DB800000}"/>
    <cellStyle name="Normal 3 8 2 8" xfId="28690" xr:uid="{00000000-0005-0000-0000-0000DC800000}"/>
    <cellStyle name="Normal 3 8 3" xfId="750" xr:uid="{00000000-0005-0000-0000-0000DD800000}"/>
    <cellStyle name="Normal 3 8 3 2" xfId="2129" xr:uid="{00000000-0005-0000-0000-0000DE800000}"/>
    <cellStyle name="Normal 3 8 3 2 2" xfId="4887" xr:uid="{00000000-0005-0000-0000-0000DF800000}"/>
    <cellStyle name="Normal 3 8 3 2 2 2" xfId="10403" xr:uid="{00000000-0005-0000-0000-0000E0800000}"/>
    <cellStyle name="Normal 3 8 3 2 2 3" xfId="15919" xr:uid="{00000000-0005-0000-0000-0000E1800000}"/>
    <cellStyle name="Normal 3 8 3 2 2 4" xfId="21435" xr:uid="{00000000-0005-0000-0000-0000E2800000}"/>
    <cellStyle name="Normal 3 8 3 2 2 5" xfId="26951" xr:uid="{00000000-0005-0000-0000-0000E3800000}"/>
    <cellStyle name="Normal 3 8 3 2 2 6" xfId="32467" xr:uid="{00000000-0005-0000-0000-0000E4800000}"/>
    <cellStyle name="Normal 3 8 3 2 3" xfId="7645" xr:uid="{00000000-0005-0000-0000-0000E5800000}"/>
    <cellStyle name="Normal 3 8 3 2 4" xfId="13161" xr:uid="{00000000-0005-0000-0000-0000E6800000}"/>
    <cellStyle name="Normal 3 8 3 2 5" xfId="18677" xr:uid="{00000000-0005-0000-0000-0000E7800000}"/>
    <cellStyle name="Normal 3 8 3 2 6" xfId="24193" xr:uid="{00000000-0005-0000-0000-0000E8800000}"/>
    <cellStyle name="Normal 3 8 3 2 7" xfId="29709" xr:uid="{00000000-0005-0000-0000-0000E9800000}"/>
    <cellStyle name="Normal 3 8 3 3" xfId="3508" xr:uid="{00000000-0005-0000-0000-0000EA800000}"/>
    <cellStyle name="Normal 3 8 3 3 2" xfId="9024" xr:uid="{00000000-0005-0000-0000-0000EB800000}"/>
    <cellStyle name="Normal 3 8 3 3 3" xfId="14540" xr:uid="{00000000-0005-0000-0000-0000EC800000}"/>
    <cellStyle name="Normal 3 8 3 3 4" xfId="20056" xr:uid="{00000000-0005-0000-0000-0000ED800000}"/>
    <cellStyle name="Normal 3 8 3 3 5" xfId="25572" xr:uid="{00000000-0005-0000-0000-0000EE800000}"/>
    <cellStyle name="Normal 3 8 3 3 6" xfId="31088" xr:uid="{00000000-0005-0000-0000-0000EF800000}"/>
    <cellStyle name="Normal 3 8 3 4" xfId="6266" xr:uid="{00000000-0005-0000-0000-0000F0800000}"/>
    <cellStyle name="Normal 3 8 3 5" xfId="11782" xr:uid="{00000000-0005-0000-0000-0000F1800000}"/>
    <cellStyle name="Normal 3 8 3 6" xfId="17298" xr:uid="{00000000-0005-0000-0000-0000F2800000}"/>
    <cellStyle name="Normal 3 8 3 7" xfId="22814" xr:uid="{00000000-0005-0000-0000-0000F3800000}"/>
    <cellStyle name="Normal 3 8 3 8" xfId="28330" xr:uid="{00000000-0005-0000-0000-0000F4800000}"/>
    <cellStyle name="Normal 3 8 4" xfId="1563" xr:uid="{00000000-0005-0000-0000-0000F5800000}"/>
    <cellStyle name="Normal 3 8 4 2" xfId="4321" xr:uid="{00000000-0005-0000-0000-0000F6800000}"/>
    <cellStyle name="Normal 3 8 4 2 2" xfId="9837" xr:uid="{00000000-0005-0000-0000-0000F7800000}"/>
    <cellStyle name="Normal 3 8 4 2 3" xfId="15353" xr:uid="{00000000-0005-0000-0000-0000F8800000}"/>
    <cellStyle name="Normal 3 8 4 2 4" xfId="20869" xr:uid="{00000000-0005-0000-0000-0000F9800000}"/>
    <cellStyle name="Normal 3 8 4 2 5" xfId="26385" xr:uid="{00000000-0005-0000-0000-0000FA800000}"/>
    <cellStyle name="Normal 3 8 4 2 6" xfId="31901" xr:uid="{00000000-0005-0000-0000-0000FB800000}"/>
    <cellStyle name="Normal 3 8 4 3" xfId="7079" xr:uid="{00000000-0005-0000-0000-0000FC800000}"/>
    <cellStyle name="Normal 3 8 4 4" xfId="12595" xr:uid="{00000000-0005-0000-0000-0000FD800000}"/>
    <cellStyle name="Normal 3 8 4 5" xfId="18111" xr:uid="{00000000-0005-0000-0000-0000FE800000}"/>
    <cellStyle name="Normal 3 8 4 6" xfId="23627" xr:uid="{00000000-0005-0000-0000-0000FF800000}"/>
    <cellStyle name="Normal 3 8 4 7" xfId="29143" xr:uid="{00000000-0005-0000-0000-000000810000}"/>
    <cellStyle name="Normal 3 8 5" xfId="2942" xr:uid="{00000000-0005-0000-0000-000001810000}"/>
    <cellStyle name="Normal 3 8 5 2" xfId="8458" xr:uid="{00000000-0005-0000-0000-000002810000}"/>
    <cellStyle name="Normal 3 8 5 3" xfId="13974" xr:uid="{00000000-0005-0000-0000-000003810000}"/>
    <cellStyle name="Normal 3 8 5 4" xfId="19490" xr:uid="{00000000-0005-0000-0000-000004810000}"/>
    <cellStyle name="Normal 3 8 5 5" xfId="25006" xr:uid="{00000000-0005-0000-0000-000005810000}"/>
    <cellStyle name="Normal 3 8 5 6" xfId="30522" xr:uid="{00000000-0005-0000-0000-000006810000}"/>
    <cellStyle name="Normal 3 8 6" xfId="5700" xr:uid="{00000000-0005-0000-0000-000007810000}"/>
    <cellStyle name="Normal 3 8 7" xfId="11216" xr:uid="{00000000-0005-0000-0000-000008810000}"/>
    <cellStyle name="Normal 3 8 8" xfId="16732" xr:uid="{00000000-0005-0000-0000-000009810000}"/>
    <cellStyle name="Normal 3 8 9" xfId="22248" xr:uid="{00000000-0005-0000-0000-00000A810000}"/>
    <cellStyle name="Normal 3 9" xfId="220" xr:uid="{00000000-0005-0000-0000-00000B810000}"/>
    <cellStyle name="Normal 3 9 10" xfId="27800" xr:uid="{00000000-0005-0000-0000-00000C810000}"/>
    <cellStyle name="Normal 3 9 2" xfId="1146" xr:uid="{00000000-0005-0000-0000-00000D810000}"/>
    <cellStyle name="Normal 3 9 2 2" xfId="2525" xr:uid="{00000000-0005-0000-0000-00000E810000}"/>
    <cellStyle name="Normal 3 9 2 2 2" xfId="5283" xr:uid="{00000000-0005-0000-0000-00000F810000}"/>
    <cellStyle name="Normal 3 9 2 2 2 2" xfId="10799" xr:uid="{00000000-0005-0000-0000-000010810000}"/>
    <cellStyle name="Normal 3 9 2 2 2 3" xfId="16315" xr:uid="{00000000-0005-0000-0000-000011810000}"/>
    <cellStyle name="Normal 3 9 2 2 2 4" xfId="21831" xr:uid="{00000000-0005-0000-0000-000012810000}"/>
    <cellStyle name="Normal 3 9 2 2 2 5" xfId="27347" xr:uid="{00000000-0005-0000-0000-000013810000}"/>
    <cellStyle name="Normal 3 9 2 2 2 6" xfId="32863" xr:uid="{00000000-0005-0000-0000-000014810000}"/>
    <cellStyle name="Normal 3 9 2 2 3" xfId="8041" xr:uid="{00000000-0005-0000-0000-000015810000}"/>
    <cellStyle name="Normal 3 9 2 2 4" xfId="13557" xr:uid="{00000000-0005-0000-0000-000016810000}"/>
    <cellStyle name="Normal 3 9 2 2 5" xfId="19073" xr:uid="{00000000-0005-0000-0000-000017810000}"/>
    <cellStyle name="Normal 3 9 2 2 6" xfId="24589" xr:uid="{00000000-0005-0000-0000-000018810000}"/>
    <cellStyle name="Normal 3 9 2 2 7" xfId="30105" xr:uid="{00000000-0005-0000-0000-000019810000}"/>
    <cellStyle name="Normal 3 9 2 3" xfId="3904" xr:uid="{00000000-0005-0000-0000-00001A810000}"/>
    <cellStyle name="Normal 3 9 2 3 2" xfId="9420" xr:uid="{00000000-0005-0000-0000-00001B810000}"/>
    <cellStyle name="Normal 3 9 2 3 3" xfId="14936" xr:uid="{00000000-0005-0000-0000-00001C810000}"/>
    <cellStyle name="Normal 3 9 2 3 4" xfId="20452" xr:uid="{00000000-0005-0000-0000-00001D810000}"/>
    <cellStyle name="Normal 3 9 2 3 5" xfId="25968" xr:uid="{00000000-0005-0000-0000-00001E810000}"/>
    <cellStyle name="Normal 3 9 2 3 6" xfId="31484" xr:uid="{00000000-0005-0000-0000-00001F810000}"/>
    <cellStyle name="Normal 3 9 2 4" xfId="6662" xr:uid="{00000000-0005-0000-0000-000020810000}"/>
    <cellStyle name="Normal 3 9 2 5" xfId="12178" xr:uid="{00000000-0005-0000-0000-000021810000}"/>
    <cellStyle name="Normal 3 9 2 6" xfId="17694" xr:uid="{00000000-0005-0000-0000-000022810000}"/>
    <cellStyle name="Normal 3 9 2 7" xfId="23210" xr:uid="{00000000-0005-0000-0000-000023810000}"/>
    <cellStyle name="Normal 3 9 2 8" xfId="28726" xr:uid="{00000000-0005-0000-0000-000024810000}"/>
    <cellStyle name="Normal 3 9 3" xfId="786" xr:uid="{00000000-0005-0000-0000-000025810000}"/>
    <cellStyle name="Normal 3 9 3 2" xfId="2165" xr:uid="{00000000-0005-0000-0000-000026810000}"/>
    <cellStyle name="Normal 3 9 3 2 2" xfId="4923" xr:uid="{00000000-0005-0000-0000-000027810000}"/>
    <cellStyle name="Normal 3 9 3 2 2 2" xfId="10439" xr:uid="{00000000-0005-0000-0000-000028810000}"/>
    <cellStyle name="Normal 3 9 3 2 2 3" xfId="15955" xr:uid="{00000000-0005-0000-0000-000029810000}"/>
    <cellStyle name="Normal 3 9 3 2 2 4" xfId="21471" xr:uid="{00000000-0005-0000-0000-00002A810000}"/>
    <cellStyle name="Normal 3 9 3 2 2 5" xfId="26987" xr:uid="{00000000-0005-0000-0000-00002B810000}"/>
    <cellStyle name="Normal 3 9 3 2 2 6" xfId="32503" xr:uid="{00000000-0005-0000-0000-00002C810000}"/>
    <cellStyle name="Normal 3 9 3 2 3" xfId="7681" xr:uid="{00000000-0005-0000-0000-00002D810000}"/>
    <cellStyle name="Normal 3 9 3 2 4" xfId="13197" xr:uid="{00000000-0005-0000-0000-00002E810000}"/>
    <cellStyle name="Normal 3 9 3 2 5" xfId="18713" xr:uid="{00000000-0005-0000-0000-00002F810000}"/>
    <cellStyle name="Normal 3 9 3 2 6" xfId="24229" xr:uid="{00000000-0005-0000-0000-000030810000}"/>
    <cellStyle name="Normal 3 9 3 2 7" xfId="29745" xr:uid="{00000000-0005-0000-0000-000031810000}"/>
    <cellStyle name="Normal 3 9 3 3" xfId="3544" xr:uid="{00000000-0005-0000-0000-000032810000}"/>
    <cellStyle name="Normal 3 9 3 3 2" xfId="9060" xr:uid="{00000000-0005-0000-0000-000033810000}"/>
    <cellStyle name="Normal 3 9 3 3 3" xfId="14576" xr:uid="{00000000-0005-0000-0000-000034810000}"/>
    <cellStyle name="Normal 3 9 3 3 4" xfId="20092" xr:uid="{00000000-0005-0000-0000-000035810000}"/>
    <cellStyle name="Normal 3 9 3 3 5" xfId="25608" xr:uid="{00000000-0005-0000-0000-000036810000}"/>
    <cellStyle name="Normal 3 9 3 3 6" xfId="31124" xr:uid="{00000000-0005-0000-0000-000037810000}"/>
    <cellStyle name="Normal 3 9 3 4" xfId="6302" xr:uid="{00000000-0005-0000-0000-000038810000}"/>
    <cellStyle name="Normal 3 9 3 5" xfId="11818" xr:uid="{00000000-0005-0000-0000-000039810000}"/>
    <cellStyle name="Normal 3 9 3 6" xfId="17334" xr:uid="{00000000-0005-0000-0000-00003A810000}"/>
    <cellStyle name="Normal 3 9 3 7" xfId="22850" xr:uid="{00000000-0005-0000-0000-00003B810000}"/>
    <cellStyle name="Normal 3 9 3 8" xfId="28366" xr:uid="{00000000-0005-0000-0000-00003C810000}"/>
    <cellStyle name="Normal 3 9 4" xfId="1599" xr:uid="{00000000-0005-0000-0000-00003D810000}"/>
    <cellStyle name="Normal 3 9 4 2" xfId="4357" xr:uid="{00000000-0005-0000-0000-00003E810000}"/>
    <cellStyle name="Normal 3 9 4 2 2" xfId="9873" xr:uid="{00000000-0005-0000-0000-00003F810000}"/>
    <cellStyle name="Normal 3 9 4 2 3" xfId="15389" xr:uid="{00000000-0005-0000-0000-000040810000}"/>
    <cellStyle name="Normal 3 9 4 2 4" xfId="20905" xr:uid="{00000000-0005-0000-0000-000041810000}"/>
    <cellStyle name="Normal 3 9 4 2 5" xfId="26421" xr:uid="{00000000-0005-0000-0000-000042810000}"/>
    <cellStyle name="Normal 3 9 4 2 6" xfId="31937" xr:uid="{00000000-0005-0000-0000-000043810000}"/>
    <cellStyle name="Normal 3 9 4 3" xfId="7115" xr:uid="{00000000-0005-0000-0000-000044810000}"/>
    <cellStyle name="Normal 3 9 4 4" xfId="12631" xr:uid="{00000000-0005-0000-0000-000045810000}"/>
    <cellStyle name="Normal 3 9 4 5" xfId="18147" xr:uid="{00000000-0005-0000-0000-000046810000}"/>
    <cellStyle name="Normal 3 9 4 6" xfId="23663" xr:uid="{00000000-0005-0000-0000-000047810000}"/>
    <cellStyle name="Normal 3 9 4 7" xfId="29179" xr:uid="{00000000-0005-0000-0000-000048810000}"/>
    <cellStyle name="Normal 3 9 5" xfId="2978" xr:uid="{00000000-0005-0000-0000-000049810000}"/>
    <cellStyle name="Normal 3 9 5 2" xfId="8494" xr:uid="{00000000-0005-0000-0000-00004A810000}"/>
    <cellStyle name="Normal 3 9 5 3" xfId="14010" xr:uid="{00000000-0005-0000-0000-00004B810000}"/>
    <cellStyle name="Normal 3 9 5 4" xfId="19526" xr:uid="{00000000-0005-0000-0000-00004C810000}"/>
    <cellStyle name="Normal 3 9 5 5" xfId="25042" xr:uid="{00000000-0005-0000-0000-00004D810000}"/>
    <cellStyle name="Normal 3 9 5 6" xfId="30558" xr:uid="{00000000-0005-0000-0000-00004E810000}"/>
    <cellStyle name="Normal 3 9 6" xfId="5736" xr:uid="{00000000-0005-0000-0000-00004F810000}"/>
    <cellStyle name="Normal 3 9 7" xfId="11252" xr:uid="{00000000-0005-0000-0000-000050810000}"/>
    <cellStyle name="Normal 3 9 8" xfId="16768" xr:uid="{00000000-0005-0000-0000-000051810000}"/>
    <cellStyle name="Normal 3 9 9" xfId="22284" xr:uid="{00000000-0005-0000-0000-000052810000}"/>
    <cellStyle name="Normal 4" xfId="12" xr:uid="{00000000-0005-0000-0000-000053810000}"/>
    <cellStyle name="Normal 4 2" xfId="15" xr:uid="{00000000-0005-0000-0000-000054810000}"/>
    <cellStyle name="Normal 4 3" xfId="33125" xr:uid="{9B31123D-6DB1-4C57-A09A-A3C8F8942BBA}"/>
    <cellStyle name="Normal 5" xfId="13" xr:uid="{00000000-0005-0000-0000-000055810000}"/>
    <cellStyle name="Normal 5 2" xfId="14" xr:uid="{00000000-0005-0000-0000-000056810000}"/>
    <cellStyle name="Normal 5 3" xfId="17" xr:uid="{00000000-0005-0000-0000-000057810000}"/>
    <cellStyle name="Normal 5 3 2" xfId="33124" xr:uid="{E7DD5929-5847-478B-BBE7-0BF9C8AF2850}"/>
    <cellStyle name="Normal 5 4" xfId="33121" xr:uid="{1961FBF3-81EC-4379-A4EE-332B8E53C924}"/>
    <cellStyle name="Normal 6" xfId="33126" xr:uid="{440FB9C9-EC5C-4EC2-8DFB-ED829809E14D}"/>
    <cellStyle name="Normal 7" xfId="33123" xr:uid="{6B825140-E432-495F-8359-08A51D947B49}"/>
    <cellStyle name="Normal 8" xfId="33113" xr:uid="{9EB0F3B4-AECE-4066-BBFF-34AFC6AAB278}"/>
    <cellStyle name="Normal 9" xfId="33117" xr:uid="{47474021-9F50-48E4-907E-51A6DD9C2AAC}"/>
    <cellStyle name="Percent" xfId="5" builtinId="5"/>
  </cellStyles>
  <dxfs count="0"/>
  <tableStyles count="0" defaultTableStyle="TableStyleMedium9" defaultPivotStyle="PivotStyleLight16"/>
  <colors>
    <mruColors>
      <color rgb="FF66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sd-blumb\AppData\Local\Microsoft\Windows\INetCache\Content.Outlook\8XU7GNYY\FMAFpapild_p2_lv_07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_Pick_List"/>
      <sheetName val="Components"/>
      <sheetName val="Measures"/>
      <sheetName val="Milestones_targets"/>
      <sheetName val="Costing_detailed"/>
      <sheetName val="T3a Impact (qualitative)"/>
      <sheetName val="T3b Impact (quantitative)"/>
      <sheetName val="T4a Investment baseline Input"/>
      <sheetName val="T4b Investment baseline Display"/>
    </sheetNames>
    <sheetDataSet>
      <sheetData sheetId="0" refreshError="1"/>
      <sheetData sheetId="1" refreshError="1"/>
      <sheetData sheetId="2" refreshError="1"/>
      <sheetData sheetId="3" refreshError="1"/>
      <sheetData sheetId="4">
        <row r="8">
          <cell r="L8">
            <v>0</v>
          </cell>
          <cell r="M8">
            <v>0</v>
          </cell>
          <cell r="N8">
            <v>0</v>
          </cell>
          <cell r="O8">
            <v>0</v>
          </cell>
          <cell r="P8">
            <v>0</v>
          </cell>
          <cell r="Q8">
            <v>22320000</v>
          </cell>
          <cell r="R8">
            <v>52080000</v>
          </cell>
        </row>
        <row r="9">
          <cell r="L9">
            <v>0</v>
          </cell>
          <cell r="M9">
            <v>0</v>
          </cell>
          <cell r="N9">
            <v>0</v>
          </cell>
          <cell r="O9">
            <v>7395</v>
          </cell>
          <cell r="P9">
            <v>8078434</v>
          </cell>
          <cell r="Q9">
            <v>13870806</v>
          </cell>
          <cell r="R9">
            <v>10493365</v>
          </cell>
        </row>
        <row r="10">
          <cell r="L10">
            <v>0</v>
          </cell>
          <cell r="M10">
            <v>0</v>
          </cell>
          <cell r="N10">
            <v>0</v>
          </cell>
          <cell r="O10">
            <v>0</v>
          </cell>
          <cell r="P10">
            <v>16156868</v>
          </cell>
          <cell r="Q10">
            <v>13870806</v>
          </cell>
          <cell r="R10">
            <v>10222326</v>
          </cell>
        </row>
        <row r="12">
          <cell r="L12">
            <v>0</v>
          </cell>
          <cell r="M12">
            <v>0</v>
          </cell>
          <cell r="N12">
            <v>0</v>
          </cell>
          <cell r="O12">
            <v>0</v>
          </cell>
          <cell r="P12">
            <v>1947300</v>
          </cell>
          <cell r="Q12">
            <v>8847780</v>
          </cell>
          <cell r="R12">
            <v>3474920</v>
          </cell>
        </row>
        <row r="13">
          <cell r="L13">
            <v>0</v>
          </cell>
          <cell r="M13">
            <v>0</v>
          </cell>
          <cell r="N13">
            <v>0</v>
          </cell>
          <cell r="O13">
            <v>1323186</v>
          </cell>
          <cell r="P13">
            <v>30048660</v>
          </cell>
          <cell r="Q13">
            <v>44327942</v>
          </cell>
          <cell r="R13">
            <v>21585704</v>
          </cell>
        </row>
        <row r="14">
          <cell r="Q14">
            <v>2312500</v>
          </cell>
        </row>
        <row r="15">
          <cell r="L15">
            <v>0</v>
          </cell>
          <cell r="M15">
            <v>0</v>
          </cell>
          <cell r="N15">
            <v>0</v>
          </cell>
          <cell r="O15">
            <v>2406093</v>
          </cell>
          <cell r="P15">
            <v>10828146</v>
          </cell>
          <cell r="Q15">
            <v>15501266</v>
          </cell>
          <cell r="R15">
            <v>5778503</v>
          </cell>
        </row>
        <row r="16">
          <cell r="L16">
            <v>0</v>
          </cell>
          <cell r="M16">
            <v>0</v>
          </cell>
          <cell r="N16">
            <v>0</v>
          </cell>
          <cell r="O16">
            <v>17184600</v>
          </cell>
          <cell r="P16">
            <v>14282000</v>
          </cell>
          <cell r="Q16">
            <v>11456400</v>
          </cell>
          <cell r="R16">
            <v>14359000</v>
          </cell>
        </row>
        <row r="17">
          <cell r="L17">
            <v>0</v>
          </cell>
          <cell r="M17">
            <v>0</v>
          </cell>
          <cell r="N17">
            <v>0</v>
          </cell>
          <cell r="O17">
            <v>24175800</v>
          </cell>
          <cell r="P17">
            <v>32234400</v>
          </cell>
          <cell r="Q17">
            <v>30000000</v>
          </cell>
          <cell r="R17">
            <v>34175800</v>
          </cell>
        </row>
        <row r="18">
          <cell r="L18">
            <v>0</v>
          </cell>
          <cell r="M18">
            <v>0</v>
          </cell>
          <cell r="N18">
            <v>0</v>
          </cell>
          <cell r="O18">
            <v>7326000</v>
          </cell>
          <cell r="P18">
            <v>4395000</v>
          </cell>
          <cell r="Q18">
            <v>5861400</v>
          </cell>
          <cell r="R18">
            <v>11721600</v>
          </cell>
        </row>
        <row r="19">
          <cell r="L19">
            <v>0</v>
          </cell>
          <cell r="M19">
            <v>0</v>
          </cell>
          <cell r="N19">
            <v>0</v>
          </cell>
          <cell r="O19">
            <v>5231995.6320000002</v>
          </cell>
          <cell r="P19">
            <v>6539994.54</v>
          </cell>
          <cell r="Q19">
            <v>8914012.5580000002</v>
          </cell>
          <cell r="R19">
            <v>3269997.27</v>
          </cell>
        </row>
        <row r="20">
          <cell r="L20">
            <v>0</v>
          </cell>
          <cell r="M20">
            <v>0</v>
          </cell>
          <cell r="N20">
            <v>0</v>
          </cell>
          <cell r="O20">
            <v>24000000</v>
          </cell>
          <cell r="P20">
            <v>20000000</v>
          </cell>
          <cell r="Q20">
            <v>25000000</v>
          </cell>
          <cell r="R20">
            <v>11000000</v>
          </cell>
        </row>
        <row r="22">
          <cell r="L22">
            <v>0</v>
          </cell>
          <cell r="M22">
            <v>0</v>
          </cell>
          <cell r="O22">
            <v>3222850</v>
          </cell>
          <cell r="P22">
            <v>24249650</v>
          </cell>
          <cell r="Q22">
            <v>9157500</v>
          </cell>
          <cell r="R22">
            <v>0</v>
          </cell>
        </row>
        <row r="23">
          <cell r="L23">
            <v>0</v>
          </cell>
          <cell r="M23">
            <v>0</v>
          </cell>
          <cell r="N23">
            <v>0</v>
          </cell>
          <cell r="O23">
            <v>2000000</v>
          </cell>
          <cell r="P23">
            <v>10000000</v>
          </cell>
          <cell r="Q23">
            <v>13000000</v>
          </cell>
          <cell r="R23">
            <v>7967000</v>
          </cell>
        </row>
        <row r="25">
          <cell r="L25">
            <v>0</v>
          </cell>
          <cell r="M25">
            <v>0</v>
          </cell>
          <cell r="N25">
            <v>0</v>
          </cell>
          <cell r="O25">
            <v>2331452</v>
          </cell>
          <cell r="P25">
            <v>4681368</v>
          </cell>
          <cell r="Q25">
            <v>4265592</v>
          </cell>
          <cell r="R25">
            <v>2398868</v>
          </cell>
        </row>
        <row r="27">
          <cell r="L27">
            <v>0</v>
          </cell>
          <cell r="M27">
            <v>0</v>
          </cell>
          <cell r="N27">
            <v>0</v>
          </cell>
          <cell r="O27">
            <v>10018558</v>
          </cell>
          <cell r="P27">
            <v>20869288</v>
          </cell>
          <cell r="Q27">
            <v>23654482</v>
          </cell>
          <cell r="R27">
            <v>14165592</v>
          </cell>
        </row>
        <row r="28">
          <cell r="L28">
            <v>0</v>
          </cell>
          <cell r="M28">
            <v>0</v>
          </cell>
          <cell r="N28">
            <v>0</v>
          </cell>
          <cell r="O28">
            <v>688630</v>
          </cell>
          <cell r="P28">
            <v>7228867</v>
          </cell>
          <cell r="Q28">
            <v>3154837</v>
          </cell>
          <cell r="R28">
            <v>1418466</v>
          </cell>
        </row>
        <row r="30">
          <cell r="L30">
            <v>0</v>
          </cell>
          <cell r="M30">
            <v>0</v>
          </cell>
          <cell r="N30">
            <v>0</v>
          </cell>
          <cell r="O30">
            <v>5450222</v>
          </cell>
          <cell r="P30">
            <v>11032893</v>
          </cell>
          <cell r="Q30">
            <v>11930024</v>
          </cell>
          <cell r="R30">
            <v>5572861</v>
          </cell>
        </row>
        <row r="32">
          <cell r="L32">
            <v>0</v>
          </cell>
          <cell r="M32">
            <v>0</v>
          </cell>
          <cell r="N32">
            <v>0</v>
          </cell>
          <cell r="O32">
            <v>3000000</v>
          </cell>
          <cell r="P32">
            <v>2600000</v>
          </cell>
          <cell r="Q32">
            <v>2700000</v>
          </cell>
          <cell r="R32">
            <v>1700000</v>
          </cell>
        </row>
        <row r="33">
          <cell r="L33">
            <v>0</v>
          </cell>
          <cell r="M33">
            <v>0</v>
          </cell>
          <cell r="N33">
            <v>0</v>
          </cell>
          <cell r="O33">
            <v>10428571</v>
          </cell>
          <cell r="P33">
            <v>11828572</v>
          </cell>
          <cell r="Q33">
            <v>12028572</v>
          </cell>
          <cell r="R33">
            <v>5714285</v>
          </cell>
        </row>
        <row r="34">
          <cell r="L34">
            <v>0</v>
          </cell>
          <cell r="M34">
            <v>0</v>
          </cell>
          <cell r="N34">
            <v>0</v>
          </cell>
          <cell r="O34">
            <v>4860000</v>
          </cell>
          <cell r="P34">
            <v>8505000</v>
          </cell>
          <cell r="Q34">
            <v>8505000</v>
          </cell>
          <cell r="R34">
            <v>2430000</v>
          </cell>
        </row>
        <row r="35">
          <cell r="L35">
            <v>0</v>
          </cell>
          <cell r="M35">
            <v>0</v>
          </cell>
          <cell r="N35">
            <v>0</v>
          </cell>
          <cell r="O35">
            <v>27085800</v>
          </cell>
          <cell r="P35">
            <v>18057200</v>
          </cell>
          <cell r="Q35">
            <v>0</v>
          </cell>
          <cell r="R35">
            <v>0</v>
          </cell>
        </row>
        <row r="36">
          <cell r="L36">
            <v>0</v>
          </cell>
          <cell r="M36">
            <v>0</v>
          </cell>
          <cell r="N36">
            <v>0</v>
          </cell>
          <cell r="O36">
            <v>570000</v>
          </cell>
          <cell r="P36">
            <v>2280000</v>
          </cell>
          <cell r="Q36">
            <v>1710000</v>
          </cell>
          <cell r="R36">
            <v>1140000</v>
          </cell>
        </row>
        <row r="38">
          <cell r="L38">
            <v>0</v>
          </cell>
          <cell r="M38">
            <v>0</v>
          </cell>
          <cell r="N38">
            <v>0</v>
          </cell>
          <cell r="O38">
            <v>1146854</v>
          </cell>
          <cell r="P38">
            <v>6387496</v>
          </cell>
          <cell r="Q38">
            <v>5084146</v>
          </cell>
          <cell r="R38">
            <v>4381504</v>
          </cell>
        </row>
        <row r="39">
          <cell r="L39">
            <v>0</v>
          </cell>
          <cell r="M39">
            <v>0</v>
          </cell>
          <cell r="N39">
            <v>0</v>
          </cell>
          <cell r="O39">
            <v>4295421</v>
          </cell>
          <cell r="P39">
            <v>6123459</v>
          </cell>
          <cell r="Q39">
            <v>5416484</v>
          </cell>
          <cell r="R39">
            <v>4164636</v>
          </cell>
        </row>
        <row r="40">
          <cell r="L40">
            <v>0</v>
          </cell>
          <cell r="M40">
            <v>0</v>
          </cell>
          <cell r="N40">
            <v>0</v>
          </cell>
          <cell r="O40">
            <v>0</v>
          </cell>
          <cell r="P40">
            <v>1080000</v>
          </cell>
          <cell r="Q40">
            <v>1260000</v>
          </cell>
          <cell r="R40">
            <v>1260000</v>
          </cell>
        </row>
        <row r="41">
          <cell r="L41">
            <v>0</v>
          </cell>
          <cell r="M41">
            <v>0</v>
          </cell>
          <cell r="N41">
            <v>0</v>
          </cell>
          <cell r="O41">
            <v>4342246</v>
          </cell>
          <cell r="P41">
            <v>4101173</v>
          </cell>
          <cell r="Q41">
            <v>4101177</v>
          </cell>
          <cell r="R41">
            <v>1761404</v>
          </cell>
        </row>
        <row r="43">
          <cell r="L43">
            <v>0</v>
          </cell>
          <cell r="M43">
            <v>0</v>
          </cell>
          <cell r="N43">
            <v>0</v>
          </cell>
          <cell r="O43">
            <v>3082932</v>
          </cell>
          <cell r="P43">
            <v>3689173</v>
          </cell>
          <cell r="Q43">
            <v>4160331</v>
          </cell>
          <cell r="R43">
            <v>1699564</v>
          </cell>
        </row>
        <row r="44">
          <cell r="L44">
            <v>0</v>
          </cell>
          <cell r="M44">
            <v>0</v>
          </cell>
          <cell r="N44">
            <v>0</v>
          </cell>
          <cell r="O44">
            <v>690000</v>
          </cell>
          <cell r="P44">
            <v>2861588</v>
          </cell>
          <cell r="Q44">
            <v>3011588</v>
          </cell>
          <cell r="R44">
            <v>1686824</v>
          </cell>
        </row>
        <row r="45">
          <cell r="O45">
            <v>11025000</v>
          </cell>
          <cell r="P45">
            <v>1000000</v>
          </cell>
          <cell r="Q45">
            <v>1487500</v>
          </cell>
          <cell r="R45">
            <v>1487500</v>
          </cell>
        </row>
        <row r="49">
          <cell r="L49">
            <v>0</v>
          </cell>
          <cell r="M49">
            <v>0</v>
          </cell>
          <cell r="N49">
            <v>0</v>
          </cell>
          <cell r="O49">
            <v>0</v>
          </cell>
          <cell r="P49">
            <v>2000000</v>
          </cell>
          <cell r="Q49">
            <v>2000000</v>
          </cell>
          <cell r="R49">
            <v>12500000</v>
          </cell>
        </row>
        <row r="52">
          <cell r="L52">
            <v>0</v>
          </cell>
          <cell r="M52">
            <v>0</v>
          </cell>
          <cell r="N52">
            <v>0</v>
          </cell>
          <cell r="O52">
            <v>46000000</v>
          </cell>
          <cell r="P52">
            <v>39000000</v>
          </cell>
          <cell r="Q52">
            <v>7300000</v>
          </cell>
          <cell r="R52">
            <v>0</v>
          </cell>
        </row>
        <row r="53">
          <cell r="L53">
            <v>0</v>
          </cell>
          <cell r="M53">
            <v>0</v>
          </cell>
          <cell r="N53">
            <v>0</v>
          </cell>
          <cell r="O53">
            <v>694246</v>
          </cell>
          <cell r="P53">
            <v>558456</v>
          </cell>
          <cell r="Q53">
            <v>574456</v>
          </cell>
          <cell r="R53">
            <v>672842</v>
          </cell>
        </row>
        <row r="54">
          <cell r="L54">
            <v>0</v>
          </cell>
          <cell r="M54">
            <v>0</v>
          </cell>
          <cell r="N54">
            <v>0</v>
          </cell>
          <cell r="O54">
            <v>6000000</v>
          </cell>
          <cell r="P54">
            <v>25939394</v>
          </cell>
          <cell r="Q54">
            <v>32060606</v>
          </cell>
          <cell r="R54">
            <v>16000000</v>
          </cell>
        </row>
        <row r="55">
          <cell r="O55">
            <v>12870000</v>
          </cell>
          <cell r="P55">
            <v>17160000</v>
          </cell>
          <cell r="Q55">
            <v>8580000</v>
          </cell>
          <cell r="R55">
            <v>4289999.9999999963</v>
          </cell>
        </row>
        <row r="56">
          <cell r="L56">
            <v>0</v>
          </cell>
          <cell r="M56">
            <v>0</v>
          </cell>
          <cell r="N56">
            <v>0</v>
          </cell>
          <cell r="O56">
            <v>1138000</v>
          </cell>
          <cell r="P56">
            <v>9207000</v>
          </cell>
          <cell r="Q56">
            <v>12207000</v>
          </cell>
          <cell r="R56">
            <v>12138000</v>
          </cell>
        </row>
        <row r="57">
          <cell r="L57">
            <v>0</v>
          </cell>
          <cell r="M57">
            <v>0</v>
          </cell>
          <cell r="N57">
            <v>0</v>
          </cell>
          <cell r="O57">
            <v>600000</v>
          </cell>
          <cell r="P57">
            <v>2700000</v>
          </cell>
          <cell r="Q57">
            <v>6700000</v>
          </cell>
          <cell r="R57">
            <v>0</v>
          </cell>
        </row>
        <row r="59">
          <cell r="O59">
            <v>2425583</v>
          </cell>
          <cell r="P59">
            <v>4823235</v>
          </cell>
          <cell r="Q59">
            <v>5799054</v>
          </cell>
          <cell r="R59">
            <v>1449765</v>
          </cell>
        </row>
        <row r="60">
          <cell r="N60">
            <v>38878</v>
          </cell>
          <cell r="O60">
            <v>285110</v>
          </cell>
          <cell r="P60">
            <v>620065</v>
          </cell>
          <cell r="Q60">
            <v>413332</v>
          </cell>
          <cell r="R60">
            <v>206600</v>
          </cell>
        </row>
        <row r="61">
          <cell r="N61">
            <v>86505</v>
          </cell>
          <cell r="P61">
            <v>20726639.457506962</v>
          </cell>
          <cell r="Q61">
            <v>34376509.003671281</v>
          </cell>
          <cell r="R61">
            <v>13649868.538821755</v>
          </cell>
        </row>
        <row r="62">
          <cell r="N62">
            <v>99060</v>
          </cell>
          <cell r="O62">
            <v>650000</v>
          </cell>
          <cell r="P62">
            <v>2600000</v>
          </cell>
          <cell r="Q62">
            <v>2825940</v>
          </cell>
          <cell r="R62">
            <v>325000</v>
          </cell>
        </row>
        <row r="63">
          <cell r="O63">
            <v>2432340</v>
          </cell>
          <cell r="P63">
            <v>13138830</v>
          </cell>
          <cell r="Q63">
            <v>13138830</v>
          </cell>
        </row>
        <row r="64">
          <cell r="L64">
            <v>0</v>
          </cell>
          <cell r="M64">
            <v>0</v>
          </cell>
          <cell r="N64">
            <v>30847</v>
          </cell>
          <cell r="O64">
            <v>2396538</v>
          </cell>
          <cell r="P64">
            <v>323037</v>
          </cell>
          <cell r="Q64">
            <v>218142</v>
          </cell>
          <cell r="R64">
            <v>186436</v>
          </cell>
        </row>
        <row r="65">
          <cell r="L65">
            <v>0</v>
          </cell>
          <cell r="M65">
            <v>0</v>
          </cell>
          <cell r="N65">
            <v>2862</v>
          </cell>
          <cell r="O65">
            <v>225593</v>
          </cell>
          <cell r="P65">
            <v>200822</v>
          </cell>
          <cell r="Q65">
            <v>271287</v>
          </cell>
          <cell r="R65">
            <v>14436</v>
          </cell>
        </row>
        <row r="66">
          <cell r="L66">
            <v>0</v>
          </cell>
          <cell r="M66">
            <v>0</v>
          </cell>
          <cell r="N66">
            <v>5463876</v>
          </cell>
          <cell r="O66">
            <v>18228912</v>
          </cell>
          <cell r="P66">
            <v>50877412</v>
          </cell>
          <cell r="Q66">
            <v>58611729</v>
          </cell>
          <cell r="R66">
            <v>16318071</v>
          </cell>
        </row>
        <row r="67">
          <cell r="L67">
            <v>0</v>
          </cell>
          <cell r="M67">
            <v>0</v>
          </cell>
          <cell r="N67">
            <v>0</v>
          </cell>
          <cell r="O67">
            <v>850000</v>
          </cell>
          <cell r="P67">
            <v>2975000</v>
          </cell>
          <cell r="Q67">
            <v>2550000</v>
          </cell>
          <cell r="R67">
            <v>2125000</v>
          </cell>
        </row>
        <row r="68">
          <cell r="L68">
            <v>0</v>
          </cell>
          <cell r="M68">
            <v>0</v>
          </cell>
          <cell r="N68">
            <v>0</v>
          </cell>
          <cell r="O68">
            <v>30000</v>
          </cell>
          <cell r="P68">
            <v>275000</v>
          </cell>
          <cell r="Q68">
            <v>195000</v>
          </cell>
          <cell r="R68">
            <v>0</v>
          </cell>
        </row>
        <row r="69">
          <cell r="L69">
            <v>0</v>
          </cell>
          <cell r="M69">
            <v>0</v>
          </cell>
          <cell r="N69">
            <v>0</v>
          </cell>
          <cell r="O69">
            <v>0</v>
          </cell>
          <cell r="P69">
            <v>1500000</v>
          </cell>
          <cell r="Q69">
            <v>1200000</v>
          </cell>
          <cell r="R69">
            <v>300000</v>
          </cell>
        </row>
        <row r="70">
          <cell r="L70">
            <v>0</v>
          </cell>
          <cell r="M70">
            <v>0</v>
          </cell>
          <cell r="N70">
            <v>22543</v>
          </cell>
          <cell r="O70">
            <v>280548</v>
          </cell>
          <cell r="P70">
            <v>7547507</v>
          </cell>
          <cell r="Q70">
            <v>5780934</v>
          </cell>
          <cell r="R70">
            <v>1848468</v>
          </cell>
        </row>
        <row r="71">
          <cell r="L71">
            <v>0</v>
          </cell>
          <cell r="M71">
            <v>0</v>
          </cell>
          <cell r="N71">
            <v>0</v>
          </cell>
          <cell r="O71">
            <v>580000</v>
          </cell>
          <cell r="P71">
            <v>70000</v>
          </cell>
          <cell r="Q71">
            <v>0</v>
          </cell>
          <cell r="R71">
            <v>0</v>
          </cell>
        </row>
        <row r="73">
          <cell r="L73">
            <v>0</v>
          </cell>
          <cell r="M73">
            <v>0</v>
          </cell>
          <cell r="N73">
            <v>0</v>
          </cell>
          <cell r="O73">
            <v>1140060.2653724449</v>
          </cell>
          <cell r="P73">
            <v>1417460.26537244</v>
          </cell>
          <cell r="Q73">
            <v>1140060.2653724449</v>
          </cell>
          <cell r="R73">
            <v>890336.89805867104</v>
          </cell>
        </row>
        <row r="74">
          <cell r="L74">
            <v>0</v>
          </cell>
          <cell r="M74">
            <v>0</v>
          </cell>
          <cell r="N74">
            <v>0</v>
          </cell>
          <cell r="O74">
            <v>14200000</v>
          </cell>
          <cell r="P74">
            <v>36450000</v>
          </cell>
          <cell r="Q74">
            <v>36450000</v>
          </cell>
          <cell r="R74">
            <v>21812082.305824</v>
          </cell>
        </row>
        <row r="76">
          <cell r="L76">
            <v>0</v>
          </cell>
          <cell r="M76">
            <v>0</v>
          </cell>
          <cell r="N76">
            <v>0</v>
          </cell>
          <cell r="O76">
            <v>2521578</v>
          </cell>
          <cell r="P76">
            <v>22228422</v>
          </cell>
          <cell r="Q76">
            <v>33000000</v>
          </cell>
          <cell r="R76">
            <v>24750000</v>
          </cell>
        </row>
        <row r="78">
          <cell r="N78">
            <v>173827</v>
          </cell>
          <cell r="O78">
            <v>1054373</v>
          </cell>
          <cell r="P78">
            <v>871800</v>
          </cell>
          <cell r="Q78">
            <v>0</v>
          </cell>
          <cell r="R78">
            <v>0</v>
          </cell>
        </row>
        <row r="79">
          <cell r="N79">
            <v>394099</v>
          </cell>
          <cell r="O79">
            <v>1072207</v>
          </cell>
          <cell r="P79">
            <v>413694</v>
          </cell>
          <cell r="Q79">
            <v>0</v>
          </cell>
          <cell r="R79">
            <v>0</v>
          </cell>
        </row>
        <row r="80">
          <cell r="N80">
            <v>0</v>
          </cell>
          <cell r="O80">
            <v>20000</v>
          </cell>
          <cell r="P80">
            <v>0</v>
          </cell>
          <cell r="Q80">
            <v>0</v>
          </cell>
          <cell r="R80">
            <v>0</v>
          </cell>
        </row>
        <row r="82">
          <cell r="Q82">
            <v>3000000</v>
          </cell>
        </row>
        <row r="83">
          <cell r="L83">
            <v>0</v>
          </cell>
          <cell r="M83">
            <v>0</v>
          </cell>
          <cell r="N83">
            <v>135000</v>
          </cell>
          <cell r="O83">
            <v>0</v>
          </cell>
          <cell r="P83">
            <v>0</v>
          </cell>
          <cell r="Q83">
            <v>0</v>
          </cell>
          <cell r="R83">
            <v>0</v>
          </cell>
        </row>
        <row r="84">
          <cell r="P84">
            <v>1392000</v>
          </cell>
        </row>
        <row r="85">
          <cell r="O85">
            <v>111414</v>
          </cell>
          <cell r="P85">
            <v>4603010</v>
          </cell>
          <cell r="Q85">
            <v>3294089</v>
          </cell>
          <cell r="R85">
            <v>4749487</v>
          </cell>
        </row>
        <row r="87">
          <cell r="L87">
            <v>0</v>
          </cell>
          <cell r="M87">
            <v>0</v>
          </cell>
          <cell r="N87">
            <v>0</v>
          </cell>
          <cell r="O87">
            <v>728034.75</v>
          </cell>
          <cell r="P87">
            <v>745975.25</v>
          </cell>
          <cell r="Q87">
            <v>0</v>
          </cell>
          <cell r="R87">
            <v>0</v>
          </cell>
        </row>
        <row r="88">
          <cell r="L88">
            <v>0</v>
          </cell>
          <cell r="M88">
            <v>0</v>
          </cell>
          <cell r="N88">
            <v>299010</v>
          </cell>
          <cell r="O88">
            <v>320990</v>
          </cell>
          <cell r="P88">
            <v>430000</v>
          </cell>
          <cell r="Q88">
            <v>0</v>
          </cell>
          <cell r="R88">
            <v>0</v>
          </cell>
        </row>
        <row r="89">
          <cell r="L89">
            <v>0</v>
          </cell>
          <cell r="M89">
            <v>0</v>
          </cell>
          <cell r="N89">
            <v>0</v>
          </cell>
          <cell r="O89">
            <v>2250282</v>
          </cell>
          <cell r="P89">
            <v>3488269</v>
          </cell>
          <cell r="Q89">
            <v>1247284</v>
          </cell>
          <cell r="R89">
            <v>586195</v>
          </cell>
        </row>
        <row r="91">
          <cell r="L91">
            <v>0</v>
          </cell>
          <cell r="M91">
            <v>0</v>
          </cell>
          <cell r="N91">
            <v>5751.28</v>
          </cell>
          <cell r="O91">
            <v>190000</v>
          </cell>
          <cell r="P91">
            <v>190350</v>
          </cell>
          <cell r="Q91">
            <v>185300</v>
          </cell>
          <cell r="R91">
            <v>28598.719999999899</v>
          </cell>
        </row>
        <row r="92">
          <cell r="L92">
            <v>0</v>
          </cell>
          <cell r="M92">
            <v>0</v>
          </cell>
          <cell r="N92">
            <v>0</v>
          </cell>
          <cell r="O92">
            <v>500000</v>
          </cell>
          <cell r="P92">
            <v>550000</v>
          </cell>
          <cell r="Q92">
            <v>505000</v>
          </cell>
          <cell r="R92">
            <v>245000</v>
          </cell>
        </row>
        <row r="93">
          <cell r="L93">
            <v>0</v>
          </cell>
          <cell r="M93">
            <v>0</v>
          </cell>
          <cell r="N93">
            <v>0</v>
          </cell>
          <cell r="O93">
            <v>130475</v>
          </cell>
          <cell r="P93">
            <v>390663</v>
          </cell>
          <cell r="Q93">
            <v>378862</v>
          </cell>
          <cell r="R93">
            <v>0</v>
          </cell>
        </row>
        <row r="94">
          <cell r="L94">
            <v>0</v>
          </cell>
          <cell r="M94">
            <v>0</v>
          </cell>
          <cell r="N94">
            <v>0</v>
          </cell>
          <cell r="O94">
            <v>600000</v>
          </cell>
          <cell r="P94">
            <v>800000</v>
          </cell>
          <cell r="Q94">
            <v>800000</v>
          </cell>
          <cell r="R94">
            <v>118960</v>
          </cell>
        </row>
        <row r="100">
          <cell r="M100">
            <v>0</v>
          </cell>
          <cell r="N100">
            <v>0</v>
          </cell>
          <cell r="O100">
            <v>1806304.9555266006</v>
          </cell>
          <cell r="P100">
            <v>15812633.389903076</v>
          </cell>
          <cell r="Q100">
            <v>33727216.767361999</v>
          </cell>
          <cell r="R100">
            <v>8390187.8872082848</v>
          </cell>
        </row>
        <row r="101">
          <cell r="M101">
            <v>0</v>
          </cell>
          <cell r="N101">
            <v>0</v>
          </cell>
          <cell r="O101">
            <v>2772643.1412513233</v>
          </cell>
          <cell r="P101">
            <v>24272086.161029622</v>
          </cell>
          <cell r="Q101">
            <v>33576494.70360902</v>
          </cell>
          <cell r="R101">
            <v>12878775.994110039</v>
          </cell>
        </row>
        <row r="102">
          <cell r="M102">
            <v>0</v>
          </cell>
          <cell r="N102">
            <v>0</v>
          </cell>
          <cell r="O102">
            <v>56584.553903088236</v>
          </cell>
          <cell r="P102">
            <v>495348.69716386986</v>
          </cell>
          <cell r="Q102">
            <v>685234.58578793914</v>
          </cell>
          <cell r="R102">
            <v>262832.16314510279</v>
          </cell>
        </row>
      </sheetData>
      <sheetData sheetId="5" refreshError="1"/>
      <sheetData sheetId="6" refreshError="1"/>
      <sheetData sheetId="7">
        <row r="5">
          <cell r="B5">
            <v>26984.400000000001</v>
          </cell>
          <cell r="C5">
            <v>29153.599999999999</v>
          </cell>
          <cell r="D5">
            <v>30678.6</v>
          </cell>
          <cell r="E5">
            <v>30265.1</v>
          </cell>
          <cell r="F5">
            <v>33616.5</v>
          </cell>
          <cell r="G5">
            <v>39062.5</v>
          </cell>
          <cell r="H5">
            <v>43637.185087816455</v>
          </cell>
          <cell r="I5">
            <v>46016.900361766449</v>
          </cell>
          <cell r="J5">
            <v>48641.922186516502</v>
          </cell>
          <cell r="K5">
            <v>51328.957506234896</v>
          </cell>
        </row>
        <row r="6">
          <cell r="E6">
            <v>0</v>
          </cell>
          <cell r="F6">
            <v>0</v>
          </cell>
          <cell r="G6">
            <v>6.7522582800000004</v>
          </cell>
          <cell r="H6">
            <v>301.05542229805343</v>
          </cell>
          <cell r="I6">
            <v>607.88063876097578</v>
          </cell>
          <cell r="J6">
            <v>659.7025058838027</v>
          </cell>
          <cell r="K6">
            <v>393.84666177716787</v>
          </cell>
        </row>
        <row r="8">
          <cell r="B8">
            <v>1083.6109999999999</v>
          </cell>
          <cell r="C8">
            <v>1174.24</v>
          </cell>
          <cell r="D8">
            <v>1166.6039999999998</v>
          </cell>
          <cell r="E8">
            <v>1150.893</v>
          </cell>
          <cell r="F8">
            <v>1258.4589999999998</v>
          </cell>
          <cell r="G8">
            <v>1247.2127552560239</v>
          </cell>
          <cell r="H8">
            <v>1414.3174166747669</v>
          </cell>
          <cell r="I8">
            <v>1490.722111311733</v>
          </cell>
          <cell r="J8">
            <v>1460.1770162837065</v>
          </cell>
          <cell r="K8">
            <v>1612.2071990234044</v>
          </cell>
        </row>
        <row r="17">
          <cell r="B17">
            <v>446.05299999999994</v>
          </cell>
          <cell r="C17">
            <v>614.32899999999995</v>
          </cell>
          <cell r="D17">
            <v>580.75900000000001</v>
          </cell>
          <cell r="E17">
            <v>743.83399999999995</v>
          </cell>
          <cell r="F17">
            <v>782.96600000000012</v>
          </cell>
          <cell r="G17">
            <v>874.15104018999989</v>
          </cell>
          <cell r="H17">
            <v>1198.2317409999998</v>
          </cell>
          <cell r="I17">
            <v>1335.7462809999997</v>
          </cell>
          <cell r="J17">
            <v>1445.7341729999996</v>
          </cell>
          <cell r="K17">
            <v>1311.4335059999996</v>
          </cell>
        </row>
        <row r="23">
          <cell r="B23">
            <v>628.80499999999995</v>
          </cell>
          <cell r="C23">
            <v>641.00300000000004</v>
          </cell>
          <cell r="D23">
            <v>684.14700000000005</v>
          </cell>
          <cell r="E23">
            <v>674.10299999999995</v>
          </cell>
          <cell r="F23">
            <v>733.69799999999998</v>
          </cell>
          <cell r="G23">
            <v>823.12318703000005</v>
          </cell>
          <cell r="H23">
            <v>1048.5424575728628</v>
          </cell>
          <cell r="I23">
            <v>1195.0505805052894</v>
          </cell>
          <cell r="J23">
            <v>1055.5637690912895</v>
          </cell>
          <cell r="K23">
            <v>889.54463845061082</v>
          </cell>
        </row>
        <row r="30">
          <cell r="B30">
            <v>1726.6169999999997</v>
          </cell>
          <cell r="C30">
            <v>1821.2149999999999</v>
          </cell>
          <cell r="D30">
            <v>1606.192</v>
          </cell>
          <cell r="E30">
            <v>2111.4110000000001</v>
          </cell>
          <cell r="F30">
            <v>2414.8689999999997</v>
          </cell>
          <cell r="G30">
            <v>2762.7975459461431</v>
          </cell>
          <cell r="H30">
            <v>3198.2301723786181</v>
          </cell>
          <cell r="I30">
            <v>2888.4159539821603</v>
          </cell>
          <cell r="J30">
            <v>2844.0948614043282</v>
          </cell>
          <cell r="K30">
            <v>2695.5071981433971</v>
          </cell>
        </row>
        <row r="40">
          <cell r="B40">
            <v>146.48399999999998</v>
          </cell>
          <cell r="C40">
            <v>168.52500000000003</v>
          </cell>
          <cell r="D40">
            <v>177.17000000000002</v>
          </cell>
          <cell r="E40">
            <v>166.92999999999998</v>
          </cell>
          <cell r="F40">
            <v>188.21700000000001</v>
          </cell>
          <cell r="G40">
            <v>257.79244592999999</v>
          </cell>
          <cell r="H40">
            <v>202.0724100187349</v>
          </cell>
          <cell r="I40">
            <v>209.74204393851304</v>
          </cell>
          <cell r="J40">
            <v>206.85823411751306</v>
          </cell>
          <cell r="K40">
            <v>211.21244683800285</v>
          </cell>
        </row>
        <row r="47">
          <cell r="B47">
            <v>294.48399999999998</v>
          </cell>
          <cell r="C47">
            <v>326.55199999999996</v>
          </cell>
          <cell r="D47">
            <v>314.37000000000006</v>
          </cell>
          <cell r="E47">
            <v>347.25100000000003</v>
          </cell>
          <cell r="F47">
            <v>333.91100000000006</v>
          </cell>
          <cell r="G47">
            <v>395.40667414999973</v>
          </cell>
          <cell r="H47">
            <v>364.30500699999993</v>
          </cell>
          <cell r="I47">
            <v>367.59138979999989</v>
          </cell>
          <cell r="J47">
            <v>378.16324534399996</v>
          </cell>
          <cell r="K47">
            <v>389.04616655431994</v>
          </cell>
        </row>
        <row r="54">
          <cell r="B54">
            <v>947.00599999999997</v>
          </cell>
          <cell r="C54">
            <v>1171.5430000000001</v>
          </cell>
          <cell r="D54">
            <v>1295.4559999999999</v>
          </cell>
          <cell r="E54">
            <v>1427.6650000000002</v>
          </cell>
          <cell r="F54">
            <v>2105.2710000000002</v>
          </cell>
          <cell r="G54">
            <v>2170.2930720382906</v>
          </cell>
          <cell r="H54">
            <v>1877.2983688320983</v>
          </cell>
          <cell r="I54">
            <v>1815.0733947972444</v>
          </cell>
          <cell r="J54">
            <v>1816.7314522012919</v>
          </cell>
          <cell r="K54">
            <v>1827.2247400149893</v>
          </cell>
        </row>
        <row r="61">
          <cell r="B61">
            <v>454.839</v>
          </cell>
          <cell r="C61">
            <v>479.32699999999994</v>
          </cell>
          <cell r="D61">
            <v>446.73199999999991</v>
          </cell>
          <cell r="E61">
            <v>419.41799999999995</v>
          </cell>
          <cell r="F61">
            <v>484.85299999999995</v>
          </cell>
          <cell r="G61">
            <v>498.65719885000112</v>
          </cell>
          <cell r="H61">
            <v>506.03639693749346</v>
          </cell>
          <cell r="I61">
            <v>502.95680781168159</v>
          </cell>
          <cell r="J61">
            <v>505.75509317904931</v>
          </cell>
          <cell r="K61">
            <v>517.70584145426926</v>
          </cell>
        </row>
        <row r="68">
          <cell r="B68">
            <v>1556.1969999999999</v>
          </cell>
          <cell r="C68">
            <v>1698.4079999999999</v>
          </cell>
          <cell r="D68">
            <v>1755.8760000000002</v>
          </cell>
          <cell r="E68">
            <v>1748.9969999999998</v>
          </cell>
          <cell r="F68">
            <v>1873.634</v>
          </cell>
          <cell r="G68">
            <v>2007.7606764427605</v>
          </cell>
          <cell r="H68">
            <v>2226.5982319125997</v>
          </cell>
          <cell r="I68">
            <v>2277.7017871524258</v>
          </cell>
          <cell r="J68">
            <v>2326.781149584172</v>
          </cell>
          <cell r="K68">
            <v>2386.2823897832382</v>
          </cell>
        </row>
        <row r="77">
          <cell r="B77">
            <v>3151.2179999999994</v>
          </cell>
          <cell r="C77">
            <v>3386.5899999999997</v>
          </cell>
          <cell r="D77">
            <v>3676.6709999999989</v>
          </cell>
          <cell r="E77">
            <v>3979.1749999999993</v>
          </cell>
          <cell r="F77">
            <v>4638.3180000000002</v>
          </cell>
          <cell r="G77">
            <v>4919.8081040607603</v>
          </cell>
          <cell r="H77">
            <v>5417.1650567373517</v>
          </cell>
          <cell r="I77">
            <v>5631.8223006110884</v>
          </cell>
          <cell r="J77">
            <v>5983.0823610811467</v>
          </cell>
          <cell r="K77">
            <v>6313.6083051499572</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c.europa.eu/eurostat/statistics-explained/index.php?title=Glossary:Classification_of_the_functions_of_government_(COFOG)"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20sanda.blumberg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R181"/>
  <sheetViews>
    <sheetView workbookViewId="0">
      <selection activeCell="P141" sqref="P141"/>
    </sheetView>
  </sheetViews>
  <sheetFormatPr defaultRowHeight="15.75" x14ac:dyDescent="0.25"/>
  <cols>
    <col min="1" max="8" width="14.85546875" customWidth="1"/>
    <col min="9" max="9" width="53.85546875" bestFit="1" customWidth="1"/>
    <col min="10" max="11" width="14.85546875" customWidth="1"/>
    <col min="12" max="12" width="37.42578125" customWidth="1"/>
    <col min="13" max="13" width="131.140625" style="78" customWidth="1"/>
    <col min="14" max="14" width="142.140625" style="79" customWidth="1"/>
    <col min="16" max="16" width="14.42578125" bestFit="1" customWidth="1"/>
    <col min="17" max="17" width="12.85546875" bestFit="1" customWidth="1"/>
  </cols>
  <sheetData>
    <row r="1" spans="1:18" ht="30" x14ac:dyDescent="0.25">
      <c r="A1" s="73" t="s">
        <v>0</v>
      </c>
      <c r="B1" s="73" t="s">
        <v>1</v>
      </c>
      <c r="C1" s="74" t="s">
        <v>2</v>
      </c>
      <c r="D1" s="74" t="s">
        <v>3</v>
      </c>
      <c r="E1" s="74" t="s">
        <v>4</v>
      </c>
      <c r="F1" s="74" t="s">
        <v>5</v>
      </c>
      <c r="G1" s="74" t="s">
        <v>6</v>
      </c>
      <c r="H1" s="74" t="s">
        <v>7</v>
      </c>
      <c r="I1" s="74" t="s">
        <v>8</v>
      </c>
      <c r="J1" s="74" t="s">
        <v>9</v>
      </c>
      <c r="K1" s="74" t="s">
        <v>10</v>
      </c>
      <c r="L1" s="74" t="s">
        <v>11</v>
      </c>
      <c r="M1" s="75" t="s">
        <v>12</v>
      </c>
      <c r="N1" s="76" t="s">
        <v>13</v>
      </c>
      <c r="P1" t="s">
        <v>14</v>
      </c>
      <c r="Q1" t="s">
        <v>15</v>
      </c>
      <c r="R1" t="s">
        <v>16</v>
      </c>
    </row>
    <row r="2" spans="1:18" x14ac:dyDescent="0.25">
      <c r="A2" t="s">
        <v>17</v>
      </c>
      <c r="B2" t="s">
        <v>18</v>
      </c>
      <c r="C2" s="77">
        <v>0</v>
      </c>
      <c r="D2" s="77">
        <v>0</v>
      </c>
      <c r="E2" s="77">
        <v>0</v>
      </c>
      <c r="F2" t="s">
        <v>19</v>
      </c>
      <c r="G2" t="s">
        <v>19</v>
      </c>
      <c r="H2" t="s">
        <v>20</v>
      </c>
      <c r="I2" t="s">
        <v>21</v>
      </c>
      <c r="J2" t="s">
        <v>22</v>
      </c>
      <c r="K2" t="s">
        <v>23</v>
      </c>
      <c r="L2" t="s">
        <v>24</v>
      </c>
      <c r="M2" s="78" t="s">
        <v>25</v>
      </c>
      <c r="N2" s="79" t="s">
        <v>26</v>
      </c>
      <c r="P2" t="s">
        <v>27</v>
      </c>
      <c r="Q2" t="s">
        <v>28</v>
      </c>
      <c r="R2" t="s">
        <v>29</v>
      </c>
    </row>
    <row r="3" spans="1:18" x14ac:dyDescent="0.25">
      <c r="A3" t="s">
        <v>30</v>
      </c>
      <c r="B3" t="s">
        <v>31</v>
      </c>
      <c r="C3" s="77">
        <v>0.4</v>
      </c>
      <c r="D3" s="77">
        <v>0.4</v>
      </c>
      <c r="E3" s="77">
        <v>0.4</v>
      </c>
      <c r="F3" t="s">
        <v>32</v>
      </c>
      <c r="H3" t="s">
        <v>33</v>
      </c>
      <c r="I3" t="s">
        <v>34</v>
      </c>
      <c r="J3" t="s">
        <v>35</v>
      </c>
      <c r="K3" t="s">
        <v>36</v>
      </c>
      <c r="L3" t="s">
        <v>37</v>
      </c>
      <c r="M3" s="78" t="s">
        <v>38</v>
      </c>
      <c r="N3" s="79" t="s">
        <v>39</v>
      </c>
      <c r="P3" t="str">
        <f>IF(Measures!C4="Measure",Measures!D4,"")</f>
        <v>LV-C[C1]-R[1-1-1-r-]</v>
      </c>
      <c r="Q3" t="s">
        <v>40</v>
      </c>
      <c r="R3" t="s">
        <v>41</v>
      </c>
    </row>
    <row r="4" spans="1:18" x14ac:dyDescent="0.25">
      <c r="C4" s="77">
        <v>1</v>
      </c>
      <c r="D4" s="77">
        <v>1</v>
      </c>
      <c r="E4" s="77">
        <v>1</v>
      </c>
      <c r="I4" t="s">
        <v>42</v>
      </c>
      <c r="J4" t="s">
        <v>43</v>
      </c>
      <c r="L4" t="s">
        <v>44</v>
      </c>
      <c r="M4" s="78" t="s">
        <v>45</v>
      </c>
      <c r="N4" s="79" t="s">
        <v>46</v>
      </c>
      <c r="P4" t="str">
        <f>IF(Measures!C5="Measure",Measures!D5,"")</f>
        <v>LV-C[C1]-I[1-1-1-1-i-]</v>
      </c>
      <c r="R4" t="s">
        <v>47</v>
      </c>
    </row>
    <row r="5" spans="1:18" x14ac:dyDescent="0.25">
      <c r="I5" t="s">
        <v>48</v>
      </c>
      <c r="J5" t="s">
        <v>49</v>
      </c>
      <c r="L5" t="s">
        <v>50</v>
      </c>
      <c r="M5" s="78" t="s">
        <v>51</v>
      </c>
      <c r="N5" s="79" t="s">
        <v>52</v>
      </c>
      <c r="P5" t="str">
        <f>IF(Measures!C6="Measure",Measures!D6,"")</f>
        <v/>
      </c>
      <c r="R5" t="s">
        <v>53</v>
      </c>
    </row>
    <row r="6" spans="1:18" x14ac:dyDescent="0.25">
      <c r="I6" t="s">
        <v>54</v>
      </c>
      <c r="L6" t="s">
        <v>55</v>
      </c>
      <c r="M6" s="78" t="s">
        <v>56</v>
      </c>
      <c r="N6" s="79" t="s">
        <v>57</v>
      </c>
      <c r="P6" t="str">
        <f>IF(Measures!C7="Measure",Measures!D7,"")</f>
        <v/>
      </c>
    </row>
    <row r="7" spans="1:18" x14ac:dyDescent="0.25">
      <c r="I7" t="s">
        <v>58</v>
      </c>
      <c r="L7" t="s">
        <v>59</v>
      </c>
      <c r="M7" s="78" t="s">
        <v>60</v>
      </c>
      <c r="N7" s="79" t="s">
        <v>61</v>
      </c>
      <c r="P7" t="str">
        <f>IF(Measures!C8="Measure",Measures!D8,"")</f>
        <v/>
      </c>
    </row>
    <row r="8" spans="1:18" x14ac:dyDescent="0.25">
      <c r="L8" t="s">
        <v>62</v>
      </c>
      <c r="M8" s="78" t="s">
        <v>63</v>
      </c>
      <c r="N8" s="79" t="s">
        <v>64</v>
      </c>
      <c r="P8" t="str">
        <f>IF(Measures!C9="Measure",Measures!D9,"")</f>
        <v>LV-C[C1]-I[1-1-1-2-i-]</v>
      </c>
    </row>
    <row r="9" spans="1:18" x14ac:dyDescent="0.25">
      <c r="L9" t="s">
        <v>65</v>
      </c>
      <c r="M9" s="78" t="s">
        <v>66</v>
      </c>
      <c r="N9" s="79" t="s">
        <v>67</v>
      </c>
      <c r="P9" t="str">
        <f>IF(Measures!C10="Measure",Measures!D10,"")</f>
        <v/>
      </c>
    </row>
    <row r="10" spans="1:18" x14ac:dyDescent="0.25">
      <c r="L10" t="s">
        <v>68</v>
      </c>
      <c r="M10" s="78" t="s">
        <v>69</v>
      </c>
      <c r="N10" s="79" t="s">
        <v>70</v>
      </c>
      <c r="P10" t="str">
        <f>IF(Measures!C11="Measure",Measures!D11,"")</f>
        <v/>
      </c>
    </row>
    <row r="11" spans="1:18" x14ac:dyDescent="0.25">
      <c r="L11" t="s">
        <v>71</v>
      </c>
      <c r="M11" s="78" t="s">
        <v>72</v>
      </c>
      <c r="N11" s="79" t="s">
        <v>73</v>
      </c>
      <c r="P11" t="str">
        <f>IF(Measures!C12="Measure",Measures!D12,"")</f>
        <v/>
      </c>
    </row>
    <row r="12" spans="1:18" x14ac:dyDescent="0.25">
      <c r="L12" t="s">
        <v>74</v>
      </c>
      <c r="M12" s="78" t="s">
        <v>75</v>
      </c>
      <c r="N12" s="79" t="s">
        <v>76</v>
      </c>
      <c r="P12" t="str">
        <f>IF(Measures!C13="Measure",Measures!D13,"")</f>
        <v>LV-C[C1]-I[1-1-1-3-i-]</v>
      </c>
    </row>
    <row r="13" spans="1:18" x14ac:dyDescent="0.25">
      <c r="L13" t="s">
        <v>77</v>
      </c>
      <c r="M13" s="78" t="s">
        <v>78</v>
      </c>
      <c r="N13" s="79" t="s">
        <v>79</v>
      </c>
      <c r="P13" t="str">
        <f>IF(Measures!C14="Measure",Measures!D14,"")</f>
        <v>LV-C[C1]-I[1-2-1-1-i-I-]</v>
      </c>
    </row>
    <row r="14" spans="1:18" x14ac:dyDescent="0.25">
      <c r="L14" t="s">
        <v>80</v>
      </c>
      <c r="M14" s="78" t="s">
        <v>81</v>
      </c>
      <c r="N14" s="79" t="s">
        <v>82</v>
      </c>
      <c r="P14" t="str">
        <f>IF(Measures!C17="Measure",Measures!D17,"")</f>
        <v/>
      </c>
    </row>
    <row r="15" spans="1:18" x14ac:dyDescent="0.25">
      <c r="L15" t="s">
        <v>83</v>
      </c>
      <c r="M15" s="78" t="s">
        <v>84</v>
      </c>
      <c r="N15" s="79" t="s">
        <v>85</v>
      </c>
      <c r="P15" t="str">
        <f>IF(Measures!C18="Measure",Measures!D18,"")</f>
        <v>LV-C[C1]-I[1-2-1-3-i-I-]</v>
      </c>
    </row>
    <row r="16" spans="1:18" x14ac:dyDescent="0.25">
      <c r="L16" t="s">
        <v>86</v>
      </c>
      <c r="M16" s="78" t="s">
        <v>87</v>
      </c>
      <c r="N16" s="79" t="s">
        <v>88</v>
      </c>
      <c r="P16" t="str">
        <f>IF(Measures!C19="Measure",Measures!D19,"")</f>
        <v>LV-C[C1]-I[1-2-1-4-i-I-]</v>
      </c>
    </row>
    <row r="17" spans="12:16" x14ac:dyDescent="0.25">
      <c r="L17" t="s">
        <v>89</v>
      </c>
      <c r="M17" s="78" t="s">
        <v>90</v>
      </c>
      <c r="N17" s="79" t="s">
        <v>91</v>
      </c>
      <c r="P17" t="str">
        <f>IF(Measures!C20="Measure",Measures!D20,"")</f>
        <v>LV-C[C1]-I[1-2-1-5-i-]</v>
      </c>
    </row>
    <row r="18" spans="12:16" x14ac:dyDescent="0.25">
      <c r="L18" t="s">
        <v>92</v>
      </c>
      <c r="M18" s="78" t="s">
        <v>93</v>
      </c>
      <c r="N18" s="79" t="s">
        <v>94</v>
      </c>
      <c r="P18" t="str">
        <f>IF(Measures!C21="Measure",Measures!D21,"")</f>
        <v>LV-C[C1]-R[1-3-1-r-]</v>
      </c>
    </row>
    <row r="19" spans="12:16" x14ac:dyDescent="0.25">
      <c r="L19" t="s">
        <v>95</v>
      </c>
      <c r="M19" s="78" t="s">
        <v>96</v>
      </c>
      <c r="N19" s="79" t="s">
        <v>97</v>
      </c>
      <c r="P19" t="str">
        <f>IF(Measures!C22="Measure",Measures!D22,"")</f>
        <v>LV-C[C1]-I[1-3-1-1-i-]</v>
      </c>
    </row>
    <row r="20" spans="12:16" x14ac:dyDescent="0.25">
      <c r="L20" t="s">
        <v>98</v>
      </c>
      <c r="M20" s="78" t="s">
        <v>99</v>
      </c>
      <c r="N20" s="79" t="s">
        <v>100</v>
      </c>
      <c r="P20" t="str">
        <f>IF(Measures!C23="Measure",Measures!D23,"")</f>
        <v>LV-C[C1]-I[1-3-1-2-i-]</v>
      </c>
    </row>
    <row r="21" spans="12:16" x14ac:dyDescent="0.25">
      <c r="L21" t="s">
        <v>101</v>
      </c>
      <c r="M21" s="78" t="s">
        <v>102</v>
      </c>
      <c r="N21" s="79" t="s">
        <v>103</v>
      </c>
      <c r="P21" t="str">
        <f>IF(Measures!C24="Measure",Measures!D24,"")</f>
        <v>LV-C[C2]-R[2-1-1-r-]</v>
      </c>
    </row>
    <row r="22" spans="12:16" x14ac:dyDescent="0.25">
      <c r="L22" t="s">
        <v>104</v>
      </c>
      <c r="M22" s="78" t="s">
        <v>105</v>
      </c>
      <c r="N22" s="79" t="s">
        <v>106</v>
      </c>
      <c r="P22" t="str">
        <f>IF(Measures!C25="Measure",Measures!D25,"")</f>
        <v>LV-C[C2]-I[2-1-1-1-i-]</v>
      </c>
    </row>
    <row r="23" spans="12:16" x14ac:dyDescent="0.25">
      <c r="L23" t="s">
        <v>107</v>
      </c>
      <c r="M23" s="78" t="s">
        <v>108</v>
      </c>
      <c r="N23" s="79" t="s">
        <v>109</v>
      </c>
      <c r="P23" t="str">
        <f>IF(Measures!C26="Measure",Measures!D26,"")</f>
        <v>LV-C[C2]-R[2-1-r-]</v>
      </c>
    </row>
    <row r="24" spans="12:16" x14ac:dyDescent="0.25">
      <c r="L24" t="s">
        <v>110</v>
      </c>
      <c r="M24" s="78" t="s">
        <v>111</v>
      </c>
      <c r="N24" s="79" t="s">
        <v>112</v>
      </c>
      <c r="P24" t="str">
        <f>IF(Measures!C27="Measure",Measures!D27,"")</f>
        <v>LV-C[C2]-I[2-1-2-1-i-]</v>
      </c>
    </row>
    <row r="25" spans="12:16" x14ac:dyDescent="0.25">
      <c r="L25" t="s">
        <v>113</v>
      </c>
      <c r="M25" s="78" t="s">
        <v>114</v>
      </c>
      <c r="N25" s="79" t="s">
        <v>115</v>
      </c>
      <c r="P25" t="str">
        <f>IF(Measures!C28="Measure",Measures!D28,"")</f>
        <v>LV-C[C2]-I[2-1-2-2-i-]</v>
      </c>
    </row>
    <row r="26" spans="12:16" x14ac:dyDescent="0.25">
      <c r="L26" t="s">
        <v>116</v>
      </c>
      <c r="M26" s="78" t="s">
        <v>117</v>
      </c>
      <c r="N26" s="79" t="s">
        <v>118</v>
      </c>
      <c r="P26" t="str">
        <f>IF(Measures!C29="Measure",Measures!D29,"")</f>
        <v>LV-C[C2]-R[2-1-3-r-]</v>
      </c>
    </row>
    <row r="27" spans="12:16" x14ac:dyDescent="0.25">
      <c r="L27" t="s">
        <v>119</v>
      </c>
      <c r="M27" s="78" t="s">
        <v>120</v>
      </c>
      <c r="N27" s="79" t="s">
        <v>121</v>
      </c>
      <c r="P27" t="str">
        <f>IF(Measures!C30="Measure",Measures!D30,"")</f>
        <v>LV-C[C2]-I[2-1-3-1-i-]</v>
      </c>
    </row>
    <row r="28" spans="12:16" x14ac:dyDescent="0.25">
      <c r="L28" t="s">
        <v>122</v>
      </c>
      <c r="M28" s="78" t="s">
        <v>123</v>
      </c>
      <c r="N28" s="79" t="s">
        <v>124</v>
      </c>
      <c r="P28" t="str">
        <f>IF(Measures!C31="Measure",Measures!D31,"")</f>
        <v>LV-C[C2]-R[2-2-r-]</v>
      </c>
    </row>
    <row r="29" spans="12:16" x14ac:dyDescent="0.25">
      <c r="L29" t="s">
        <v>125</v>
      </c>
      <c r="M29" s="78" t="s">
        <v>126</v>
      </c>
      <c r="N29" s="79" t="s">
        <v>127</v>
      </c>
      <c r="P29" t="str">
        <f>IF(Measures!C32="Measure",Measures!D32,"")</f>
        <v>LV-C[C2]-I[2-2-1-1-i-]</v>
      </c>
    </row>
    <row r="30" spans="12:16" x14ac:dyDescent="0.25">
      <c r="L30" t="s">
        <v>128</v>
      </c>
      <c r="M30" s="78" t="s">
        <v>129</v>
      </c>
      <c r="N30" s="79" t="s">
        <v>130</v>
      </c>
      <c r="P30" t="str">
        <f>IF(Measures!C33="Measure",Measures!D33,"")</f>
        <v>LV-C[C2]-I[2-2-1-2-i-]</v>
      </c>
    </row>
    <row r="31" spans="12:16" x14ac:dyDescent="0.25">
      <c r="L31" t="s">
        <v>131</v>
      </c>
      <c r="M31" s="78" t="s">
        <v>132</v>
      </c>
      <c r="N31" s="79" t="s">
        <v>133</v>
      </c>
      <c r="P31" t="str">
        <f>IF(Measures!C34="Measure",Measures!D34,"")</f>
        <v>LV-C[C2]-I[2-2-1-3-i-]</v>
      </c>
    </row>
    <row r="32" spans="12:16" x14ac:dyDescent="0.25">
      <c r="L32" t="s">
        <v>134</v>
      </c>
      <c r="M32" s="78" t="s">
        <v>135</v>
      </c>
      <c r="N32" s="79" t="s">
        <v>136</v>
      </c>
      <c r="P32" t="str">
        <f>IF(Measures!C35="Measure",Measures!D35,"")</f>
        <v>LV-C[C2]-I[2-2-1-4-i-]</v>
      </c>
    </row>
    <row r="33" spans="12:16" x14ac:dyDescent="0.25">
      <c r="L33" t="s">
        <v>137</v>
      </c>
      <c r="M33" s="78" t="s">
        <v>138</v>
      </c>
      <c r="N33" s="79" t="s">
        <v>139</v>
      </c>
      <c r="P33" t="str">
        <f>IF(Measures!C36="Measure",Measures!D36,"")</f>
        <v>LV-C[C2]-I[2-2-1-5-i-]</v>
      </c>
    </row>
    <row r="34" spans="12:16" x14ac:dyDescent="0.25">
      <c r="L34" t="s">
        <v>140</v>
      </c>
      <c r="M34" s="78" t="s">
        <v>141</v>
      </c>
      <c r="N34" s="79" t="s">
        <v>142</v>
      </c>
      <c r="P34" t="str">
        <f>IF(Measures!C37="Measure",Measures!D37,"")</f>
        <v>LV-C[C2]-R[2-3-1-r-]</v>
      </c>
    </row>
    <row r="35" spans="12:16" x14ac:dyDescent="0.25">
      <c r="L35" t="s">
        <v>143</v>
      </c>
      <c r="M35" s="78" t="s">
        <v>144</v>
      </c>
      <c r="N35" s="79" t="s">
        <v>145</v>
      </c>
      <c r="P35" t="str">
        <f>IF(Measures!C38="Measure",Measures!D38,"")</f>
        <v>LV-C[C2]-I[2-3-1-1-i-]</v>
      </c>
    </row>
    <row r="36" spans="12:16" x14ac:dyDescent="0.25">
      <c r="L36" t="s">
        <v>146</v>
      </c>
      <c r="M36" s="78" t="s">
        <v>147</v>
      </c>
      <c r="N36" s="79" t="s">
        <v>148</v>
      </c>
      <c r="P36" t="str">
        <f>IF(Measures!C39="Measure",Measures!D39,"")</f>
        <v>LV-C[C2]-I[2-3-1-2-i-]</v>
      </c>
    </row>
    <row r="37" spans="12:16" x14ac:dyDescent="0.25">
      <c r="L37" t="s">
        <v>149</v>
      </c>
      <c r="M37" s="78" t="s">
        <v>150</v>
      </c>
      <c r="N37" s="79" t="s">
        <v>151</v>
      </c>
      <c r="P37" t="str">
        <f>IF(Measures!C40="Measure",Measures!D40,"")</f>
        <v>LV-C[C2]-I[2-3-1-3-i-]</v>
      </c>
    </row>
    <row r="38" spans="12:16" x14ac:dyDescent="0.25">
      <c r="L38" t="s">
        <v>152</v>
      </c>
      <c r="M38" s="78" t="s">
        <v>153</v>
      </c>
      <c r="N38" s="79" t="s">
        <v>154</v>
      </c>
      <c r="P38" t="str">
        <f>IF(Measures!C41="Measure",Measures!D41,"")</f>
        <v>LV-C[C2]-I[2-3-1-4-i-]</v>
      </c>
    </row>
    <row r="39" spans="12:16" x14ac:dyDescent="0.25">
      <c r="L39" t="s">
        <v>155</v>
      </c>
      <c r="M39" s="78" t="s">
        <v>156</v>
      </c>
      <c r="N39" s="79" t="s">
        <v>157</v>
      </c>
      <c r="P39" t="str">
        <f>IF(Measures!C42="Measure",Measures!D42,"")</f>
        <v>LV-C[C2]-R[2-3-2-r-]</v>
      </c>
    </row>
    <row r="40" spans="12:16" x14ac:dyDescent="0.25">
      <c r="L40" t="s">
        <v>158</v>
      </c>
      <c r="M40" s="78" t="s">
        <v>159</v>
      </c>
      <c r="N40" s="79" t="s">
        <v>160</v>
      </c>
      <c r="P40" t="str">
        <f>IF(Measures!C43="Measure",Measures!D43,"")</f>
        <v>LV-C[C2]-I[2-3-2-1-i-]</v>
      </c>
    </row>
    <row r="41" spans="12:16" x14ac:dyDescent="0.25">
      <c r="L41" t="s">
        <v>161</v>
      </c>
      <c r="M41" s="78" t="s">
        <v>162</v>
      </c>
      <c r="N41" s="79" t="s">
        <v>163</v>
      </c>
      <c r="P41" t="str">
        <f>IF(Measures!C44="Measure",Measures!D44,"")</f>
        <v>LV-C[C2]-I[2-3-2-2-i-]</v>
      </c>
    </row>
    <row r="42" spans="12:16" x14ac:dyDescent="0.25">
      <c r="L42" t="s">
        <v>164</v>
      </c>
      <c r="M42" s="78" t="s">
        <v>165</v>
      </c>
      <c r="N42" s="79" t="s">
        <v>166</v>
      </c>
      <c r="P42" t="str">
        <f>IF(Measures!C45="Measure",Measures!D45,"")</f>
        <v>LV-C[C2]-I[2-3-2-3-i-]</v>
      </c>
    </row>
    <row r="43" spans="12:16" x14ac:dyDescent="0.25">
      <c r="L43" t="s">
        <v>167</v>
      </c>
      <c r="M43" s="78" t="s">
        <v>168</v>
      </c>
      <c r="N43" s="79" t="s">
        <v>169</v>
      </c>
      <c r="P43" t="str">
        <f>IF(Measures!C46="Measure",Measures!D46,"")</f>
        <v>LV-C[C2]-R[2-4-r-]</v>
      </c>
    </row>
    <row r="44" spans="12:16" x14ac:dyDescent="0.25">
      <c r="L44" t="s">
        <v>170</v>
      </c>
      <c r="M44" s="78" t="s">
        <v>171</v>
      </c>
      <c r="N44" s="79" t="s">
        <v>172</v>
      </c>
      <c r="P44" t="str">
        <f>IF(Measures!C47="Measure",Measures!D47,"")</f>
        <v>LV-C[C2]-I[2-4-1-1-i-]</v>
      </c>
    </row>
    <row r="45" spans="12:16" x14ac:dyDescent="0.25">
      <c r="L45" t="s">
        <v>173</v>
      </c>
      <c r="M45" s="78" t="s">
        <v>174</v>
      </c>
      <c r="N45" s="79" t="s">
        <v>175</v>
      </c>
      <c r="P45" t="str">
        <f>IF(Measures!C48="Measure",Measures!D48,"")</f>
        <v>LV-C[C2]-I[2-4-1-2-i-]</v>
      </c>
    </row>
    <row r="46" spans="12:16" x14ac:dyDescent="0.25">
      <c r="L46" t="s">
        <v>176</v>
      </c>
      <c r="M46" s="78" t="s">
        <v>177</v>
      </c>
      <c r="P46" t="str">
        <f>IF(Measures!C49="Measure",Measures!D49,"")</f>
        <v>LV-C[C3]-R[3-1-1-r-]</v>
      </c>
    </row>
    <row r="47" spans="12:16" x14ac:dyDescent="0.25">
      <c r="L47" t="s">
        <v>178</v>
      </c>
      <c r="M47" s="78" t="s">
        <v>179</v>
      </c>
      <c r="P47" t="str">
        <f>IF(Measures!C50="Measure",Measures!D50,"")</f>
        <v>LV-C[C3]-I[3-1-1-1-i-]</v>
      </c>
    </row>
    <row r="48" spans="12:16" x14ac:dyDescent="0.25">
      <c r="L48" t="s">
        <v>180</v>
      </c>
      <c r="M48" s="78" t="s">
        <v>181</v>
      </c>
      <c r="P48" t="str">
        <f>IF(Measures!C51="Measure",Measures!D51,"")</f>
        <v>LV-C[C3]-I[3-1-1-2-i-]</v>
      </c>
    </row>
    <row r="49" spans="12:16" x14ac:dyDescent="0.25">
      <c r="L49" t="s">
        <v>182</v>
      </c>
      <c r="M49" s="78" t="s">
        <v>183</v>
      </c>
      <c r="P49" t="str">
        <f>IF(Measures!C52="Measure",Measures!D52,"")</f>
        <v>LV-C[C3]-I[3-1-1-3-i-]</v>
      </c>
    </row>
    <row r="50" spans="12:16" x14ac:dyDescent="0.25">
      <c r="L50" t="s">
        <v>184</v>
      </c>
      <c r="M50" s="78" t="s">
        <v>185</v>
      </c>
      <c r="P50" t="str">
        <f>IF(Measures!C53="Measure",Measures!D53,"")</f>
        <v>LV-C[C3]-I[3-1-1-4-i-]</v>
      </c>
    </row>
    <row r="51" spans="12:16" x14ac:dyDescent="0.25">
      <c r="L51" t="s">
        <v>186</v>
      </c>
      <c r="M51" s="78" t="s">
        <v>187</v>
      </c>
      <c r="P51" t="str">
        <f>IF(Measures!C54="Measure",Measures!D54,"")</f>
        <v>LV-C[C3]-I[3-1-1-5-i-]</v>
      </c>
    </row>
    <row r="52" spans="12:16" x14ac:dyDescent="0.25">
      <c r="L52" t="s">
        <v>188</v>
      </c>
      <c r="M52" s="78" t="s">
        <v>189</v>
      </c>
      <c r="P52" t="str">
        <f>IF(Measures!C55="Measure",Measures!D55,"")</f>
        <v>LV-C[C3]-I[3-1-1-6-i-]</v>
      </c>
    </row>
    <row r="53" spans="12:16" x14ac:dyDescent="0.25">
      <c r="L53" t="s">
        <v>190</v>
      </c>
      <c r="M53" s="78" t="s">
        <v>191</v>
      </c>
      <c r="P53" t="str">
        <f>IF(Measures!C56="Measure",Measures!D56,"")</f>
        <v>LV-C[C3]-R[3-1-2-r-]</v>
      </c>
    </row>
    <row r="54" spans="12:16" x14ac:dyDescent="0.25">
      <c r="L54" t="s">
        <v>192</v>
      </c>
      <c r="M54" s="78" t="s">
        <v>193</v>
      </c>
      <c r="P54" t="str">
        <f>IF(Measures!C57="Measure",Measures!D57,"")</f>
        <v>LV-C[C3]-I[3-1-2-1-i-]</v>
      </c>
    </row>
    <row r="55" spans="12:16" x14ac:dyDescent="0.25">
      <c r="L55" t="s">
        <v>194</v>
      </c>
      <c r="M55" s="78" t="s">
        <v>195</v>
      </c>
      <c r="P55" t="str">
        <f>IF(Measures!C58="Measure",Measures!D58,"")</f>
        <v>LV-C[C3]-I[3-1-2-2-i-]</v>
      </c>
    </row>
    <row r="56" spans="12:16" x14ac:dyDescent="0.25">
      <c r="L56" t="s">
        <v>196</v>
      </c>
      <c r="M56" s="78" t="s">
        <v>197</v>
      </c>
      <c r="P56" t="str">
        <f>IF(Measures!C59="Measure",Measures!D59,"")</f>
        <v>LV-C[C3]-I[3-1-2-3-i-]</v>
      </c>
    </row>
    <row r="57" spans="12:16" x14ac:dyDescent="0.25">
      <c r="L57" t="s">
        <v>198</v>
      </c>
      <c r="M57" s="78" t="s">
        <v>199</v>
      </c>
      <c r="P57" t="str">
        <f>IF(Measures!C60="Measure",Measures!D60,"")</f>
        <v>LV-C[C3]-I[3-1-2-4-i-]</v>
      </c>
    </row>
    <row r="58" spans="12:16" x14ac:dyDescent="0.25">
      <c r="L58" t="s">
        <v>200</v>
      </c>
      <c r="M58" s="78" t="s">
        <v>201</v>
      </c>
      <c r="P58" t="str">
        <f>IF(Measures!C61="Measure",Measures!D61,"")</f>
        <v>LV-C[C3]-I[3-1-2-5-i-]</v>
      </c>
    </row>
    <row r="59" spans="12:16" x14ac:dyDescent="0.25">
      <c r="L59" t="s">
        <v>202</v>
      </c>
      <c r="M59" s="78" t="s">
        <v>203</v>
      </c>
      <c r="P59" t="str">
        <f>IF(Measures!C62="Measure",Measures!D62,"")</f>
        <v>LV-C[C4]-R[4-1-1-r-]</v>
      </c>
    </row>
    <row r="60" spans="12:16" x14ac:dyDescent="0.25">
      <c r="L60" t="s">
        <v>204</v>
      </c>
      <c r="M60" s="78" t="s">
        <v>205</v>
      </c>
      <c r="P60" t="str">
        <f>IF(Measures!C63="Measure",Measures!D63,"")</f>
        <v>LV-C[C4]-I[4-1-1-1-i-]</v>
      </c>
    </row>
    <row r="61" spans="12:16" x14ac:dyDescent="0.25">
      <c r="L61" t="s">
        <v>206</v>
      </c>
      <c r="M61" s="78" t="s">
        <v>207</v>
      </c>
      <c r="P61" t="str">
        <f>IF(Measures!C64="Measure",Measures!D64,"")</f>
        <v>LV-C[C4]-I[4-1-1-2-i-]</v>
      </c>
    </row>
    <row r="62" spans="12:16" x14ac:dyDescent="0.25">
      <c r="L62" t="s">
        <v>208</v>
      </c>
      <c r="M62" s="78" t="s">
        <v>209</v>
      </c>
      <c r="P62" t="str">
        <f>IF(Measures!C65="Measure",Measures!D65,"")</f>
        <v>LV-C[C4]-I[4-1-1-3-i-]</v>
      </c>
    </row>
    <row r="63" spans="12:16" x14ac:dyDescent="0.25">
      <c r="L63" t="s">
        <v>210</v>
      </c>
      <c r="M63" s="78" t="s">
        <v>211</v>
      </c>
      <c r="P63" t="str">
        <f>IF(Measures!C66="Measure",Measures!D66,"")</f>
        <v>LV-C[C4]-R[4-2-1-r-]</v>
      </c>
    </row>
    <row r="64" spans="12:16" x14ac:dyDescent="0.25">
      <c r="L64" t="s">
        <v>212</v>
      </c>
      <c r="M64" s="78" t="s">
        <v>213</v>
      </c>
      <c r="P64" t="str">
        <f>IF(Measures!C67="Measure",Measures!D67,"")</f>
        <v>LV-C[C4]-I[4-2-1-1-i-]</v>
      </c>
    </row>
    <row r="65" spans="12:16" x14ac:dyDescent="0.25">
      <c r="L65" t="s">
        <v>214</v>
      </c>
      <c r="M65" s="78" t="s">
        <v>215</v>
      </c>
      <c r="P65" t="str">
        <f>IF(Measures!C68="Measure",Measures!D68,"")</f>
        <v>LV-C[C4]-R[4-3-1-r-]</v>
      </c>
    </row>
    <row r="66" spans="12:16" x14ac:dyDescent="0.25">
      <c r="L66" t="s">
        <v>216</v>
      </c>
      <c r="M66" s="78" t="s">
        <v>217</v>
      </c>
      <c r="P66" t="str">
        <f>IF(Measures!C69="Measure",Measures!D69,"")</f>
        <v>LV-C[C4]-I[4-3-1-1-i-]</v>
      </c>
    </row>
    <row r="67" spans="12:16" x14ac:dyDescent="0.25">
      <c r="L67" t="s">
        <v>218</v>
      </c>
      <c r="M67" s="78" t="s">
        <v>219</v>
      </c>
      <c r="P67" t="str">
        <f>IF(Measures!C70="Measure",Measures!D70,"")</f>
        <v>LV-C[C5]-R[5-1-r-]</v>
      </c>
    </row>
    <row r="68" spans="12:16" x14ac:dyDescent="0.25">
      <c r="L68" t="s">
        <v>220</v>
      </c>
      <c r="M68" s="78" t="s">
        <v>221</v>
      </c>
      <c r="P68" t="str">
        <f>IF(Measures!C71="Measure",Measures!D71,"")</f>
        <v>LV-C[C5]-I[5-1-1-1-i-]</v>
      </c>
    </row>
    <row r="69" spans="12:16" x14ac:dyDescent="0.25">
      <c r="L69" t="s">
        <v>222</v>
      </c>
      <c r="M69" s="78" t="s">
        <v>223</v>
      </c>
      <c r="P69" t="str">
        <f>IF(Measures!C72="Measure",Measures!D72,"")</f>
        <v>LV-C[C5]-I[5-1-1-2-i-]</v>
      </c>
    </row>
    <row r="70" spans="12:16" x14ac:dyDescent="0.25">
      <c r="L70" t="s">
        <v>224</v>
      </c>
      <c r="M70" s="78" t="s">
        <v>225</v>
      </c>
      <c r="P70" t="str">
        <f>IF(Measures!C73="Measure",Measures!D73,"")</f>
        <v>LV-C[C5]-R[5-2-1-r-]</v>
      </c>
    </row>
    <row r="71" spans="12:16" x14ac:dyDescent="0.25">
      <c r="L71" t="s">
        <v>226</v>
      </c>
      <c r="M71" s="78" t="s">
        <v>227</v>
      </c>
      <c r="P71" t="str">
        <f>IF(Measures!C74="Measure",Measures!D74,"")</f>
        <v>LV-C[C5]-I[5-2-1-1-i-]</v>
      </c>
    </row>
    <row r="72" spans="12:16" x14ac:dyDescent="0.25">
      <c r="M72" s="78" t="s">
        <v>228</v>
      </c>
      <c r="P72" t="str">
        <f>IF(Measures!C75="Measure",Measures!D75,"")</f>
        <v>LV-C[C6]-R[6-1-1-r-]</v>
      </c>
    </row>
    <row r="73" spans="12:16" x14ac:dyDescent="0.25">
      <c r="M73" s="78" t="s">
        <v>229</v>
      </c>
      <c r="P73" t="str">
        <f>IF(Measures!C76="Measure",Measures!D76,"")</f>
        <v>LV-C[C6]-I[6-1-1-1-i-]</v>
      </c>
    </row>
    <row r="74" spans="12:16" x14ac:dyDescent="0.25">
      <c r="M74" s="78" t="s">
        <v>230</v>
      </c>
      <c r="P74" t="str">
        <f>IF(Measures!C77="Measure",Measures!D77,"")</f>
        <v>LV-C[C6]-I[6-1-1-2-i-]</v>
      </c>
    </row>
    <row r="75" spans="12:16" x14ac:dyDescent="0.25">
      <c r="M75" s="78" t="s">
        <v>231</v>
      </c>
      <c r="P75" t="str">
        <f>IF(Measures!C78="Measure",Measures!D78,"")</f>
        <v>LV-C[C6]-I[6-1-1-3-i-]</v>
      </c>
    </row>
    <row r="76" spans="12:16" x14ac:dyDescent="0.25">
      <c r="M76" s="78" t="s">
        <v>232</v>
      </c>
      <c r="P76" t="str">
        <f>IF(Measures!C79="Measure",Measures!D79,"")</f>
        <v>LV-C[C6]-R[6-1-2-r-]</v>
      </c>
    </row>
    <row r="77" spans="12:16" x14ac:dyDescent="0.25">
      <c r="M77" s="78" t="s">
        <v>233</v>
      </c>
      <c r="P77" t="str">
        <f>IF(Measures!C80="Measure",Measures!D80,"")</f>
        <v>LV-C[C6]-I[6-1-2-1-i-]</v>
      </c>
    </row>
    <row r="78" spans="12:16" x14ac:dyDescent="0.25">
      <c r="M78" s="78" t="s">
        <v>234</v>
      </c>
      <c r="P78" t="str">
        <f>IF(Measures!C81="Measure",Measures!D81,"")</f>
        <v>LV-C[C6]-I[6-1-2-2-i-]</v>
      </c>
    </row>
    <row r="79" spans="12:16" x14ac:dyDescent="0.25">
      <c r="M79" s="78" t="s">
        <v>235</v>
      </c>
      <c r="P79" t="str">
        <f>IF(Measures!C82="Measure",Measures!D82,"")</f>
        <v>LV-C[C6]-I[6-1-2-3-i-]</v>
      </c>
    </row>
    <row r="80" spans="12:16" x14ac:dyDescent="0.25">
      <c r="M80" s="78" t="s">
        <v>236</v>
      </c>
      <c r="P80" t="str">
        <f>IF(Measures!C83="Measure",Measures!D83,"")</f>
        <v>LV-C[C6]-I[6-1-2-4-i-]</v>
      </c>
    </row>
    <row r="81" spans="13:16" x14ac:dyDescent="0.25">
      <c r="M81" s="78" t="s">
        <v>237</v>
      </c>
      <c r="P81" t="str">
        <f>IF(Measures!C84="Measure",Measures!D84,"")</f>
        <v>LV-C[C6]-R[6-2-1-r-]</v>
      </c>
    </row>
    <row r="82" spans="13:16" x14ac:dyDescent="0.25">
      <c r="M82" s="78" t="s">
        <v>238</v>
      </c>
      <c r="P82" t="str">
        <f>IF(Measures!C85="Measure",Measures!D85,"")</f>
        <v>LV-C[C6]-I[6-2-1-1-i-]</v>
      </c>
    </row>
    <row r="83" spans="13:16" x14ac:dyDescent="0.25">
      <c r="M83" s="78" t="s">
        <v>239</v>
      </c>
      <c r="P83" t="str">
        <f>IF(Measures!C86="Measure",Measures!D86,"")</f>
        <v>LV-C[C6]-I[6-2-1-2-i-]</v>
      </c>
    </row>
    <row r="84" spans="13:16" x14ac:dyDescent="0.25">
      <c r="M84" s="78" t="s">
        <v>240</v>
      </c>
      <c r="P84" t="str">
        <f>IF(Measures!C87="Measure",Measures!D87,"")</f>
        <v>LV-C[C6]-I[6-2-1-3-i-]</v>
      </c>
    </row>
    <row r="85" spans="13:16" x14ac:dyDescent="0.25">
      <c r="M85" s="78" t="s">
        <v>241</v>
      </c>
      <c r="P85" t="str">
        <f>IF(Measures!C88="Measure",Measures!D88,"")</f>
        <v>LV-C[C6]-R[6-3-1-r-]</v>
      </c>
    </row>
    <row r="86" spans="13:16" x14ac:dyDescent="0.25">
      <c r="M86" s="78" t="s">
        <v>242</v>
      </c>
      <c r="P86" t="str">
        <f>IF(Measures!C89="Measure",Measures!D89,"")</f>
        <v>LV-C[C6]-I[6-3-1-1-i-]</v>
      </c>
    </row>
    <row r="87" spans="13:16" x14ac:dyDescent="0.25">
      <c r="M87" s="78" t="s">
        <v>243</v>
      </c>
      <c r="P87" t="str">
        <f>IF(Measures!C90="Measure",Measures!D90,"")</f>
        <v>LV-C[C6]-I[6-3-1-2-i-]</v>
      </c>
    </row>
    <row r="88" spans="13:16" x14ac:dyDescent="0.25">
      <c r="M88" s="78" t="s">
        <v>244</v>
      </c>
      <c r="P88" t="str">
        <f>IF(Measures!C91="Measure",Measures!D91,"")</f>
        <v>LV-C[C6]-I[6-3-1-3-i-]</v>
      </c>
    </row>
    <row r="89" spans="13:16" x14ac:dyDescent="0.25">
      <c r="M89" s="78" t="s">
        <v>245</v>
      </c>
      <c r="P89" t="str">
        <f>IF(Measures!C92="Measure",Measures!D92,"")</f>
        <v>LV-C[C6]-I[6-3-1-4-i-]</v>
      </c>
    </row>
    <row r="90" spans="13:16" x14ac:dyDescent="0.25">
      <c r="M90" s="78" t="s">
        <v>246</v>
      </c>
      <c r="P90" t="str">
        <f>IF(Measures!C93="Measure",Measures!D93,"")</f>
        <v>LV-C[C6]-R[6-4-1-r-]</v>
      </c>
    </row>
    <row r="91" spans="13:16" x14ac:dyDescent="0.25">
      <c r="M91" s="78" t="s">
        <v>247</v>
      </c>
      <c r="P91" t="str">
        <f>IF(Measures!C94="Measure",Measures!D94,"")</f>
        <v>LV-C[C6]-R[6-4-2-r-]</v>
      </c>
    </row>
    <row r="92" spans="13:16" x14ac:dyDescent="0.25">
      <c r="M92" s="78" t="s">
        <v>248</v>
      </c>
      <c r="P92" t="str">
        <f>IF(Measures!C95="Measure",Measures!D95,"")</f>
        <v>LV-C[C6]-R[6-4-3-r-]</v>
      </c>
    </row>
    <row r="93" spans="13:16" x14ac:dyDescent="0.25">
      <c r="M93" s="78" t="s">
        <v>249</v>
      </c>
      <c r="P93" t="str">
        <f>IF(Measures!C96="Measure",Measures!D96,"")</f>
        <v>LV-C[C6]-R[6-4-4-r-]</v>
      </c>
    </row>
    <row r="94" spans="13:16" x14ac:dyDescent="0.25">
      <c r="M94" s="78" t="s">
        <v>250</v>
      </c>
      <c r="P94" t="str">
        <f>IF(Measures!C98="Measure",Measures!D98,"")</f>
        <v>LV-C[C7]-I[7-1-1-1-i]</v>
      </c>
    </row>
    <row r="95" spans="13:16" x14ac:dyDescent="0.25">
      <c r="M95" s="78" t="s">
        <v>251</v>
      </c>
      <c r="P95" t="e">
        <f>IF(Measures!#REF!="Measure",Measures!#REF!,"")</f>
        <v>#REF!</v>
      </c>
    </row>
    <row r="96" spans="13:16" x14ac:dyDescent="0.25">
      <c r="M96" s="78" t="s">
        <v>252</v>
      </c>
      <c r="P96" t="e">
        <f>IF(Measures!#REF!="Measure",Measures!#REF!,"")</f>
        <v>#REF!</v>
      </c>
    </row>
    <row r="97" spans="13:16" x14ac:dyDescent="0.25">
      <c r="M97" s="78" t="s">
        <v>253</v>
      </c>
      <c r="P97" t="e">
        <f>IF(Measures!#REF!="Measure",Measures!#REF!,"")</f>
        <v>#REF!</v>
      </c>
    </row>
    <row r="98" spans="13:16" x14ac:dyDescent="0.25">
      <c r="M98" s="78" t="s">
        <v>254</v>
      </c>
      <c r="P98" t="e">
        <f>IF(Measures!#REF!="Measure",Measures!#REF!,"")</f>
        <v>#REF!</v>
      </c>
    </row>
    <row r="99" spans="13:16" x14ac:dyDescent="0.25">
      <c r="M99" s="78" t="s">
        <v>255</v>
      </c>
      <c r="P99" t="str">
        <f>IF(Measures!C105="Measure",Measures!D105,"")</f>
        <v>LV-C[C7]-I[7-1-1-3-i]</v>
      </c>
    </row>
    <row r="100" spans="13:16" x14ac:dyDescent="0.25">
      <c r="M100" s="78" t="s">
        <v>256</v>
      </c>
      <c r="P100" t="e">
        <f>IF(Measures!#REF!="Measure",Measures!#REF!,"")</f>
        <v>#REF!</v>
      </c>
    </row>
    <row r="101" spans="13:16" x14ac:dyDescent="0.25">
      <c r="M101" s="78" t="s">
        <v>257</v>
      </c>
      <c r="P101" t="e">
        <f>IF(Measures!#REF!="Measure",Measures!#REF!,"")</f>
        <v>#REF!</v>
      </c>
    </row>
    <row r="102" spans="13:16" x14ac:dyDescent="0.25">
      <c r="M102" s="78" t="s">
        <v>258</v>
      </c>
      <c r="P102" t="e">
        <f>IF(Measures!#REF!="Measure",Measures!#REF!,"")</f>
        <v>#REF!</v>
      </c>
    </row>
    <row r="103" spans="13:16" x14ac:dyDescent="0.25">
      <c r="M103" s="78" t="s">
        <v>259</v>
      </c>
      <c r="P103" t="e">
        <f>IF(Measures!#REF!="Measure",Measures!#REF!,"")</f>
        <v>#REF!</v>
      </c>
    </row>
    <row r="104" spans="13:16" x14ac:dyDescent="0.25">
      <c r="M104" s="78" t="s">
        <v>260</v>
      </c>
      <c r="P104" t="e">
        <f>IF(Measures!#REF!="Measure",Measures!#REF!,"")</f>
        <v>#REF!</v>
      </c>
    </row>
    <row r="105" spans="13:16" x14ac:dyDescent="0.25">
      <c r="M105" s="78" t="s">
        <v>261</v>
      </c>
      <c r="P105" t="e">
        <f>IF(Measures!#REF!="Measure",Measures!#REF!,"")</f>
        <v>#REF!</v>
      </c>
    </row>
    <row r="106" spans="13:16" x14ac:dyDescent="0.25">
      <c r="M106" s="78" t="s">
        <v>262</v>
      </c>
      <c r="P106" t="e">
        <f>IF(Measures!#REF!="Measure",Measures!#REF!,"")</f>
        <v>#REF!</v>
      </c>
    </row>
    <row r="107" spans="13:16" x14ac:dyDescent="0.25">
      <c r="M107" s="78" t="s">
        <v>263</v>
      </c>
      <c r="P107" t="e">
        <f>IF(Measures!#REF!="Measure",Measures!#REF!,"")</f>
        <v>#REF!</v>
      </c>
    </row>
    <row r="108" spans="13:16" x14ac:dyDescent="0.25">
      <c r="M108" s="78" t="s">
        <v>264</v>
      </c>
      <c r="P108" t="e">
        <f>IF(Measures!#REF!="Measure",Measures!#REF!,"")</f>
        <v>#REF!</v>
      </c>
    </row>
    <row r="109" spans="13:16" x14ac:dyDescent="0.25">
      <c r="M109" s="78" t="s">
        <v>265</v>
      </c>
      <c r="P109" t="e">
        <f>IF(Measures!#REF!="Measure",Measures!#REF!,"")</f>
        <v>#REF!</v>
      </c>
    </row>
    <row r="110" spans="13:16" x14ac:dyDescent="0.25">
      <c r="M110" s="78" t="s">
        <v>266</v>
      </c>
      <c r="P110" t="e">
        <f>IF(Measures!#REF!="Measure",Measures!#REF!,"")</f>
        <v>#REF!</v>
      </c>
    </row>
    <row r="111" spans="13:16" x14ac:dyDescent="0.25">
      <c r="M111" s="78" t="s">
        <v>267</v>
      </c>
      <c r="P111" t="e">
        <f>IF(Measures!#REF!="Measure",Measures!#REF!,"")</f>
        <v>#REF!</v>
      </c>
    </row>
    <row r="112" spans="13:16" x14ac:dyDescent="0.25">
      <c r="M112" s="78" t="s">
        <v>268</v>
      </c>
      <c r="P112" t="e">
        <f>IF(Measures!#REF!="Measure",Measures!#REF!,"")</f>
        <v>#REF!</v>
      </c>
    </row>
    <row r="113" spans="13:16" x14ac:dyDescent="0.25">
      <c r="M113" s="78" t="s">
        <v>269</v>
      </c>
      <c r="P113" t="e">
        <f>IF(Measures!#REF!="Measure",Measures!#REF!,"")</f>
        <v>#REF!</v>
      </c>
    </row>
    <row r="114" spans="13:16" x14ac:dyDescent="0.25">
      <c r="M114" s="78" t="s">
        <v>270</v>
      </c>
      <c r="P114" t="e">
        <f>IF(Measures!#REF!="Measure",Measures!#REF!,"")</f>
        <v>#REF!</v>
      </c>
    </row>
    <row r="115" spans="13:16" x14ac:dyDescent="0.25">
      <c r="M115" s="78" t="s">
        <v>271</v>
      </c>
      <c r="P115" t="e">
        <f>IF(Measures!#REF!="Measure",Measures!#REF!,"")</f>
        <v>#REF!</v>
      </c>
    </row>
    <row r="116" spans="13:16" x14ac:dyDescent="0.25">
      <c r="M116" s="78" t="s">
        <v>272</v>
      </c>
      <c r="P116" t="e">
        <f>IF(Measures!#REF!="Measure",Measures!#REF!,"")</f>
        <v>#REF!</v>
      </c>
    </row>
    <row r="117" spans="13:16" x14ac:dyDescent="0.25">
      <c r="M117" s="78" t="s">
        <v>273</v>
      </c>
      <c r="P117" t="e">
        <f>IF(Measures!#REF!="Measure",Measures!#REF!,"")</f>
        <v>#REF!</v>
      </c>
    </row>
    <row r="118" spans="13:16" x14ac:dyDescent="0.25">
      <c r="M118" s="78" t="s">
        <v>274</v>
      </c>
      <c r="P118" t="e">
        <f>IF(Measures!#REF!="Measure",Measures!#REF!,"")</f>
        <v>#REF!</v>
      </c>
    </row>
    <row r="119" spans="13:16" x14ac:dyDescent="0.25">
      <c r="M119" s="78" t="s">
        <v>275</v>
      </c>
      <c r="P119" t="e">
        <f>IF(Measures!#REF!="Measure",Measures!#REF!,"")</f>
        <v>#REF!</v>
      </c>
    </row>
    <row r="120" spans="13:16" x14ac:dyDescent="0.25">
      <c r="M120" s="78" t="s">
        <v>276</v>
      </c>
      <c r="P120" t="e">
        <f>IF(Measures!#REF!="Measure",Measures!#REF!,"")</f>
        <v>#REF!</v>
      </c>
    </row>
    <row r="121" spans="13:16" x14ac:dyDescent="0.25">
      <c r="M121" s="78" t="s">
        <v>277</v>
      </c>
      <c r="P121" t="e">
        <f>IF(Measures!#REF!="Measure",Measures!#REF!,"")</f>
        <v>#REF!</v>
      </c>
    </row>
    <row r="122" spans="13:16" x14ac:dyDescent="0.25">
      <c r="M122" s="78" t="s">
        <v>278</v>
      </c>
      <c r="P122" t="e">
        <f>IF(Measures!#REF!="Measure",Measures!#REF!,"")</f>
        <v>#REF!</v>
      </c>
    </row>
    <row r="123" spans="13:16" x14ac:dyDescent="0.25">
      <c r="M123" s="78" t="s">
        <v>279</v>
      </c>
      <c r="P123" t="e">
        <f>IF(Measures!#REF!="Measure",Measures!#REF!,"")</f>
        <v>#REF!</v>
      </c>
    </row>
    <row r="124" spans="13:16" x14ac:dyDescent="0.25">
      <c r="M124" s="78" t="s">
        <v>280</v>
      </c>
      <c r="P124" t="e">
        <f>IF(Measures!#REF!="Measure",Measures!#REF!,"")</f>
        <v>#REF!</v>
      </c>
    </row>
    <row r="125" spans="13:16" x14ac:dyDescent="0.25">
      <c r="M125" s="78" t="s">
        <v>281</v>
      </c>
      <c r="P125" t="e">
        <f>IF(Measures!#REF!="Measure",Measures!#REF!,"")</f>
        <v>#REF!</v>
      </c>
    </row>
    <row r="126" spans="13:16" x14ac:dyDescent="0.25">
      <c r="M126" s="78" t="s">
        <v>282</v>
      </c>
      <c r="P126" t="e">
        <f>IF(Measures!#REF!="Measure",Measures!#REF!,"")</f>
        <v>#REF!</v>
      </c>
    </row>
    <row r="127" spans="13:16" x14ac:dyDescent="0.25">
      <c r="M127" s="78" t="s">
        <v>283</v>
      </c>
      <c r="P127" t="e">
        <f>IF(Measures!#REF!="Measure",Measures!#REF!,"")</f>
        <v>#REF!</v>
      </c>
    </row>
    <row r="128" spans="13:16" x14ac:dyDescent="0.25">
      <c r="M128" s="78" t="s">
        <v>284</v>
      </c>
      <c r="P128" t="e">
        <f>IF(Measures!#REF!="Measure",Measures!#REF!,"")</f>
        <v>#REF!</v>
      </c>
    </row>
    <row r="129" spans="13:16" x14ac:dyDescent="0.25">
      <c r="M129" s="78" t="s">
        <v>285</v>
      </c>
      <c r="P129" t="e">
        <f>IF(Measures!#REF!="Measure",Measures!#REF!,"")</f>
        <v>#REF!</v>
      </c>
    </row>
    <row r="130" spans="13:16" x14ac:dyDescent="0.25">
      <c r="M130" s="78" t="s">
        <v>286</v>
      </c>
      <c r="P130" t="e">
        <f>IF(Measures!#REF!="Measure",Measures!#REF!,"")</f>
        <v>#REF!</v>
      </c>
    </row>
    <row r="131" spans="13:16" x14ac:dyDescent="0.25">
      <c r="M131" s="78" t="s">
        <v>287</v>
      </c>
      <c r="P131" t="e">
        <f>IF(Measures!#REF!="Measure",Measures!#REF!,"")</f>
        <v>#REF!</v>
      </c>
    </row>
    <row r="132" spans="13:16" x14ac:dyDescent="0.25">
      <c r="M132" s="78" t="s">
        <v>288</v>
      </c>
      <c r="P132" t="e">
        <f>IF(Measures!#REF!="Measure",Measures!#REF!,"")</f>
        <v>#REF!</v>
      </c>
    </row>
    <row r="133" spans="13:16" x14ac:dyDescent="0.25">
      <c r="M133" s="78" t="s">
        <v>289</v>
      </c>
      <c r="P133" t="e">
        <f>IF(Measures!#REF!="Measure",Measures!#REF!,"")</f>
        <v>#REF!</v>
      </c>
    </row>
    <row r="134" spans="13:16" x14ac:dyDescent="0.25">
      <c r="M134" s="78" t="s">
        <v>290</v>
      </c>
      <c r="P134" t="e">
        <f>IF(Measures!#REF!="Measure",Measures!#REF!,"")</f>
        <v>#REF!</v>
      </c>
    </row>
    <row r="135" spans="13:16" x14ac:dyDescent="0.25">
      <c r="M135" s="78" t="s">
        <v>291</v>
      </c>
      <c r="P135" t="e">
        <f>IF(Measures!#REF!="Measure",Measures!#REF!,"")</f>
        <v>#REF!</v>
      </c>
    </row>
    <row r="136" spans="13:16" x14ac:dyDescent="0.25">
      <c r="M136" s="78" t="s">
        <v>292</v>
      </c>
      <c r="P136" t="e">
        <f>IF(Measures!#REF!="Measure",Measures!#REF!,"")</f>
        <v>#REF!</v>
      </c>
    </row>
    <row r="137" spans="13:16" x14ac:dyDescent="0.25">
      <c r="M137" s="78" t="s">
        <v>293</v>
      </c>
      <c r="P137" t="e">
        <f>IF(Measures!#REF!="Measure",Measures!#REF!,"")</f>
        <v>#REF!</v>
      </c>
    </row>
    <row r="138" spans="13:16" x14ac:dyDescent="0.25">
      <c r="M138" s="78" t="s">
        <v>294</v>
      </c>
      <c r="P138" t="e">
        <f>IF(Measures!#REF!="Measure",Measures!#REF!,"")</f>
        <v>#REF!</v>
      </c>
    </row>
    <row r="139" spans="13:16" x14ac:dyDescent="0.25">
      <c r="M139" s="78" t="s">
        <v>295</v>
      </c>
      <c r="P139" t="e">
        <f>IF(Measures!#REF!="Measure",Measures!#REF!,"")</f>
        <v>#REF!</v>
      </c>
    </row>
    <row r="140" spans="13:16" x14ac:dyDescent="0.25">
      <c r="M140" s="78" t="s">
        <v>296</v>
      </c>
      <c r="P140" t="e">
        <f>IF(Measures!#REF!="Measure",Measures!#REF!,"")</f>
        <v>#REF!</v>
      </c>
    </row>
    <row r="141" spans="13:16" x14ac:dyDescent="0.25">
      <c r="M141" s="78" t="s">
        <v>297</v>
      </c>
      <c r="P141" t="e">
        <f>IF(Measures!#REF!="Measure",Measures!#REF!,"")</f>
        <v>#REF!</v>
      </c>
    </row>
    <row r="142" spans="13:16" x14ac:dyDescent="0.25">
      <c r="M142" s="78" t="s">
        <v>298</v>
      </c>
      <c r="P142" t="e">
        <f>IF(Measures!#REF!="Measure",Measures!#REF!,"")</f>
        <v>#REF!</v>
      </c>
    </row>
    <row r="143" spans="13:16" x14ac:dyDescent="0.25">
      <c r="M143" s="78" t="s">
        <v>299</v>
      </c>
      <c r="P143" t="e">
        <f>IF(Measures!#REF!="Measure",Measures!#REF!,"")</f>
        <v>#REF!</v>
      </c>
    </row>
    <row r="144" spans="13:16" x14ac:dyDescent="0.25">
      <c r="M144" s="78" t="s">
        <v>300</v>
      </c>
      <c r="P144" t="e">
        <f>IF(Measures!#REF!="Measure",Measures!#REF!,"")</f>
        <v>#REF!</v>
      </c>
    </row>
    <row r="145" spans="13:16" x14ac:dyDescent="0.25">
      <c r="M145" s="78" t="s">
        <v>301</v>
      </c>
      <c r="P145" t="e">
        <f>IF(Measures!#REF!="Measure",Measures!#REF!,"")</f>
        <v>#REF!</v>
      </c>
    </row>
    <row r="146" spans="13:16" x14ac:dyDescent="0.25">
      <c r="M146" s="78" t="s">
        <v>302</v>
      </c>
      <c r="P146" t="e">
        <f>IF(Measures!#REF!="Measure",Measures!#REF!,"")</f>
        <v>#REF!</v>
      </c>
    </row>
    <row r="147" spans="13:16" x14ac:dyDescent="0.25">
      <c r="M147" s="78" t="s">
        <v>303</v>
      </c>
      <c r="P147" t="e">
        <f>IF(Measures!#REF!="Measure",Measures!#REF!,"")</f>
        <v>#REF!</v>
      </c>
    </row>
    <row r="148" spans="13:16" x14ac:dyDescent="0.25">
      <c r="M148" s="78" t="s">
        <v>304</v>
      </c>
      <c r="P148" t="e">
        <f>IF(Measures!#REF!="Measure",Measures!#REF!,"")</f>
        <v>#REF!</v>
      </c>
    </row>
    <row r="149" spans="13:16" x14ac:dyDescent="0.25">
      <c r="M149" s="78" t="s">
        <v>305</v>
      </c>
      <c r="P149" t="e">
        <f>IF(Measures!#REF!="Measure",Measures!#REF!,"")</f>
        <v>#REF!</v>
      </c>
    </row>
    <row r="150" spans="13:16" x14ac:dyDescent="0.25">
      <c r="M150" s="78" t="s">
        <v>306</v>
      </c>
      <c r="P150" t="e">
        <f>IF(Measures!#REF!="Measure",Measures!#REF!,"")</f>
        <v>#REF!</v>
      </c>
    </row>
    <row r="151" spans="13:16" x14ac:dyDescent="0.25">
      <c r="M151" s="78" t="s">
        <v>307</v>
      </c>
      <c r="P151" t="e">
        <f>IF(Measures!#REF!="Measure",Measures!#REF!,"")</f>
        <v>#REF!</v>
      </c>
    </row>
    <row r="152" spans="13:16" x14ac:dyDescent="0.25">
      <c r="M152" s="78" t="s">
        <v>308</v>
      </c>
      <c r="P152" t="e">
        <f>IF(Measures!#REF!="Measure",Measures!#REF!,"")</f>
        <v>#REF!</v>
      </c>
    </row>
    <row r="153" spans="13:16" x14ac:dyDescent="0.25">
      <c r="M153" s="78" t="s">
        <v>309</v>
      </c>
    </row>
    <row r="154" spans="13:16" x14ac:dyDescent="0.25">
      <c r="M154" s="78" t="s">
        <v>310</v>
      </c>
    </row>
    <row r="155" spans="13:16" x14ac:dyDescent="0.25">
      <c r="M155" s="78" t="s">
        <v>311</v>
      </c>
    </row>
    <row r="156" spans="13:16" x14ac:dyDescent="0.25">
      <c r="M156" s="78" t="s">
        <v>312</v>
      </c>
    </row>
    <row r="157" spans="13:16" x14ac:dyDescent="0.25">
      <c r="M157" s="78" t="s">
        <v>313</v>
      </c>
    </row>
    <row r="158" spans="13:16" x14ac:dyDescent="0.25">
      <c r="M158" s="78" t="s">
        <v>314</v>
      </c>
    </row>
    <row r="159" spans="13:16" x14ac:dyDescent="0.25">
      <c r="M159" s="78" t="s">
        <v>315</v>
      </c>
    </row>
    <row r="160" spans="13:16" x14ac:dyDescent="0.25">
      <c r="M160" s="78" t="s">
        <v>316</v>
      </c>
    </row>
    <row r="161" spans="13:13" x14ac:dyDescent="0.25">
      <c r="M161" s="78" t="s">
        <v>317</v>
      </c>
    </row>
    <row r="162" spans="13:13" x14ac:dyDescent="0.25">
      <c r="M162" s="78" t="s">
        <v>318</v>
      </c>
    </row>
    <row r="163" spans="13:13" x14ac:dyDescent="0.25">
      <c r="M163" s="78" t="s">
        <v>319</v>
      </c>
    </row>
    <row r="164" spans="13:13" x14ac:dyDescent="0.25">
      <c r="M164" s="78" t="s">
        <v>320</v>
      </c>
    </row>
    <row r="165" spans="13:13" x14ac:dyDescent="0.25">
      <c r="M165" s="78" t="s">
        <v>321</v>
      </c>
    </row>
    <row r="166" spans="13:13" x14ac:dyDescent="0.25">
      <c r="M166" s="78" t="s">
        <v>322</v>
      </c>
    </row>
    <row r="167" spans="13:13" x14ac:dyDescent="0.25">
      <c r="M167" s="78" t="s">
        <v>323</v>
      </c>
    </row>
    <row r="168" spans="13:13" x14ac:dyDescent="0.25">
      <c r="M168" s="78" t="s">
        <v>324</v>
      </c>
    </row>
    <row r="169" spans="13:13" x14ac:dyDescent="0.25">
      <c r="M169" s="78" t="s">
        <v>325</v>
      </c>
    </row>
    <row r="170" spans="13:13" x14ac:dyDescent="0.25">
      <c r="M170" s="78" t="s">
        <v>326</v>
      </c>
    </row>
    <row r="171" spans="13:13" x14ac:dyDescent="0.25">
      <c r="M171" s="78" t="s">
        <v>327</v>
      </c>
    </row>
    <row r="172" spans="13:13" x14ac:dyDescent="0.25">
      <c r="M172" s="78" t="s">
        <v>328</v>
      </c>
    </row>
    <row r="173" spans="13:13" x14ac:dyDescent="0.25">
      <c r="M173" s="78" t="s">
        <v>329</v>
      </c>
    </row>
    <row r="174" spans="13:13" x14ac:dyDescent="0.25">
      <c r="M174" s="78" t="s">
        <v>330</v>
      </c>
    </row>
    <row r="175" spans="13:13" x14ac:dyDescent="0.25">
      <c r="M175" s="78" t="s">
        <v>331</v>
      </c>
    </row>
    <row r="176" spans="13:13" x14ac:dyDescent="0.25">
      <c r="M176" s="78" t="s">
        <v>332</v>
      </c>
    </row>
    <row r="177" spans="13:13" x14ac:dyDescent="0.25">
      <c r="M177" s="78" t="s">
        <v>333</v>
      </c>
    </row>
    <row r="178" spans="13:13" x14ac:dyDescent="0.25">
      <c r="M178" s="78" t="s">
        <v>334</v>
      </c>
    </row>
    <row r="179" spans="13:13" x14ac:dyDescent="0.25">
      <c r="M179" s="78" t="s">
        <v>335</v>
      </c>
    </row>
    <row r="180" spans="13:13" x14ac:dyDescent="0.25">
      <c r="M180" s="78" t="s">
        <v>336</v>
      </c>
    </row>
    <row r="181" spans="13:13" x14ac:dyDescent="0.25">
      <c r="M181" s="78" t="s">
        <v>337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123"/>
  <sheetViews>
    <sheetView zoomScale="80" zoomScaleNormal="80" workbookViewId="0">
      <selection activeCell="D13" sqref="D13"/>
    </sheetView>
  </sheetViews>
  <sheetFormatPr defaultRowHeight="15" x14ac:dyDescent="0.25"/>
  <cols>
    <col min="1" max="1" width="21.42578125" style="10" customWidth="1"/>
    <col min="2" max="2" width="58.140625" style="6" customWidth="1"/>
    <col min="3" max="3" width="177.140625" customWidth="1"/>
    <col min="4" max="4" width="24.140625" style="6" customWidth="1"/>
  </cols>
  <sheetData>
    <row r="1" spans="1:4" ht="38.1" customHeight="1" x14ac:dyDescent="0.25">
      <c r="A1" s="311" t="s">
        <v>1612</v>
      </c>
      <c r="B1" s="311"/>
    </row>
    <row r="2" spans="1:4" ht="165.6" customHeight="1" x14ac:dyDescent="0.25">
      <c r="A2" s="308" t="s">
        <v>338</v>
      </c>
      <c r="B2" s="309"/>
      <c r="C2" s="309"/>
      <c r="D2" s="310"/>
    </row>
    <row r="3" spans="1:4" ht="127.5" customHeight="1" x14ac:dyDescent="0.25">
      <c r="A3" s="81" t="s">
        <v>339</v>
      </c>
      <c r="B3" s="83" t="s">
        <v>340</v>
      </c>
      <c r="C3" s="81" t="s">
        <v>341</v>
      </c>
      <c r="D3" s="80" t="s">
        <v>340</v>
      </c>
    </row>
    <row r="4" spans="1:4" ht="45" x14ac:dyDescent="0.25">
      <c r="A4" s="22" t="s">
        <v>342</v>
      </c>
      <c r="B4" s="19" t="s">
        <v>343</v>
      </c>
      <c r="C4" s="23" t="s">
        <v>344</v>
      </c>
      <c r="D4" s="19" t="s">
        <v>345</v>
      </c>
    </row>
    <row r="5" spans="1:4" x14ac:dyDescent="0.25">
      <c r="A5" s="10" t="s">
        <v>47</v>
      </c>
      <c r="B5" s="6" t="s">
        <v>346</v>
      </c>
      <c r="D5" s="6" t="s">
        <v>347</v>
      </c>
    </row>
    <row r="6" spans="1:4" x14ac:dyDescent="0.25">
      <c r="A6" s="98" t="s">
        <v>47</v>
      </c>
      <c r="B6" s="6" t="s">
        <v>348</v>
      </c>
      <c r="C6" s="99"/>
      <c r="D6" s="6" t="s">
        <v>349</v>
      </c>
    </row>
    <row r="7" spans="1:4" x14ac:dyDescent="0.25">
      <c r="A7" s="10" t="s">
        <v>47</v>
      </c>
      <c r="B7" s="6" t="s">
        <v>350</v>
      </c>
      <c r="D7" s="6" t="s">
        <v>351</v>
      </c>
    </row>
    <row r="8" spans="1:4" x14ac:dyDescent="0.25">
      <c r="A8" s="10" t="s">
        <v>47</v>
      </c>
      <c r="B8" s="6" t="s">
        <v>352</v>
      </c>
      <c r="D8" s="6" t="s">
        <v>353</v>
      </c>
    </row>
    <row r="9" spans="1:4" x14ac:dyDescent="0.25">
      <c r="A9" s="10" t="s">
        <v>47</v>
      </c>
      <c r="B9" s="6" t="s">
        <v>354</v>
      </c>
      <c r="D9" s="6" t="s">
        <v>355</v>
      </c>
    </row>
    <row r="10" spans="1:4" x14ac:dyDescent="0.25">
      <c r="A10" s="120" t="s">
        <v>47</v>
      </c>
      <c r="B10" s="121" t="s">
        <v>356</v>
      </c>
      <c r="C10" s="122"/>
      <c r="D10" s="6" t="s">
        <v>357</v>
      </c>
    </row>
    <row r="11" spans="1:4" s="92" customFormat="1" x14ac:dyDescent="0.25">
      <c r="A11" s="123" t="s">
        <v>29</v>
      </c>
      <c r="B11" s="121"/>
      <c r="C11" s="124" t="s">
        <v>1350</v>
      </c>
      <c r="D11" s="6" t="s">
        <v>1353</v>
      </c>
    </row>
    <row r="12" spans="1:4" x14ac:dyDescent="0.25">
      <c r="A12" s="120"/>
      <c r="B12" s="122"/>
      <c r="C12" s="122"/>
      <c r="D12"/>
    </row>
    <row r="13" spans="1:4" x14ac:dyDescent="0.25">
      <c r="A13" s="247"/>
      <c r="B13"/>
      <c r="D13"/>
    </row>
    <row r="14" spans="1:4" x14ac:dyDescent="0.25">
      <c r="B14"/>
      <c r="D14"/>
    </row>
    <row r="15" spans="1:4" x14ac:dyDescent="0.25">
      <c r="A15" s="247"/>
      <c r="B15"/>
      <c r="D15"/>
    </row>
    <row r="16" spans="1:4" x14ac:dyDescent="0.25">
      <c r="A16" s="248"/>
      <c r="B16"/>
      <c r="D16"/>
    </row>
    <row r="17" spans="2:4" x14ac:dyDescent="0.25">
      <c r="B17"/>
      <c r="D17"/>
    </row>
    <row r="18" spans="2:4" x14ac:dyDescent="0.25">
      <c r="B18"/>
      <c r="D18"/>
    </row>
    <row r="19" spans="2:4" x14ac:dyDescent="0.25">
      <c r="B19"/>
      <c r="D19"/>
    </row>
    <row r="20" spans="2:4" x14ac:dyDescent="0.25">
      <c r="B20"/>
      <c r="D20"/>
    </row>
    <row r="21" spans="2:4" x14ac:dyDescent="0.25">
      <c r="B21"/>
      <c r="D21"/>
    </row>
    <row r="22" spans="2:4" x14ac:dyDescent="0.25">
      <c r="B22"/>
      <c r="D22"/>
    </row>
    <row r="23" spans="2:4" x14ac:dyDescent="0.25">
      <c r="B23"/>
      <c r="D23"/>
    </row>
    <row r="24" spans="2:4" x14ac:dyDescent="0.25">
      <c r="B24"/>
      <c r="D24"/>
    </row>
    <row r="25" spans="2:4" x14ac:dyDescent="0.25">
      <c r="B25"/>
      <c r="D25"/>
    </row>
    <row r="26" spans="2:4" x14ac:dyDescent="0.25">
      <c r="B26"/>
      <c r="D26"/>
    </row>
    <row r="27" spans="2:4" x14ac:dyDescent="0.25">
      <c r="B27"/>
      <c r="D27"/>
    </row>
    <row r="28" spans="2:4" x14ac:dyDescent="0.25">
      <c r="B28"/>
      <c r="D28"/>
    </row>
    <row r="29" spans="2:4" x14ac:dyDescent="0.25">
      <c r="B29"/>
      <c r="D29"/>
    </row>
    <row r="30" spans="2:4" x14ac:dyDescent="0.25">
      <c r="B30"/>
      <c r="D30"/>
    </row>
    <row r="31" spans="2:4" x14ac:dyDescent="0.25">
      <c r="B31"/>
      <c r="D31"/>
    </row>
    <row r="32" spans="2:4" x14ac:dyDescent="0.25">
      <c r="B32"/>
      <c r="D32"/>
    </row>
    <row r="33" spans="2:4" x14ac:dyDescent="0.25">
      <c r="B33"/>
      <c r="D33"/>
    </row>
    <row r="34" spans="2:4" x14ac:dyDescent="0.25">
      <c r="B34"/>
      <c r="D34"/>
    </row>
    <row r="35" spans="2:4" x14ac:dyDescent="0.25">
      <c r="B35"/>
      <c r="D35"/>
    </row>
    <row r="36" spans="2:4" x14ac:dyDescent="0.25">
      <c r="B36"/>
      <c r="D36"/>
    </row>
    <row r="37" spans="2:4" x14ac:dyDescent="0.25">
      <c r="B37"/>
      <c r="D37"/>
    </row>
    <row r="38" spans="2:4" x14ac:dyDescent="0.25">
      <c r="B38"/>
      <c r="D38"/>
    </row>
    <row r="39" spans="2:4" x14ac:dyDescent="0.25">
      <c r="B39"/>
      <c r="D39"/>
    </row>
    <row r="40" spans="2:4" x14ac:dyDescent="0.25">
      <c r="B40"/>
      <c r="D40"/>
    </row>
    <row r="41" spans="2:4" x14ac:dyDescent="0.25">
      <c r="B41"/>
      <c r="D41"/>
    </row>
    <row r="42" spans="2:4" x14ac:dyDescent="0.25">
      <c r="B42"/>
      <c r="D42"/>
    </row>
    <row r="43" spans="2:4" x14ac:dyDescent="0.25">
      <c r="B43"/>
      <c r="D43"/>
    </row>
    <row r="44" spans="2:4" x14ac:dyDescent="0.25">
      <c r="B44"/>
      <c r="D44"/>
    </row>
    <row r="45" spans="2:4" x14ac:dyDescent="0.25">
      <c r="B45"/>
      <c r="D45"/>
    </row>
    <row r="46" spans="2:4" x14ac:dyDescent="0.25">
      <c r="B46"/>
      <c r="D46"/>
    </row>
    <row r="47" spans="2:4" x14ac:dyDescent="0.25">
      <c r="B47"/>
      <c r="D47"/>
    </row>
    <row r="48" spans="2:4" x14ac:dyDescent="0.25">
      <c r="B48"/>
      <c r="D48"/>
    </row>
    <row r="49" spans="2:4" x14ac:dyDescent="0.25">
      <c r="B49"/>
      <c r="D49"/>
    </row>
    <row r="50" spans="2:4" x14ac:dyDescent="0.25">
      <c r="B50"/>
      <c r="D50"/>
    </row>
    <row r="51" spans="2:4" x14ac:dyDescent="0.25">
      <c r="B51"/>
      <c r="D51"/>
    </row>
    <row r="52" spans="2:4" x14ac:dyDescent="0.25">
      <c r="B52"/>
      <c r="D52"/>
    </row>
    <row r="53" spans="2:4" x14ac:dyDescent="0.25">
      <c r="B53"/>
      <c r="D53"/>
    </row>
    <row r="54" spans="2:4" x14ac:dyDescent="0.25">
      <c r="B54"/>
      <c r="D54"/>
    </row>
    <row r="55" spans="2:4" x14ac:dyDescent="0.25">
      <c r="B55"/>
      <c r="D55"/>
    </row>
    <row r="56" spans="2:4" x14ac:dyDescent="0.25">
      <c r="B56"/>
      <c r="D56"/>
    </row>
    <row r="57" spans="2:4" x14ac:dyDescent="0.25">
      <c r="B57"/>
      <c r="D57"/>
    </row>
    <row r="58" spans="2:4" x14ac:dyDescent="0.25">
      <c r="B58"/>
      <c r="D58"/>
    </row>
    <row r="59" spans="2:4" x14ac:dyDescent="0.25">
      <c r="B59"/>
      <c r="D59"/>
    </row>
    <row r="60" spans="2:4" x14ac:dyDescent="0.25">
      <c r="B60"/>
      <c r="D60"/>
    </row>
    <row r="61" spans="2:4" x14ac:dyDescent="0.25">
      <c r="B61"/>
      <c r="D61"/>
    </row>
    <row r="62" spans="2:4" x14ac:dyDescent="0.25">
      <c r="B62"/>
      <c r="D62"/>
    </row>
    <row r="63" spans="2:4" x14ac:dyDescent="0.25">
      <c r="B63"/>
      <c r="D63"/>
    </row>
    <row r="64" spans="2:4" x14ac:dyDescent="0.25">
      <c r="B64"/>
      <c r="D64"/>
    </row>
    <row r="65" spans="2:4" x14ac:dyDescent="0.25">
      <c r="B65"/>
      <c r="D65"/>
    </row>
    <row r="66" spans="2:4" x14ac:dyDescent="0.25">
      <c r="B66"/>
      <c r="D66"/>
    </row>
    <row r="67" spans="2:4" x14ac:dyDescent="0.25">
      <c r="B67"/>
      <c r="D67"/>
    </row>
    <row r="68" spans="2:4" x14ac:dyDescent="0.25">
      <c r="B68"/>
      <c r="D68"/>
    </row>
    <row r="69" spans="2:4" x14ac:dyDescent="0.25">
      <c r="B69"/>
      <c r="D69"/>
    </row>
    <row r="70" spans="2:4" x14ac:dyDescent="0.25">
      <c r="B70"/>
      <c r="D70"/>
    </row>
    <row r="71" spans="2:4" x14ac:dyDescent="0.25">
      <c r="B71"/>
      <c r="D71"/>
    </row>
    <row r="72" spans="2:4" x14ac:dyDescent="0.25">
      <c r="B72"/>
      <c r="D72"/>
    </row>
    <row r="73" spans="2:4" x14ac:dyDescent="0.25">
      <c r="B73"/>
      <c r="D73"/>
    </row>
    <row r="74" spans="2:4" x14ac:dyDescent="0.25">
      <c r="B74"/>
      <c r="D74"/>
    </row>
    <row r="75" spans="2:4" x14ac:dyDescent="0.25">
      <c r="B75"/>
      <c r="D75"/>
    </row>
    <row r="76" spans="2:4" x14ac:dyDescent="0.25">
      <c r="B76"/>
      <c r="D76"/>
    </row>
    <row r="77" spans="2:4" x14ac:dyDescent="0.25">
      <c r="B77"/>
      <c r="D77"/>
    </row>
    <row r="78" spans="2:4" x14ac:dyDescent="0.25">
      <c r="B78"/>
      <c r="D78"/>
    </row>
    <row r="79" spans="2:4" x14ac:dyDescent="0.25">
      <c r="B79"/>
      <c r="D79"/>
    </row>
    <row r="80" spans="2:4" x14ac:dyDescent="0.25">
      <c r="B80"/>
      <c r="D80"/>
    </row>
    <row r="81" spans="2:4" x14ac:dyDescent="0.25">
      <c r="B81"/>
      <c r="D81"/>
    </row>
    <row r="82" spans="2:4" x14ac:dyDescent="0.25">
      <c r="B82"/>
      <c r="D82"/>
    </row>
    <row r="83" spans="2:4" x14ac:dyDescent="0.25">
      <c r="B83"/>
      <c r="D83"/>
    </row>
    <row r="84" spans="2:4" x14ac:dyDescent="0.25">
      <c r="B84"/>
      <c r="D84"/>
    </row>
    <row r="85" spans="2:4" x14ac:dyDescent="0.25">
      <c r="B85"/>
      <c r="D85"/>
    </row>
    <row r="86" spans="2:4" x14ac:dyDescent="0.25">
      <c r="B86"/>
      <c r="D86"/>
    </row>
    <row r="87" spans="2:4" x14ac:dyDescent="0.25">
      <c r="B87"/>
      <c r="D87"/>
    </row>
    <row r="88" spans="2:4" x14ac:dyDescent="0.25">
      <c r="B88"/>
      <c r="D88"/>
    </row>
    <row r="89" spans="2:4" x14ac:dyDescent="0.25">
      <c r="B89"/>
      <c r="D89"/>
    </row>
    <row r="90" spans="2:4" x14ac:dyDescent="0.25">
      <c r="B90"/>
      <c r="D90"/>
    </row>
    <row r="91" spans="2:4" x14ac:dyDescent="0.25">
      <c r="B91"/>
      <c r="D91"/>
    </row>
    <row r="92" spans="2:4" x14ac:dyDescent="0.25">
      <c r="B92"/>
      <c r="D92"/>
    </row>
    <row r="93" spans="2:4" x14ac:dyDescent="0.25">
      <c r="B93"/>
      <c r="D93"/>
    </row>
    <row r="94" spans="2:4" x14ac:dyDescent="0.25">
      <c r="B94"/>
      <c r="D94"/>
    </row>
    <row r="95" spans="2:4" x14ac:dyDescent="0.25">
      <c r="B95"/>
      <c r="D95"/>
    </row>
    <row r="96" spans="2:4" x14ac:dyDescent="0.25">
      <c r="B96"/>
      <c r="D96"/>
    </row>
    <row r="97" spans="2:4" x14ac:dyDescent="0.25">
      <c r="B97"/>
      <c r="D97"/>
    </row>
    <row r="98" spans="2:4" x14ac:dyDescent="0.25">
      <c r="B98"/>
      <c r="D98"/>
    </row>
    <row r="99" spans="2:4" x14ac:dyDescent="0.25">
      <c r="B99"/>
      <c r="D99"/>
    </row>
    <row r="100" spans="2:4" x14ac:dyDescent="0.25">
      <c r="B100"/>
      <c r="D100"/>
    </row>
    <row r="101" spans="2:4" x14ac:dyDescent="0.25">
      <c r="B101"/>
      <c r="D101"/>
    </row>
    <row r="102" spans="2:4" x14ac:dyDescent="0.25">
      <c r="B102"/>
      <c r="D102"/>
    </row>
    <row r="103" spans="2:4" x14ac:dyDescent="0.25">
      <c r="B103"/>
      <c r="D103"/>
    </row>
    <row r="104" spans="2:4" x14ac:dyDescent="0.25">
      <c r="B104"/>
      <c r="D104"/>
    </row>
    <row r="105" spans="2:4" x14ac:dyDescent="0.25">
      <c r="B105"/>
      <c r="D105"/>
    </row>
    <row r="106" spans="2:4" x14ac:dyDescent="0.25">
      <c r="B106"/>
      <c r="D106"/>
    </row>
    <row r="107" spans="2:4" x14ac:dyDescent="0.25">
      <c r="B107"/>
      <c r="D107"/>
    </row>
    <row r="108" spans="2:4" x14ac:dyDescent="0.25">
      <c r="B108"/>
      <c r="D108"/>
    </row>
    <row r="109" spans="2:4" x14ac:dyDescent="0.25">
      <c r="B109"/>
      <c r="D109"/>
    </row>
    <row r="110" spans="2:4" x14ac:dyDescent="0.25">
      <c r="B110"/>
      <c r="D110"/>
    </row>
    <row r="111" spans="2:4" x14ac:dyDescent="0.25">
      <c r="B111"/>
      <c r="D111"/>
    </row>
    <row r="112" spans="2:4" x14ac:dyDescent="0.25">
      <c r="B112"/>
      <c r="D112"/>
    </row>
    <row r="113" spans="2:4" x14ac:dyDescent="0.25">
      <c r="B113"/>
      <c r="D113"/>
    </row>
    <row r="114" spans="2:4" x14ac:dyDescent="0.25">
      <c r="B114"/>
      <c r="D114"/>
    </row>
    <row r="115" spans="2:4" x14ac:dyDescent="0.25">
      <c r="B115"/>
      <c r="D115"/>
    </row>
    <row r="116" spans="2:4" x14ac:dyDescent="0.25">
      <c r="B116"/>
      <c r="D116"/>
    </row>
    <row r="117" spans="2:4" x14ac:dyDescent="0.25">
      <c r="B117"/>
      <c r="D117"/>
    </row>
    <row r="118" spans="2:4" x14ac:dyDescent="0.25">
      <c r="B118"/>
      <c r="D118"/>
    </row>
    <row r="119" spans="2:4" x14ac:dyDescent="0.25">
      <c r="B119"/>
      <c r="D119"/>
    </row>
    <row r="120" spans="2:4" x14ac:dyDescent="0.25">
      <c r="B120"/>
      <c r="D120"/>
    </row>
    <row r="121" spans="2:4" x14ac:dyDescent="0.25">
      <c r="B121"/>
      <c r="D121"/>
    </row>
    <row r="122" spans="2:4" x14ac:dyDescent="0.25">
      <c r="B122"/>
      <c r="D122"/>
    </row>
    <row r="123" spans="2:4" x14ac:dyDescent="0.25">
      <c r="B123"/>
      <c r="D123"/>
    </row>
  </sheetData>
  <autoFilter ref="A4:D4" xr:uid="{00000000-0009-0000-0000-000001000000}"/>
  <mergeCells count="2">
    <mergeCell ref="A2:D2"/>
    <mergeCell ref="A1:B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T1_Pick_List!$R$2:$R$5</xm:f>
          </x14:formula1>
          <xm:sqref>A5:A12 A17:A49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T110"/>
  <sheetViews>
    <sheetView tabSelected="1" zoomScale="50" zoomScaleNormal="50" workbookViewId="0">
      <pane ySplit="2" topLeftCell="A87" activePane="bottomLeft" state="frozen"/>
      <selection activeCell="B1" sqref="B1"/>
      <selection pane="bottomLeft" activeCell="J99" sqref="J99:J100"/>
    </sheetView>
  </sheetViews>
  <sheetFormatPr defaultRowHeight="15" x14ac:dyDescent="0.25"/>
  <cols>
    <col min="1" max="1" width="16.140625" style="3" customWidth="1"/>
    <col min="2" max="2" width="58.140625" style="82" bestFit="1" customWidth="1"/>
    <col min="3" max="3" width="15.85546875" style="6" customWidth="1"/>
    <col min="4" max="4" width="24.140625" style="6" customWidth="1"/>
    <col min="5" max="5" width="68.42578125" style="82" customWidth="1"/>
    <col min="6" max="6" width="48.140625" customWidth="1"/>
    <col min="7" max="7" width="25" style="6" bestFit="1" customWidth="1"/>
    <col min="8" max="8" width="15.85546875" style="6" customWidth="1"/>
    <col min="9" max="9" width="15.85546875" style="4" customWidth="1"/>
    <col min="10" max="10" width="16.5703125" style="1" customWidth="1"/>
    <col min="11" max="11" width="15.85546875" style="5" customWidth="1"/>
    <col min="12" max="12" width="24.5703125" style="2" customWidth="1"/>
    <col min="13" max="13" width="15.85546875" style="5" customWidth="1"/>
    <col min="14" max="14" width="24.140625" style="2" customWidth="1"/>
    <col min="15" max="15" width="15.85546875" style="5" customWidth="1"/>
    <col min="16" max="16" width="23.5703125" style="2" customWidth="1"/>
    <col min="17" max="17" width="81.5703125" style="82" hidden="1" customWidth="1"/>
    <col min="18" max="18" width="73.85546875" customWidth="1"/>
    <col min="19" max="19" width="89.140625" style="82" customWidth="1"/>
    <col min="20" max="20" width="89.85546875" customWidth="1"/>
    <col min="21" max="23" width="15.85546875" style="82" customWidth="1"/>
    <col min="24" max="24" width="45.85546875" customWidth="1"/>
  </cols>
  <sheetData>
    <row r="1" spans="1:24" ht="58.5" customHeight="1" x14ac:dyDescent="0.25">
      <c r="A1" s="320" t="s">
        <v>358</v>
      </c>
      <c r="B1" s="321"/>
      <c r="C1" s="321"/>
      <c r="D1" s="321"/>
      <c r="E1" s="321"/>
      <c r="F1" s="321"/>
      <c r="G1" s="321"/>
      <c r="H1" s="321"/>
      <c r="I1" s="322"/>
      <c r="J1" s="314" t="s">
        <v>359</v>
      </c>
      <c r="K1" s="312" t="s">
        <v>360</v>
      </c>
      <c r="L1" s="316" t="s">
        <v>361</v>
      </c>
      <c r="M1" s="312" t="s">
        <v>362</v>
      </c>
      <c r="N1" s="316" t="s">
        <v>363</v>
      </c>
      <c r="O1" s="312" t="s">
        <v>364</v>
      </c>
      <c r="P1" s="316" t="s">
        <v>365</v>
      </c>
      <c r="Q1" s="312" t="s">
        <v>366</v>
      </c>
      <c r="R1" s="316" t="s">
        <v>367</v>
      </c>
      <c r="S1" s="312" t="s">
        <v>366</v>
      </c>
      <c r="T1" s="316" t="s">
        <v>368</v>
      </c>
      <c r="U1" s="312" t="s">
        <v>369</v>
      </c>
      <c r="V1" s="312" t="s">
        <v>369</v>
      </c>
      <c r="W1" s="312" t="s">
        <v>370</v>
      </c>
      <c r="X1" s="314" t="s">
        <v>359</v>
      </c>
    </row>
    <row r="2" spans="1:24" ht="60" customHeight="1" x14ac:dyDescent="0.25">
      <c r="A2" s="21" t="s">
        <v>371</v>
      </c>
      <c r="B2" s="317" t="s">
        <v>372</v>
      </c>
      <c r="C2" s="318"/>
      <c r="D2" s="318"/>
      <c r="E2" s="319"/>
      <c r="F2" s="81" t="s">
        <v>359</v>
      </c>
      <c r="G2" s="317" t="s">
        <v>373</v>
      </c>
      <c r="H2" s="318"/>
      <c r="I2" s="319"/>
      <c r="J2" s="315"/>
      <c r="K2" s="313"/>
      <c r="L2" s="315"/>
      <c r="M2" s="313"/>
      <c r="N2" s="315"/>
      <c r="O2" s="313"/>
      <c r="P2" s="315"/>
      <c r="Q2" s="313"/>
      <c r="R2" s="323"/>
      <c r="S2" s="313"/>
      <c r="T2" s="315"/>
      <c r="U2" s="313"/>
      <c r="V2" s="313"/>
      <c r="W2" s="313"/>
      <c r="X2" s="315"/>
    </row>
    <row r="3" spans="1:24" ht="73.5" customHeight="1" x14ac:dyDescent="0.25">
      <c r="A3" s="125" t="s">
        <v>342</v>
      </c>
      <c r="B3" s="19" t="s">
        <v>343</v>
      </c>
      <c r="C3" s="19" t="s">
        <v>374</v>
      </c>
      <c r="D3" s="19" t="s">
        <v>375</v>
      </c>
      <c r="E3" s="19" t="s">
        <v>376</v>
      </c>
      <c r="F3" s="23" t="s">
        <v>377</v>
      </c>
      <c r="G3" s="19" t="s">
        <v>378</v>
      </c>
      <c r="H3" s="19" t="s">
        <v>379</v>
      </c>
      <c r="I3" s="84" t="s">
        <v>380</v>
      </c>
      <c r="J3" s="85" t="s">
        <v>381</v>
      </c>
      <c r="K3" s="19" t="s">
        <v>2</v>
      </c>
      <c r="L3" s="23" t="s">
        <v>382</v>
      </c>
      <c r="M3" s="19" t="s">
        <v>3</v>
      </c>
      <c r="N3" s="23" t="s">
        <v>383</v>
      </c>
      <c r="O3" s="19" t="s">
        <v>4</v>
      </c>
      <c r="P3" s="23" t="s">
        <v>384</v>
      </c>
      <c r="Q3" s="19" t="s">
        <v>385</v>
      </c>
      <c r="R3" s="23" t="s">
        <v>386</v>
      </c>
      <c r="S3" s="19" t="s">
        <v>387</v>
      </c>
      <c r="T3" s="23" t="s">
        <v>388</v>
      </c>
      <c r="U3" s="19" t="s">
        <v>389</v>
      </c>
      <c r="V3" s="19" t="s">
        <v>390</v>
      </c>
      <c r="W3" s="19" t="s">
        <v>391</v>
      </c>
      <c r="X3" s="23" t="s">
        <v>392</v>
      </c>
    </row>
    <row r="4" spans="1:24" x14ac:dyDescent="0.25">
      <c r="A4" s="154" t="s">
        <v>47</v>
      </c>
      <c r="B4" s="135" t="s">
        <v>346</v>
      </c>
      <c r="C4" s="155" t="s">
        <v>28</v>
      </c>
      <c r="D4" s="155" t="s">
        <v>393</v>
      </c>
      <c r="E4" s="135" t="s">
        <v>394</v>
      </c>
      <c r="F4" s="177"/>
      <c r="G4" s="155" t="s">
        <v>27</v>
      </c>
      <c r="H4" s="155" t="s">
        <v>30</v>
      </c>
      <c r="I4" s="130">
        <v>0</v>
      </c>
      <c r="J4" s="191"/>
      <c r="K4" s="192" t="s">
        <v>27</v>
      </c>
      <c r="L4" s="193"/>
      <c r="M4" s="192" t="s">
        <v>27</v>
      </c>
      <c r="N4" s="193"/>
      <c r="O4" s="192" t="s">
        <v>27</v>
      </c>
      <c r="P4" s="193"/>
      <c r="Q4" s="135" t="s">
        <v>27</v>
      </c>
      <c r="R4" s="194"/>
      <c r="S4" s="135" t="s">
        <v>27</v>
      </c>
      <c r="T4" s="194"/>
      <c r="U4" s="135" t="s">
        <v>27</v>
      </c>
      <c r="V4" s="135" t="s">
        <v>27</v>
      </c>
      <c r="W4" s="135" t="s">
        <v>27</v>
      </c>
      <c r="X4" s="179"/>
    </row>
    <row r="5" spans="1:24" ht="30" x14ac:dyDescent="0.25">
      <c r="A5" s="195" t="s">
        <v>47</v>
      </c>
      <c r="B5" s="135" t="s">
        <v>346</v>
      </c>
      <c r="C5" s="155" t="s">
        <v>28</v>
      </c>
      <c r="D5" s="155" t="s">
        <v>395</v>
      </c>
      <c r="E5" s="135" t="s">
        <v>396</v>
      </c>
      <c r="F5" s="177"/>
      <c r="G5" s="155" t="s">
        <v>27</v>
      </c>
      <c r="H5" s="155" t="s">
        <v>17</v>
      </c>
      <c r="I5" s="130">
        <v>0</v>
      </c>
      <c r="J5" s="127"/>
      <c r="K5" s="192" t="s">
        <v>27</v>
      </c>
      <c r="L5" s="193"/>
      <c r="M5" s="192" t="s">
        <v>27</v>
      </c>
      <c r="N5" s="193"/>
      <c r="O5" s="192" t="s">
        <v>27</v>
      </c>
      <c r="P5" s="193"/>
      <c r="Q5" s="135" t="s">
        <v>27</v>
      </c>
      <c r="R5" s="194"/>
      <c r="S5" s="135" t="s">
        <v>27</v>
      </c>
      <c r="T5" s="194"/>
      <c r="U5" s="135" t="s">
        <v>27</v>
      </c>
      <c r="V5" s="135" t="s">
        <v>27</v>
      </c>
      <c r="W5" s="135" t="s">
        <v>27</v>
      </c>
      <c r="X5" s="179"/>
    </row>
    <row r="6" spans="1:24" ht="30" x14ac:dyDescent="0.25">
      <c r="A6" s="195" t="s">
        <v>41</v>
      </c>
      <c r="B6" s="135" t="s">
        <v>346</v>
      </c>
      <c r="C6" s="155" t="s">
        <v>40</v>
      </c>
      <c r="D6" s="135" t="s">
        <v>397</v>
      </c>
      <c r="E6" s="135" t="s">
        <v>398</v>
      </c>
      <c r="F6" s="177"/>
      <c r="G6" s="155" t="s">
        <v>395</v>
      </c>
      <c r="H6" s="155" t="s">
        <v>17</v>
      </c>
      <c r="I6" s="130">
        <v>74400000</v>
      </c>
      <c r="J6" s="239"/>
      <c r="K6" s="192">
        <v>1</v>
      </c>
      <c r="L6" s="193"/>
      <c r="M6" s="192">
        <v>0.4</v>
      </c>
      <c r="N6" s="193"/>
      <c r="O6" s="192">
        <v>0</v>
      </c>
      <c r="P6" s="193"/>
      <c r="Q6" s="199" t="s">
        <v>399</v>
      </c>
      <c r="R6" s="203" t="s">
        <v>252</v>
      </c>
      <c r="S6" s="135" t="s">
        <v>27</v>
      </c>
      <c r="T6" s="194"/>
      <c r="U6" s="135" t="s">
        <v>400</v>
      </c>
      <c r="V6" s="135" t="s">
        <v>113</v>
      </c>
      <c r="W6" s="135" t="s">
        <v>401</v>
      </c>
      <c r="X6" s="179"/>
    </row>
    <row r="7" spans="1:24" ht="30" x14ac:dyDescent="0.25">
      <c r="A7" s="195" t="s">
        <v>47</v>
      </c>
      <c r="B7" s="135" t="s">
        <v>346</v>
      </c>
      <c r="C7" s="155" t="s">
        <v>40</v>
      </c>
      <c r="D7" s="155" t="s">
        <v>402</v>
      </c>
      <c r="E7" s="135" t="s">
        <v>403</v>
      </c>
      <c r="F7" s="177"/>
      <c r="G7" s="155" t="s">
        <v>395</v>
      </c>
      <c r="H7" s="155" t="s">
        <v>17</v>
      </c>
      <c r="I7" s="130">
        <v>32450000</v>
      </c>
      <c r="J7" s="127"/>
      <c r="K7" s="192">
        <v>1</v>
      </c>
      <c r="L7" s="193"/>
      <c r="M7" s="192">
        <v>0.4</v>
      </c>
      <c r="N7" s="193"/>
      <c r="O7" s="192">
        <v>0</v>
      </c>
      <c r="P7" s="193"/>
      <c r="Q7" s="135" t="s">
        <v>249</v>
      </c>
      <c r="R7" s="194"/>
      <c r="S7" s="135" t="s">
        <v>27</v>
      </c>
      <c r="T7" s="194"/>
      <c r="U7" s="135" t="s">
        <v>400</v>
      </c>
      <c r="V7" s="135" t="s">
        <v>113</v>
      </c>
      <c r="W7" s="135" t="s">
        <v>401</v>
      </c>
      <c r="X7" s="179"/>
    </row>
    <row r="8" spans="1:24" ht="30" x14ac:dyDescent="0.25">
      <c r="A8" s="195" t="s">
        <v>47</v>
      </c>
      <c r="B8" s="135" t="s">
        <v>346</v>
      </c>
      <c r="C8" s="155" t="s">
        <v>40</v>
      </c>
      <c r="D8" s="155" t="s">
        <v>404</v>
      </c>
      <c r="E8" s="135" t="s">
        <v>405</v>
      </c>
      <c r="F8" s="177"/>
      <c r="G8" s="155" t="s">
        <v>395</v>
      </c>
      <c r="H8" s="155" t="s">
        <v>17</v>
      </c>
      <c r="I8" s="130">
        <v>40250000</v>
      </c>
      <c r="J8" s="127"/>
      <c r="K8" s="192">
        <v>1</v>
      </c>
      <c r="L8" s="193"/>
      <c r="M8" s="192">
        <v>0.4</v>
      </c>
      <c r="N8" s="193"/>
      <c r="O8" s="192">
        <v>0</v>
      </c>
      <c r="P8" s="193"/>
      <c r="Q8" s="135" t="s">
        <v>252</v>
      </c>
      <c r="R8" s="194"/>
      <c r="S8" s="135" t="s">
        <v>27</v>
      </c>
      <c r="T8" s="194"/>
      <c r="U8" s="135" t="s">
        <v>400</v>
      </c>
      <c r="V8" s="135" t="s">
        <v>113</v>
      </c>
      <c r="W8" s="135" t="s">
        <v>401</v>
      </c>
      <c r="X8" s="179"/>
    </row>
    <row r="9" spans="1:24" ht="30" x14ac:dyDescent="0.25">
      <c r="A9" s="195" t="s">
        <v>47</v>
      </c>
      <c r="B9" s="135" t="s">
        <v>346</v>
      </c>
      <c r="C9" s="155" t="s">
        <v>28</v>
      </c>
      <c r="D9" s="155" t="s">
        <v>406</v>
      </c>
      <c r="E9" s="135" t="s">
        <v>407</v>
      </c>
      <c r="F9" s="177"/>
      <c r="G9" s="155" t="s">
        <v>27</v>
      </c>
      <c r="H9" s="155" t="s">
        <v>17</v>
      </c>
      <c r="I9" s="130">
        <v>0</v>
      </c>
      <c r="J9" s="127"/>
      <c r="K9" s="192" t="s">
        <v>27</v>
      </c>
      <c r="L9" s="193"/>
      <c r="M9" s="192" t="s">
        <v>27</v>
      </c>
      <c r="N9" s="193"/>
      <c r="O9" s="192" t="s">
        <v>27</v>
      </c>
      <c r="P9" s="193"/>
      <c r="Q9" s="135" t="s">
        <v>27</v>
      </c>
      <c r="R9" s="194"/>
      <c r="S9" s="135" t="s">
        <v>27</v>
      </c>
      <c r="T9" s="194"/>
      <c r="U9" s="135" t="s">
        <v>27</v>
      </c>
      <c r="V9" s="135" t="s">
        <v>27</v>
      </c>
      <c r="W9" s="135" t="s">
        <v>27</v>
      </c>
      <c r="X9" s="179"/>
    </row>
    <row r="10" spans="1:24" ht="30" x14ac:dyDescent="0.25">
      <c r="A10" s="195" t="s">
        <v>41</v>
      </c>
      <c r="B10" s="135" t="s">
        <v>346</v>
      </c>
      <c r="C10" s="155" t="s">
        <v>40</v>
      </c>
      <c r="D10" s="155" t="s">
        <v>408</v>
      </c>
      <c r="E10" s="135" t="s">
        <v>409</v>
      </c>
      <c r="F10" s="177"/>
      <c r="G10" s="155" t="s">
        <v>406</v>
      </c>
      <c r="H10" s="155" t="s">
        <v>17</v>
      </c>
      <c r="I10" s="130">
        <v>24270000</v>
      </c>
      <c r="J10" s="127">
        <v>14270000</v>
      </c>
      <c r="K10" s="192">
        <v>1</v>
      </c>
      <c r="L10" s="193"/>
      <c r="M10" s="192">
        <v>0.4</v>
      </c>
      <c r="N10" s="193"/>
      <c r="O10" s="192">
        <v>0</v>
      </c>
      <c r="P10" s="193"/>
      <c r="Q10" s="135" t="s">
        <v>399</v>
      </c>
      <c r="R10" s="194"/>
      <c r="S10" s="135" t="s">
        <v>27</v>
      </c>
      <c r="T10" s="194"/>
      <c r="U10" s="135" t="s">
        <v>400</v>
      </c>
      <c r="V10" s="135" t="s">
        <v>113</v>
      </c>
      <c r="W10" s="135" t="s">
        <v>401</v>
      </c>
      <c r="X10" s="179"/>
    </row>
    <row r="11" spans="1:24" ht="30" x14ac:dyDescent="0.25">
      <c r="A11" s="154" t="s">
        <v>41</v>
      </c>
      <c r="B11" s="135" t="s">
        <v>346</v>
      </c>
      <c r="C11" s="155" t="s">
        <v>40</v>
      </c>
      <c r="D11" s="155" t="s">
        <v>410</v>
      </c>
      <c r="E11" s="135" t="s">
        <v>411</v>
      </c>
      <c r="F11" s="177"/>
      <c r="G11" s="155" t="s">
        <v>406</v>
      </c>
      <c r="H11" s="155" t="s">
        <v>17</v>
      </c>
      <c r="I11" s="130">
        <v>87285492</v>
      </c>
      <c r="J11" s="127">
        <v>97285492</v>
      </c>
      <c r="K11" s="192">
        <v>1</v>
      </c>
      <c r="L11" s="193"/>
      <c r="M11" s="192">
        <v>0.40000000000000008</v>
      </c>
      <c r="N11" s="193"/>
      <c r="O11" s="192">
        <v>0</v>
      </c>
      <c r="P11" s="193"/>
      <c r="Q11" s="135" t="s">
        <v>257</v>
      </c>
      <c r="R11" s="194"/>
      <c r="S11" s="135" t="s">
        <v>27</v>
      </c>
      <c r="T11" s="194"/>
      <c r="U11" s="135" t="s">
        <v>400</v>
      </c>
      <c r="V11" s="135" t="s">
        <v>113</v>
      </c>
      <c r="W11" s="135" t="s">
        <v>401</v>
      </c>
      <c r="X11" s="179"/>
    </row>
    <row r="12" spans="1:24" ht="30" x14ac:dyDescent="0.25">
      <c r="A12" s="154" t="s">
        <v>47</v>
      </c>
      <c r="B12" s="135" t="s">
        <v>346</v>
      </c>
      <c r="C12" s="155" t="s">
        <v>40</v>
      </c>
      <c r="D12" s="155" t="s">
        <v>412</v>
      </c>
      <c r="E12" s="135" t="s">
        <v>413</v>
      </c>
      <c r="F12" s="177"/>
      <c r="G12" s="155" t="s">
        <v>406</v>
      </c>
      <c r="H12" s="155" t="s">
        <v>17</v>
      </c>
      <c r="I12" s="130">
        <v>2312500</v>
      </c>
      <c r="J12" s="127"/>
      <c r="K12" s="192">
        <v>0</v>
      </c>
      <c r="L12" s="193"/>
      <c r="M12" s="192">
        <v>0</v>
      </c>
      <c r="N12" s="193"/>
      <c r="O12" s="192">
        <v>0</v>
      </c>
      <c r="P12" s="193"/>
      <c r="Q12" s="135" t="s">
        <v>414</v>
      </c>
      <c r="R12" s="194"/>
      <c r="S12" s="135" t="s">
        <v>27</v>
      </c>
      <c r="T12" s="194"/>
      <c r="U12" s="135" t="s">
        <v>400</v>
      </c>
      <c r="V12" s="135" t="s">
        <v>113</v>
      </c>
      <c r="W12" s="135" t="s">
        <v>401</v>
      </c>
      <c r="X12" s="179"/>
    </row>
    <row r="13" spans="1:24" ht="30" x14ac:dyDescent="0.25">
      <c r="A13" s="154" t="s">
        <v>47</v>
      </c>
      <c r="B13" s="135" t="s">
        <v>346</v>
      </c>
      <c r="C13" s="155" t="s">
        <v>28</v>
      </c>
      <c r="D13" s="155" t="s">
        <v>415</v>
      </c>
      <c r="E13" s="135" t="s">
        <v>416</v>
      </c>
      <c r="F13" s="177"/>
      <c r="G13" s="155" t="s">
        <v>27</v>
      </c>
      <c r="H13" s="155" t="s">
        <v>17</v>
      </c>
      <c r="I13" s="130">
        <v>34514008</v>
      </c>
      <c r="J13" s="127"/>
      <c r="K13" s="192">
        <v>1</v>
      </c>
      <c r="L13" s="193"/>
      <c r="M13" s="192">
        <v>1</v>
      </c>
      <c r="N13" s="193"/>
      <c r="O13" s="192">
        <v>0</v>
      </c>
      <c r="P13" s="193"/>
      <c r="Q13" s="135" t="s">
        <v>259</v>
      </c>
      <c r="R13" s="194"/>
      <c r="S13" s="135" t="s">
        <v>27</v>
      </c>
      <c r="T13" s="194"/>
      <c r="U13" s="135" t="s">
        <v>400</v>
      </c>
      <c r="V13" s="135" t="s">
        <v>113</v>
      </c>
      <c r="W13" s="135" t="s">
        <v>401</v>
      </c>
      <c r="X13" s="179"/>
    </row>
    <row r="14" spans="1:24" ht="409.5" x14ac:dyDescent="0.25">
      <c r="A14" s="154" t="s">
        <v>47</v>
      </c>
      <c r="B14" s="135" t="s">
        <v>346</v>
      </c>
      <c r="C14" s="155" t="s">
        <v>28</v>
      </c>
      <c r="D14" s="155" t="s">
        <v>417</v>
      </c>
      <c r="E14" s="135" t="s">
        <v>418</v>
      </c>
      <c r="F14" s="177"/>
      <c r="G14" s="155" t="s">
        <v>27</v>
      </c>
      <c r="H14" s="155" t="s">
        <v>17</v>
      </c>
      <c r="I14" s="130">
        <v>57282000</v>
      </c>
      <c r="J14" s="127"/>
      <c r="K14" s="192">
        <v>1</v>
      </c>
      <c r="L14" s="193"/>
      <c r="M14" s="192">
        <v>0.4</v>
      </c>
      <c r="N14" s="193"/>
      <c r="O14" s="192">
        <v>0</v>
      </c>
      <c r="P14" s="193"/>
      <c r="Q14" s="135" t="s">
        <v>147</v>
      </c>
      <c r="R14" s="194"/>
      <c r="S14" s="135" t="s">
        <v>27</v>
      </c>
      <c r="T14" s="194"/>
      <c r="U14" s="135" t="s">
        <v>400</v>
      </c>
      <c r="V14" s="135" t="s">
        <v>107</v>
      </c>
      <c r="W14" s="135" t="s">
        <v>419</v>
      </c>
      <c r="X14" s="179"/>
    </row>
    <row r="15" spans="1:24" ht="345" x14ac:dyDescent="0.25">
      <c r="A15" s="195" t="s">
        <v>47</v>
      </c>
      <c r="B15" s="135" t="s">
        <v>346</v>
      </c>
      <c r="C15" s="155" t="s">
        <v>28</v>
      </c>
      <c r="D15" s="155" t="s">
        <v>1529</v>
      </c>
      <c r="E15" s="135" t="s">
        <v>421</v>
      </c>
      <c r="F15" s="177"/>
      <c r="G15" s="155" t="s">
        <v>27</v>
      </c>
      <c r="H15" s="155" t="s">
        <v>17</v>
      </c>
      <c r="I15" s="130">
        <v>120586000</v>
      </c>
      <c r="J15" s="191"/>
      <c r="K15" s="192">
        <v>1</v>
      </c>
      <c r="L15" s="193"/>
      <c r="M15" s="192">
        <v>0.4</v>
      </c>
      <c r="N15" s="193"/>
      <c r="O15" s="192">
        <v>0</v>
      </c>
      <c r="P15" s="193"/>
      <c r="Q15" s="135" t="s">
        <v>141</v>
      </c>
      <c r="R15" s="194"/>
      <c r="S15" s="135" t="s">
        <v>27</v>
      </c>
      <c r="T15" s="194"/>
      <c r="U15" s="135" t="s">
        <v>400</v>
      </c>
      <c r="V15" s="135" t="s">
        <v>101</v>
      </c>
      <c r="W15" s="135" t="s">
        <v>422</v>
      </c>
      <c r="X15" s="179"/>
    </row>
    <row r="16" spans="1:24" s="92" customFormat="1" ht="345" x14ac:dyDescent="0.25">
      <c r="A16" s="233" t="s">
        <v>47</v>
      </c>
      <c r="B16" s="199" t="s">
        <v>346</v>
      </c>
      <c r="C16" s="155" t="s">
        <v>40</v>
      </c>
      <c r="D16" s="237" t="s">
        <v>1640</v>
      </c>
      <c r="E16" s="199" t="s">
        <v>421</v>
      </c>
      <c r="F16" s="234" t="s">
        <v>1628</v>
      </c>
      <c r="G16" s="237" t="s">
        <v>27</v>
      </c>
      <c r="H16" s="237" t="s">
        <v>17</v>
      </c>
      <c r="I16" s="198">
        <v>120586000</v>
      </c>
      <c r="J16" s="235">
        <v>80586000</v>
      </c>
      <c r="K16" s="238">
        <v>1</v>
      </c>
      <c r="L16" s="236"/>
      <c r="M16" s="238">
        <v>0.4</v>
      </c>
      <c r="N16" s="236"/>
      <c r="O16" s="238">
        <v>0</v>
      </c>
      <c r="P16" s="236"/>
      <c r="Q16" s="199" t="s">
        <v>141</v>
      </c>
      <c r="R16" s="200"/>
      <c r="S16" s="199" t="s">
        <v>27</v>
      </c>
      <c r="T16" s="200"/>
      <c r="U16" s="199" t="s">
        <v>400</v>
      </c>
      <c r="V16" s="199" t="s">
        <v>101</v>
      </c>
      <c r="W16" s="199" t="s">
        <v>422</v>
      </c>
    </row>
    <row r="17" spans="1:24" s="92" customFormat="1" ht="345" x14ac:dyDescent="0.25">
      <c r="A17" s="233" t="s">
        <v>47</v>
      </c>
      <c r="B17" s="199" t="s">
        <v>346</v>
      </c>
      <c r="C17" s="155" t="s">
        <v>40</v>
      </c>
      <c r="D17" s="237" t="s">
        <v>1641</v>
      </c>
      <c r="E17" s="199" t="s">
        <v>421</v>
      </c>
      <c r="F17" s="234" t="s">
        <v>1629</v>
      </c>
      <c r="G17" s="237" t="s">
        <v>27</v>
      </c>
      <c r="H17" s="237" t="s">
        <v>17</v>
      </c>
      <c r="I17" s="198">
        <v>120586000</v>
      </c>
      <c r="J17" s="235">
        <v>40000000</v>
      </c>
      <c r="K17" s="238">
        <v>1</v>
      </c>
      <c r="L17" s="236"/>
      <c r="M17" s="238">
        <v>0.4</v>
      </c>
      <c r="N17" s="236"/>
      <c r="O17" s="238">
        <v>0</v>
      </c>
      <c r="P17" s="236"/>
      <c r="Q17" s="199" t="s">
        <v>141</v>
      </c>
      <c r="R17" s="234" t="s">
        <v>129</v>
      </c>
      <c r="S17" s="199" t="s">
        <v>27</v>
      </c>
      <c r="T17" s="200"/>
      <c r="U17" s="199" t="s">
        <v>400</v>
      </c>
      <c r="V17" s="199" t="s">
        <v>101</v>
      </c>
      <c r="W17" s="199" t="s">
        <v>422</v>
      </c>
    </row>
    <row r="18" spans="1:24" ht="195" x14ac:dyDescent="0.25">
      <c r="A18" s="154" t="s">
        <v>47</v>
      </c>
      <c r="B18" s="135" t="s">
        <v>346</v>
      </c>
      <c r="C18" s="155" t="s">
        <v>28</v>
      </c>
      <c r="D18" s="155" t="s">
        <v>423</v>
      </c>
      <c r="E18" s="135" t="s">
        <v>424</v>
      </c>
      <c r="F18" s="177"/>
      <c r="G18" s="155" t="s">
        <v>27</v>
      </c>
      <c r="H18" s="155" t="s">
        <v>17</v>
      </c>
      <c r="I18" s="130">
        <v>29304000</v>
      </c>
      <c r="J18" s="127"/>
      <c r="K18" s="192">
        <v>1</v>
      </c>
      <c r="L18" s="193"/>
      <c r="M18" s="192">
        <v>0.4</v>
      </c>
      <c r="N18" s="193"/>
      <c r="O18" s="192">
        <v>0</v>
      </c>
      <c r="P18" s="193"/>
      <c r="Q18" s="135" t="s">
        <v>156</v>
      </c>
      <c r="R18" s="194"/>
      <c r="S18" s="135" t="s">
        <v>27</v>
      </c>
      <c r="T18" s="194"/>
      <c r="U18" s="135" t="s">
        <v>400</v>
      </c>
      <c r="V18" s="135" t="s">
        <v>107</v>
      </c>
      <c r="W18" s="135" t="s">
        <v>425</v>
      </c>
      <c r="X18" s="179"/>
    </row>
    <row r="19" spans="1:24" ht="409.5" x14ac:dyDescent="0.25">
      <c r="A19" s="154" t="s">
        <v>47</v>
      </c>
      <c r="B19" s="135" t="s">
        <v>346</v>
      </c>
      <c r="C19" s="155" t="s">
        <v>28</v>
      </c>
      <c r="D19" s="155" t="s">
        <v>426</v>
      </c>
      <c r="E19" s="135" t="s">
        <v>427</v>
      </c>
      <c r="F19" s="177"/>
      <c r="G19" s="155" t="s">
        <v>27</v>
      </c>
      <c r="H19" s="155" t="s">
        <v>17</v>
      </c>
      <c r="I19" s="130">
        <v>23956000</v>
      </c>
      <c r="J19" s="127"/>
      <c r="K19" s="192">
        <v>1</v>
      </c>
      <c r="L19" s="193"/>
      <c r="M19" s="192">
        <v>0.4</v>
      </c>
      <c r="N19" s="193"/>
      <c r="O19" s="192">
        <v>0</v>
      </c>
      <c r="P19" s="193"/>
      <c r="Q19" s="135" t="s">
        <v>156</v>
      </c>
      <c r="R19" s="194"/>
      <c r="S19" s="135" t="s">
        <v>27</v>
      </c>
      <c r="T19" s="194"/>
      <c r="U19" s="135" t="s">
        <v>400</v>
      </c>
      <c r="V19" s="135" t="s">
        <v>107</v>
      </c>
      <c r="W19" s="135" t="s">
        <v>428</v>
      </c>
      <c r="X19" s="179"/>
    </row>
    <row r="20" spans="1:24" ht="45" x14ac:dyDescent="0.25">
      <c r="A20" s="154" t="s">
        <v>47</v>
      </c>
      <c r="B20" s="135" t="s">
        <v>346</v>
      </c>
      <c r="C20" s="155" t="s">
        <v>28</v>
      </c>
      <c r="D20" s="155" t="s">
        <v>429</v>
      </c>
      <c r="E20" s="135" t="s">
        <v>430</v>
      </c>
      <c r="F20" s="177"/>
      <c r="G20" s="155" t="s">
        <v>27</v>
      </c>
      <c r="H20" s="155" t="s">
        <v>17</v>
      </c>
      <c r="I20" s="130">
        <v>80000000</v>
      </c>
      <c r="J20" s="127"/>
      <c r="K20" s="192">
        <v>1</v>
      </c>
      <c r="L20" s="193"/>
      <c r="M20" s="192">
        <v>0.4</v>
      </c>
      <c r="N20" s="193"/>
      <c r="O20" s="192">
        <v>0</v>
      </c>
      <c r="P20" s="193"/>
      <c r="Q20" s="135" t="s">
        <v>179</v>
      </c>
      <c r="R20" s="194"/>
      <c r="S20" s="135" t="s">
        <v>27</v>
      </c>
      <c r="T20" s="194"/>
      <c r="U20" s="135" t="s">
        <v>431</v>
      </c>
      <c r="V20" s="135" t="s">
        <v>44</v>
      </c>
      <c r="W20" s="135" t="s">
        <v>401</v>
      </c>
      <c r="X20" s="179"/>
    </row>
    <row r="21" spans="1:24" ht="30" x14ac:dyDescent="0.25">
      <c r="A21" s="154" t="s">
        <v>47</v>
      </c>
      <c r="B21" s="135" t="s">
        <v>346</v>
      </c>
      <c r="C21" s="155" t="s">
        <v>28</v>
      </c>
      <c r="D21" s="155" t="s">
        <v>432</v>
      </c>
      <c r="E21" s="135" t="s">
        <v>433</v>
      </c>
      <c r="F21" s="177"/>
      <c r="G21" s="155" t="s">
        <v>27</v>
      </c>
      <c r="H21" s="155" t="s">
        <v>30</v>
      </c>
      <c r="I21" s="130">
        <v>0</v>
      </c>
      <c r="J21" s="127"/>
      <c r="K21" s="192" t="s">
        <v>27</v>
      </c>
      <c r="L21" s="193"/>
      <c r="M21" s="192" t="s">
        <v>27</v>
      </c>
      <c r="N21" s="193"/>
      <c r="O21" s="192" t="s">
        <v>27</v>
      </c>
      <c r="P21" s="193"/>
      <c r="Q21" s="135" t="s">
        <v>27</v>
      </c>
      <c r="R21" s="194"/>
      <c r="S21" s="135" t="s">
        <v>27</v>
      </c>
      <c r="T21" s="194"/>
      <c r="U21" s="135" t="s">
        <v>27</v>
      </c>
      <c r="V21" s="135" t="s">
        <v>27</v>
      </c>
      <c r="W21" s="135" t="s">
        <v>27</v>
      </c>
      <c r="X21" s="179"/>
    </row>
    <row r="22" spans="1:24" ht="60" x14ac:dyDescent="0.25">
      <c r="A22" s="154" t="s">
        <v>47</v>
      </c>
      <c r="B22" s="135" t="s">
        <v>346</v>
      </c>
      <c r="C22" s="155" t="s">
        <v>28</v>
      </c>
      <c r="D22" s="155" t="s">
        <v>434</v>
      </c>
      <c r="E22" s="135" t="s">
        <v>435</v>
      </c>
      <c r="F22" s="177"/>
      <c r="G22" s="155" t="s">
        <v>27</v>
      </c>
      <c r="H22" s="155" t="s">
        <v>17</v>
      </c>
      <c r="I22" s="130">
        <v>36630000</v>
      </c>
      <c r="J22" s="127"/>
      <c r="K22" s="192">
        <v>1</v>
      </c>
      <c r="L22" s="193"/>
      <c r="M22" s="192">
        <v>0.4</v>
      </c>
      <c r="N22" s="193"/>
      <c r="O22" s="192">
        <v>0</v>
      </c>
      <c r="P22" s="193"/>
      <c r="Q22" s="135" t="s">
        <v>141</v>
      </c>
      <c r="R22" s="194"/>
      <c r="S22" s="135" t="s">
        <v>27</v>
      </c>
      <c r="T22" s="194"/>
      <c r="U22" s="135" t="s">
        <v>436</v>
      </c>
      <c r="V22" s="135" t="s">
        <v>86</v>
      </c>
      <c r="W22" s="135" t="s">
        <v>401</v>
      </c>
      <c r="X22" s="179"/>
    </row>
    <row r="23" spans="1:24" ht="60" x14ac:dyDescent="0.25">
      <c r="A23" s="154" t="s">
        <v>47</v>
      </c>
      <c r="B23" s="135" t="s">
        <v>346</v>
      </c>
      <c r="C23" s="155" t="s">
        <v>28</v>
      </c>
      <c r="D23" s="155" t="s">
        <v>437</v>
      </c>
      <c r="E23" s="135" t="s">
        <v>438</v>
      </c>
      <c r="F23" s="177"/>
      <c r="G23" s="155" t="s">
        <v>27</v>
      </c>
      <c r="H23" s="155" t="s">
        <v>17</v>
      </c>
      <c r="I23" s="130">
        <v>32967000</v>
      </c>
      <c r="J23" s="127"/>
      <c r="K23" s="192">
        <v>1</v>
      </c>
      <c r="L23" s="193"/>
      <c r="M23" s="192">
        <v>1</v>
      </c>
      <c r="N23" s="193"/>
      <c r="O23" s="192">
        <v>0</v>
      </c>
      <c r="P23" s="193"/>
      <c r="Q23" s="135" t="s">
        <v>189</v>
      </c>
      <c r="R23" s="194"/>
      <c r="S23" s="135" t="s">
        <v>27</v>
      </c>
      <c r="T23" s="194"/>
      <c r="U23" s="135" t="s">
        <v>400</v>
      </c>
      <c r="V23" s="135" t="s">
        <v>104</v>
      </c>
      <c r="W23" s="135" t="s">
        <v>401</v>
      </c>
      <c r="X23" s="179"/>
    </row>
    <row r="24" spans="1:24" ht="30" x14ac:dyDescent="0.25">
      <c r="A24" s="154" t="s">
        <v>47</v>
      </c>
      <c r="B24" s="135" t="s">
        <v>348</v>
      </c>
      <c r="C24" s="155" t="s">
        <v>28</v>
      </c>
      <c r="D24" s="155" t="s">
        <v>439</v>
      </c>
      <c r="E24" s="135" t="s">
        <v>440</v>
      </c>
      <c r="F24" s="177"/>
      <c r="G24" s="155" t="s">
        <v>27</v>
      </c>
      <c r="H24" s="155" t="s">
        <v>30</v>
      </c>
      <c r="I24" s="130">
        <v>0</v>
      </c>
      <c r="J24" s="127"/>
      <c r="K24" s="192" t="s">
        <v>27</v>
      </c>
      <c r="L24" s="193"/>
      <c r="M24" s="192" t="s">
        <v>27</v>
      </c>
      <c r="N24" s="193"/>
      <c r="O24" s="192" t="s">
        <v>27</v>
      </c>
      <c r="P24" s="193"/>
      <c r="Q24" s="135" t="s">
        <v>27</v>
      </c>
      <c r="R24" s="194"/>
      <c r="S24" s="135" t="s">
        <v>27</v>
      </c>
      <c r="T24" s="194"/>
      <c r="U24" s="135" t="s">
        <v>27</v>
      </c>
      <c r="V24" s="135" t="s">
        <v>27</v>
      </c>
      <c r="W24" s="135" t="s">
        <v>27</v>
      </c>
      <c r="X24" s="179"/>
    </row>
    <row r="25" spans="1:24" ht="195" x14ac:dyDescent="0.25">
      <c r="A25" s="154" t="s">
        <v>41</v>
      </c>
      <c r="B25" s="135" t="s">
        <v>348</v>
      </c>
      <c r="C25" s="155" t="s">
        <v>28</v>
      </c>
      <c r="D25" s="155" t="s">
        <v>441</v>
      </c>
      <c r="E25" s="135" t="s">
        <v>442</v>
      </c>
      <c r="F25" s="177"/>
      <c r="G25" s="155" t="s">
        <v>27</v>
      </c>
      <c r="H25" s="155" t="s">
        <v>17</v>
      </c>
      <c r="I25" s="129">
        <v>14303280</v>
      </c>
      <c r="J25" s="127">
        <v>13677280</v>
      </c>
      <c r="K25" s="192">
        <v>0</v>
      </c>
      <c r="L25" s="193"/>
      <c r="M25" s="192">
        <v>0</v>
      </c>
      <c r="N25" s="193"/>
      <c r="O25" s="192">
        <v>1</v>
      </c>
      <c r="P25" s="193"/>
      <c r="Q25" s="135" t="s">
        <v>90</v>
      </c>
      <c r="R25" s="194"/>
      <c r="S25" s="135" t="s">
        <v>82</v>
      </c>
      <c r="T25" s="194"/>
      <c r="U25" s="135" t="s">
        <v>431</v>
      </c>
      <c r="V25" s="135" t="s">
        <v>44</v>
      </c>
      <c r="W25" s="135" t="s">
        <v>443</v>
      </c>
      <c r="X25" s="179"/>
    </row>
    <row r="26" spans="1:24" ht="30" x14ac:dyDescent="0.25">
      <c r="A26" s="154" t="s">
        <v>47</v>
      </c>
      <c r="B26" s="135" t="s">
        <v>348</v>
      </c>
      <c r="C26" s="155" t="s">
        <v>28</v>
      </c>
      <c r="D26" s="155" t="s">
        <v>444</v>
      </c>
      <c r="E26" s="135" t="s">
        <v>445</v>
      </c>
      <c r="F26" s="177"/>
      <c r="G26" s="155" t="s">
        <v>27</v>
      </c>
      <c r="H26" s="155" t="s">
        <v>30</v>
      </c>
      <c r="I26" s="130">
        <v>0</v>
      </c>
      <c r="J26" s="127"/>
      <c r="K26" s="192" t="s">
        <v>27</v>
      </c>
      <c r="L26" s="193"/>
      <c r="M26" s="192" t="s">
        <v>27</v>
      </c>
      <c r="N26" s="193"/>
      <c r="O26" s="192" t="s">
        <v>27</v>
      </c>
      <c r="P26" s="193"/>
      <c r="Q26" s="135" t="s">
        <v>27</v>
      </c>
      <c r="R26" s="194"/>
      <c r="S26" s="135" t="s">
        <v>27</v>
      </c>
      <c r="T26" s="194"/>
      <c r="U26" s="135" t="s">
        <v>27</v>
      </c>
      <c r="V26" s="135" t="s">
        <v>27</v>
      </c>
      <c r="W26" s="135" t="s">
        <v>27</v>
      </c>
      <c r="X26" s="179"/>
    </row>
    <row r="27" spans="1:24" ht="195" x14ac:dyDescent="0.25">
      <c r="A27" s="154" t="s">
        <v>41</v>
      </c>
      <c r="B27" s="135" t="s">
        <v>348</v>
      </c>
      <c r="C27" s="155" t="s">
        <v>28</v>
      </c>
      <c r="D27" s="155" t="s">
        <v>446</v>
      </c>
      <c r="E27" s="135" t="s">
        <v>447</v>
      </c>
      <c r="F27" s="177" t="s">
        <v>1587</v>
      </c>
      <c r="G27" s="155" t="s">
        <v>27</v>
      </c>
      <c r="H27" s="155" t="s">
        <v>17</v>
      </c>
      <c r="I27" s="129">
        <v>71437920</v>
      </c>
      <c r="J27" s="127">
        <v>68707920</v>
      </c>
      <c r="K27" s="192">
        <v>0</v>
      </c>
      <c r="L27" s="193"/>
      <c r="M27" s="192">
        <v>0</v>
      </c>
      <c r="N27" s="193"/>
      <c r="O27" s="192">
        <v>1</v>
      </c>
      <c r="P27" s="193"/>
      <c r="Q27" s="135" t="s">
        <v>90</v>
      </c>
      <c r="R27" s="194"/>
      <c r="S27" s="135" t="s">
        <v>82</v>
      </c>
      <c r="T27" s="194"/>
      <c r="U27" s="135" t="s">
        <v>431</v>
      </c>
      <c r="V27" s="135" t="s">
        <v>44</v>
      </c>
      <c r="W27" s="135" t="s">
        <v>443</v>
      </c>
      <c r="X27" s="179"/>
    </row>
    <row r="28" spans="1:24" ht="195" x14ac:dyDescent="0.25">
      <c r="A28" s="154" t="s">
        <v>47</v>
      </c>
      <c r="B28" s="135" t="s">
        <v>348</v>
      </c>
      <c r="C28" s="155" t="s">
        <v>28</v>
      </c>
      <c r="D28" s="155" t="s">
        <v>448</v>
      </c>
      <c r="E28" s="135" t="s">
        <v>449</v>
      </c>
      <c r="F28" s="177"/>
      <c r="G28" s="155" t="s">
        <v>27</v>
      </c>
      <c r="H28" s="155" t="s">
        <v>17</v>
      </c>
      <c r="I28" s="130">
        <v>12490800</v>
      </c>
      <c r="J28" s="127"/>
      <c r="K28" s="192">
        <v>0</v>
      </c>
      <c r="L28" s="193"/>
      <c r="M28" s="192">
        <v>0</v>
      </c>
      <c r="N28" s="193"/>
      <c r="O28" s="192">
        <v>1</v>
      </c>
      <c r="P28" s="193"/>
      <c r="Q28" s="135" t="s">
        <v>234</v>
      </c>
      <c r="R28" s="194"/>
      <c r="S28" s="135" t="s">
        <v>169</v>
      </c>
      <c r="T28" s="194"/>
      <c r="U28" s="135" t="s">
        <v>431</v>
      </c>
      <c r="V28" s="135" t="s">
        <v>44</v>
      </c>
      <c r="W28" s="135" t="s">
        <v>443</v>
      </c>
      <c r="X28" s="179"/>
    </row>
    <row r="29" spans="1:24" x14ac:dyDescent="0.25">
      <c r="A29" s="154" t="s">
        <v>47</v>
      </c>
      <c r="B29" s="135" t="s">
        <v>348</v>
      </c>
      <c r="C29" s="155" t="s">
        <v>28</v>
      </c>
      <c r="D29" s="155" t="s">
        <v>450</v>
      </c>
      <c r="E29" s="135" t="s">
        <v>451</v>
      </c>
      <c r="F29" s="177"/>
      <c r="G29" s="155" t="s">
        <v>27</v>
      </c>
      <c r="H29" s="155" t="s">
        <v>30</v>
      </c>
      <c r="I29" s="130">
        <v>0</v>
      </c>
      <c r="J29" s="127"/>
      <c r="K29" s="192" t="s">
        <v>27</v>
      </c>
      <c r="L29" s="193"/>
      <c r="M29" s="192" t="s">
        <v>27</v>
      </c>
      <c r="N29" s="193"/>
      <c r="O29" s="192" t="s">
        <v>27</v>
      </c>
      <c r="P29" s="193"/>
      <c r="Q29" s="135" t="s">
        <v>27</v>
      </c>
      <c r="R29" s="194"/>
      <c r="S29" s="135" t="s">
        <v>27</v>
      </c>
      <c r="T29" s="194"/>
      <c r="U29" s="135" t="s">
        <v>27</v>
      </c>
      <c r="V29" s="135" t="s">
        <v>27</v>
      </c>
      <c r="W29" s="135" t="s">
        <v>27</v>
      </c>
      <c r="X29" s="179"/>
    </row>
    <row r="30" spans="1:24" ht="195" x14ac:dyDescent="0.25">
      <c r="A30" s="154" t="s">
        <v>41</v>
      </c>
      <c r="B30" s="135" t="s">
        <v>348</v>
      </c>
      <c r="C30" s="155" t="s">
        <v>28</v>
      </c>
      <c r="D30" s="155" t="s">
        <v>452</v>
      </c>
      <c r="E30" s="135" t="s">
        <v>453</v>
      </c>
      <c r="F30" s="177"/>
      <c r="G30" s="155" t="s">
        <v>27</v>
      </c>
      <c r="H30" s="155" t="s">
        <v>17</v>
      </c>
      <c r="I30" s="129">
        <v>30326000</v>
      </c>
      <c r="J30" s="127">
        <v>33986000</v>
      </c>
      <c r="K30" s="192">
        <v>0</v>
      </c>
      <c r="L30" s="193"/>
      <c r="M30" s="192">
        <v>0</v>
      </c>
      <c r="N30" s="193"/>
      <c r="O30" s="192">
        <v>1</v>
      </c>
      <c r="P30" s="193"/>
      <c r="Q30" s="135" t="s">
        <v>90</v>
      </c>
      <c r="R30" s="194"/>
      <c r="S30" s="135" t="s">
        <v>82</v>
      </c>
      <c r="T30" s="194"/>
      <c r="U30" s="135" t="s">
        <v>431</v>
      </c>
      <c r="V30" s="135" t="s">
        <v>44</v>
      </c>
      <c r="W30" s="135" t="s">
        <v>443</v>
      </c>
      <c r="X30" s="179"/>
    </row>
    <row r="31" spans="1:24" ht="30" x14ac:dyDescent="0.25">
      <c r="A31" s="154" t="s">
        <v>47</v>
      </c>
      <c r="B31" s="135" t="s">
        <v>348</v>
      </c>
      <c r="C31" s="155" t="s">
        <v>28</v>
      </c>
      <c r="D31" s="155" t="s">
        <v>454</v>
      </c>
      <c r="E31" s="135" t="s">
        <v>455</v>
      </c>
      <c r="F31" s="194"/>
      <c r="G31" s="155" t="s">
        <v>27</v>
      </c>
      <c r="H31" s="155" t="s">
        <v>30</v>
      </c>
      <c r="I31" s="130">
        <v>0</v>
      </c>
      <c r="J31" s="126"/>
      <c r="K31" s="192" t="s">
        <v>27</v>
      </c>
      <c r="L31" s="194"/>
      <c r="M31" s="192" t="s">
        <v>27</v>
      </c>
      <c r="N31" s="194"/>
      <c r="O31" s="192" t="s">
        <v>27</v>
      </c>
      <c r="P31" s="194"/>
      <c r="Q31" s="135" t="s">
        <v>27</v>
      </c>
      <c r="R31" s="194"/>
      <c r="S31" s="135" t="s">
        <v>27</v>
      </c>
      <c r="T31" s="194"/>
      <c r="U31" s="135" t="s">
        <v>27</v>
      </c>
      <c r="V31" s="135" t="s">
        <v>27</v>
      </c>
      <c r="W31" s="135" t="s">
        <v>27</v>
      </c>
      <c r="X31" s="179"/>
    </row>
    <row r="32" spans="1:24" ht="409.5" x14ac:dyDescent="0.25">
      <c r="A32" s="154" t="s">
        <v>47</v>
      </c>
      <c r="B32" s="135" t="s">
        <v>348</v>
      </c>
      <c r="C32" s="155" t="s">
        <v>28</v>
      </c>
      <c r="D32" s="155" t="s">
        <v>456</v>
      </c>
      <c r="E32" s="135" t="s">
        <v>457</v>
      </c>
      <c r="F32" s="194"/>
      <c r="G32" s="155" t="s">
        <v>27</v>
      </c>
      <c r="H32" s="155" t="s">
        <v>17</v>
      </c>
      <c r="I32" s="130">
        <v>10000000</v>
      </c>
      <c r="J32" s="126"/>
      <c r="K32" s="192">
        <v>0</v>
      </c>
      <c r="L32" s="194"/>
      <c r="M32" s="192">
        <v>0</v>
      </c>
      <c r="N32" s="194"/>
      <c r="O32" s="192">
        <v>1</v>
      </c>
      <c r="P32" s="194"/>
      <c r="Q32" s="135" t="s">
        <v>81</v>
      </c>
      <c r="R32" s="194"/>
      <c r="S32" s="135" t="s">
        <v>127</v>
      </c>
      <c r="T32" s="194"/>
      <c r="U32" s="135" t="s">
        <v>431</v>
      </c>
      <c r="V32" s="135" t="s">
        <v>44</v>
      </c>
      <c r="W32" s="135" t="s">
        <v>458</v>
      </c>
      <c r="X32" s="179"/>
    </row>
    <row r="33" spans="1:24" ht="60" x14ac:dyDescent="0.25">
      <c r="A33" s="154" t="s">
        <v>47</v>
      </c>
      <c r="B33" s="135" t="s">
        <v>348</v>
      </c>
      <c r="C33" s="155" t="s">
        <v>28</v>
      </c>
      <c r="D33" s="155" t="s">
        <v>459</v>
      </c>
      <c r="E33" s="135" t="s">
        <v>460</v>
      </c>
      <c r="F33" s="194"/>
      <c r="G33" s="155" t="s">
        <v>27</v>
      </c>
      <c r="H33" s="155" t="s">
        <v>17</v>
      </c>
      <c r="I33" s="130">
        <v>40000000</v>
      </c>
      <c r="J33" s="126"/>
      <c r="K33" s="192">
        <v>0</v>
      </c>
      <c r="L33" s="194"/>
      <c r="M33" s="192">
        <v>0</v>
      </c>
      <c r="N33" s="194"/>
      <c r="O33" s="192">
        <v>1</v>
      </c>
      <c r="P33" s="194"/>
      <c r="Q33" s="135" t="s">
        <v>81</v>
      </c>
      <c r="R33" s="194"/>
      <c r="S33" s="135" t="s">
        <v>127</v>
      </c>
      <c r="T33" s="194"/>
      <c r="U33" s="135" t="s">
        <v>400</v>
      </c>
      <c r="V33" s="135" t="s">
        <v>101</v>
      </c>
      <c r="W33" s="135" t="s">
        <v>401</v>
      </c>
      <c r="X33" s="179"/>
    </row>
    <row r="34" spans="1:24" ht="409.5" x14ac:dyDescent="0.25">
      <c r="A34" s="154" t="s">
        <v>47</v>
      </c>
      <c r="B34" s="135" t="s">
        <v>348</v>
      </c>
      <c r="C34" s="155" t="s">
        <v>28</v>
      </c>
      <c r="D34" s="155" t="s">
        <v>461</v>
      </c>
      <c r="E34" s="135" t="s">
        <v>462</v>
      </c>
      <c r="F34" s="194"/>
      <c r="G34" s="155" t="s">
        <v>27</v>
      </c>
      <c r="H34" s="155" t="s">
        <v>17</v>
      </c>
      <c r="I34" s="130">
        <v>24300000</v>
      </c>
      <c r="J34" s="126"/>
      <c r="K34" s="192">
        <v>0</v>
      </c>
      <c r="L34" s="194"/>
      <c r="M34" s="192">
        <v>0</v>
      </c>
      <c r="N34" s="194"/>
      <c r="O34" s="192">
        <v>1</v>
      </c>
      <c r="P34" s="194"/>
      <c r="Q34" s="135" t="s">
        <v>81</v>
      </c>
      <c r="R34" s="194"/>
      <c r="S34" s="135" t="s">
        <v>127</v>
      </c>
      <c r="T34" s="194"/>
      <c r="U34" s="135" t="s">
        <v>400</v>
      </c>
      <c r="V34" s="135" t="s">
        <v>101</v>
      </c>
      <c r="W34" s="135" t="s">
        <v>463</v>
      </c>
      <c r="X34" s="179"/>
    </row>
    <row r="35" spans="1:24" ht="60" x14ac:dyDescent="0.25">
      <c r="A35" s="154" t="s">
        <v>47</v>
      </c>
      <c r="B35" s="135" t="s">
        <v>348</v>
      </c>
      <c r="C35" s="155" t="s">
        <v>28</v>
      </c>
      <c r="D35" s="155" t="s">
        <v>464</v>
      </c>
      <c r="E35" s="135" t="s">
        <v>465</v>
      </c>
      <c r="F35" s="194"/>
      <c r="G35" s="155" t="s">
        <v>27</v>
      </c>
      <c r="H35" s="155" t="s">
        <v>17</v>
      </c>
      <c r="I35" s="130">
        <v>45143000</v>
      </c>
      <c r="J35" s="126"/>
      <c r="K35" s="192">
        <v>0</v>
      </c>
      <c r="L35" s="194"/>
      <c r="M35" s="192">
        <v>0</v>
      </c>
      <c r="N35" s="194"/>
      <c r="O35" s="192">
        <v>1</v>
      </c>
      <c r="P35" s="194"/>
      <c r="Q35" s="135" t="s">
        <v>81</v>
      </c>
      <c r="R35" s="194"/>
      <c r="S35" s="135" t="s">
        <v>127</v>
      </c>
      <c r="T35" s="194"/>
      <c r="U35" s="135" t="s">
        <v>400</v>
      </c>
      <c r="V35" s="135" t="s">
        <v>101</v>
      </c>
      <c r="W35" s="135" t="s">
        <v>401</v>
      </c>
      <c r="X35" s="179"/>
    </row>
    <row r="36" spans="1:24" ht="60" x14ac:dyDescent="0.25">
      <c r="A36" s="154" t="s">
        <v>47</v>
      </c>
      <c r="B36" s="135" t="s">
        <v>348</v>
      </c>
      <c r="C36" s="155" t="s">
        <v>28</v>
      </c>
      <c r="D36" s="155" t="s">
        <v>466</v>
      </c>
      <c r="E36" s="135" t="s">
        <v>467</v>
      </c>
      <c r="F36" s="194"/>
      <c r="G36" s="155" t="s">
        <v>27</v>
      </c>
      <c r="H36" s="155" t="s">
        <v>17</v>
      </c>
      <c r="I36" s="130">
        <v>5700000</v>
      </c>
      <c r="J36" s="126"/>
      <c r="K36" s="192">
        <v>0</v>
      </c>
      <c r="L36" s="194"/>
      <c r="M36" s="192">
        <v>0</v>
      </c>
      <c r="N36" s="194"/>
      <c r="O36" s="192">
        <v>1</v>
      </c>
      <c r="P36" s="194"/>
      <c r="Q36" s="135" t="s">
        <v>81</v>
      </c>
      <c r="R36" s="194"/>
      <c r="S36" s="135" t="s">
        <v>127</v>
      </c>
      <c r="T36" s="194"/>
      <c r="U36" s="135" t="s">
        <v>400</v>
      </c>
      <c r="V36" s="135" t="s">
        <v>101</v>
      </c>
      <c r="W36" s="135" t="s">
        <v>401</v>
      </c>
      <c r="X36" s="179"/>
    </row>
    <row r="37" spans="1:24" ht="30" x14ac:dyDescent="0.25">
      <c r="A37" s="154" t="s">
        <v>47</v>
      </c>
      <c r="B37" s="135" t="s">
        <v>348</v>
      </c>
      <c r="C37" s="155" t="s">
        <v>28</v>
      </c>
      <c r="D37" s="155" t="s">
        <v>468</v>
      </c>
      <c r="E37" s="135" t="s">
        <v>469</v>
      </c>
      <c r="F37" s="194"/>
      <c r="G37" s="155" t="s">
        <v>27</v>
      </c>
      <c r="H37" s="155" t="s">
        <v>30</v>
      </c>
      <c r="I37" s="130">
        <v>0</v>
      </c>
      <c r="J37" s="126"/>
      <c r="K37" s="192" t="s">
        <v>27</v>
      </c>
      <c r="L37" s="194"/>
      <c r="M37" s="192" t="s">
        <v>27</v>
      </c>
      <c r="N37" s="194"/>
      <c r="O37" s="192" t="s">
        <v>27</v>
      </c>
      <c r="P37" s="194"/>
      <c r="Q37" s="135" t="s">
        <v>27</v>
      </c>
      <c r="R37" s="194"/>
      <c r="S37" s="135" t="s">
        <v>27</v>
      </c>
      <c r="T37" s="194"/>
      <c r="U37" s="135" t="s">
        <v>27</v>
      </c>
      <c r="V37" s="135" t="s">
        <v>27</v>
      </c>
      <c r="W37" s="135" t="s">
        <v>27</v>
      </c>
      <c r="X37" s="179"/>
    </row>
    <row r="38" spans="1:24" ht="255" x14ac:dyDescent="0.25">
      <c r="A38" s="154" t="s">
        <v>47</v>
      </c>
      <c r="B38" s="135" t="s">
        <v>348</v>
      </c>
      <c r="C38" s="155" t="s">
        <v>28</v>
      </c>
      <c r="D38" s="155" t="s">
        <v>470</v>
      </c>
      <c r="E38" s="135" t="s">
        <v>471</v>
      </c>
      <c r="F38" s="194"/>
      <c r="G38" s="155" t="s">
        <v>27</v>
      </c>
      <c r="H38" s="155" t="s">
        <v>17</v>
      </c>
      <c r="I38" s="130">
        <v>17000000</v>
      </c>
      <c r="J38" s="126"/>
      <c r="K38" s="192">
        <v>0</v>
      </c>
      <c r="L38" s="194"/>
      <c r="M38" s="192">
        <v>0</v>
      </c>
      <c r="N38" s="194"/>
      <c r="O38" s="192">
        <v>1</v>
      </c>
      <c r="P38" s="194"/>
      <c r="Q38" s="135" t="s">
        <v>299</v>
      </c>
      <c r="R38" s="194"/>
      <c r="S38" s="135" t="s">
        <v>79</v>
      </c>
      <c r="T38" s="194"/>
      <c r="U38" s="135" t="s">
        <v>472</v>
      </c>
      <c r="V38" s="135" t="s">
        <v>206</v>
      </c>
      <c r="W38" s="135" t="s">
        <v>473</v>
      </c>
      <c r="X38" s="179"/>
    </row>
    <row r="39" spans="1:24" ht="409.5" x14ac:dyDescent="0.25">
      <c r="A39" s="195" t="s">
        <v>47</v>
      </c>
      <c r="B39" s="135" t="s">
        <v>348</v>
      </c>
      <c r="C39" s="155" t="s">
        <v>28</v>
      </c>
      <c r="D39" s="155" t="s">
        <v>474</v>
      </c>
      <c r="E39" s="135" t="s">
        <v>475</v>
      </c>
      <c r="F39" s="194"/>
      <c r="G39" s="155" t="s">
        <v>27</v>
      </c>
      <c r="H39" s="155" t="s">
        <v>17</v>
      </c>
      <c r="I39" s="130">
        <v>20000000</v>
      </c>
      <c r="J39" s="126"/>
      <c r="K39" s="192">
        <v>0</v>
      </c>
      <c r="L39" s="194"/>
      <c r="M39" s="192">
        <v>0</v>
      </c>
      <c r="N39" s="194"/>
      <c r="O39" s="192">
        <v>1</v>
      </c>
      <c r="P39" s="194"/>
      <c r="Q39" s="135" t="s">
        <v>299</v>
      </c>
      <c r="R39" s="194"/>
      <c r="S39" s="135" t="s">
        <v>79</v>
      </c>
      <c r="T39" s="194"/>
      <c r="U39" s="135" t="s">
        <v>400</v>
      </c>
      <c r="V39" s="135" t="s">
        <v>101</v>
      </c>
      <c r="W39" s="135" t="s">
        <v>476</v>
      </c>
      <c r="X39" s="179"/>
    </row>
    <row r="40" spans="1:24" ht="30" x14ac:dyDescent="0.25">
      <c r="A40" s="195" t="s">
        <v>47</v>
      </c>
      <c r="B40" s="135" t="s">
        <v>348</v>
      </c>
      <c r="C40" s="155" t="s">
        <v>28</v>
      </c>
      <c r="D40" s="155" t="s">
        <v>477</v>
      </c>
      <c r="E40" s="135" t="s">
        <v>478</v>
      </c>
      <c r="F40" s="194"/>
      <c r="G40" s="155" t="s">
        <v>27</v>
      </c>
      <c r="H40" s="155" t="s">
        <v>17</v>
      </c>
      <c r="I40" s="130">
        <v>7600000</v>
      </c>
      <c r="J40" s="126"/>
      <c r="K40" s="192">
        <v>0</v>
      </c>
      <c r="L40" s="194"/>
      <c r="M40" s="192">
        <v>0</v>
      </c>
      <c r="N40" s="194"/>
      <c r="O40" s="192">
        <v>1</v>
      </c>
      <c r="P40" s="194"/>
      <c r="Q40" s="135" t="s">
        <v>299</v>
      </c>
      <c r="R40" s="194"/>
      <c r="S40" s="135" t="s">
        <v>79</v>
      </c>
      <c r="T40" s="194"/>
      <c r="U40" s="135" t="s">
        <v>472</v>
      </c>
      <c r="V40" s="135" t="s">
        <v>206</v>
      </c>
      <c r="W40" s="135" t="s">
        <v>401</v>
      </c>
      <c r="X40" s="179"/>
    </row>
    <row r="41" spans="1:24" ht="30" x14ac:dyDescent="0.25">
      <c r="A41" s="195" t="s">
        <v>47</v>
      </c>
      <c r="B41" s="135" t="s">
        <v>348</v>
      </c>
      <c r="C41" s="155" t="s">
        <v>28</v>
      </c>
      <c r="D41" s="155" t="s">
        <v>479</v>
      </c>
      <c r="E41" s="135" t="s">
        <v>480</v>
      </c>
      <c r="F41" s="194"/>
      <c r="G41" s="155" t="s">
        <v>27</v>
      </c>
      <c r="H41" s="155" t="s">
        <v>17</v>
      </c>
      <c r="I41" s="130">
        <v>14306000</v>
      </c>
      <c r="J41" s="126"/>
      <c r="K41" s="192">
        <v>0</v>
      </c>
      <c r="L41" s="194"/>
      <c r="M41" s="192">
        <v>0</v>
      </c>
      <c r="N41" s="194"/>
      <c r="O41" s="192">
        <v>1</v>
      </c>
      <c r="P41" s="194"/>
      <c r="Q41" s="135" t="s">
        <v>299</v>
      </c>
      <c r="R41" s="194"/>
      <c r="S41" s="135" t="s">
        <v>79</v>
      </c>
      <c r="T41" s="194"/>
      <c r="U41" s="135" t="s">
        <v>472</v>
      </c>
      <c r="V41" s="135" t="s">
        <v>206</v>
      </c>
      <c r="W41" s="135" t="s">
        <v>401</v>
      </c>
      <c r="X41" s="179"/>
    </row>
    <row r="42" spans="1:24" x14ac:dyDescent="0.25">
      <c r="A42" s="195" t="s">
        <v>47</v>
      </c>
      <c r="B42" s="135" t="s">
        <v>348</v>
      </c>
      <c r="C42" s="155" t="s">
        <v>28</v>
      </c>
      <c r="D42" s="155" t="s">
        <v>481</v>
      </c>
      <c r="E42" s="135" t="s">
        <v>482</v>
      </c>
      <c r="F42" s="194"/>
      <c r="G42" s="155" t="s">
        <v>27</v>
      </c>
      <c r="H42" s="155" t="s">
        <v>30</v>
      </c>
      <c r="I42" s="130">
        <v>0</v>
      </c>
      <c r="J42" s="126"/>
      <c r="K42" s="192" t="s">
        <v>27</v>
      </c>
      <c r="L42" s="194"/>
      <c r="M42" s="192" t="s">
        <v>27</v>
      </c>
      <c r="N42" s="194"/>
      <c r="O42" s="192" t="s">
        <v>27</v>
      </c>
      <c r="P42" s="194"/>
      <c r="Q42" s="135" t="s">
        <v>27</v>
      </c>
      <c r="R42" s="194"/>
      <c r="S42" s="135" t="s">
        <v>27</v>
      </c>
      <c r="T42" s="194"/>
      <c r="U42" s="135" t="s">
        <v>27</v>
      </c>
      <c r="V42" s="135" t="s">
        <v>27</v>
      </c>
      <c r="W42" s="135" t="s">
        <v>27</v>
      </c>
      <c r="X42" s="179"/>
    </row>
    <row r="43" spans="1:24" ht="409.5" x14ac:dyDescent="0.25">
      <c r="A43" s="195" t="s">
        <v>47</v>
      </c>
      <c r="B43" s="135" t="s">
        <v>348</v>
      </c>
      <c r="C43" s="155" t="s">
        <v>28</v>
      </c>
      <c r="D43" s="155" t="s">
        <v>483</v>
      </c>
      <c r="E43" s="135" t="s">
        <v>484</v>
      </c>
      <c r="F43" s="194"/>
      <c r="G43" s="155" t="s">
        <v>27</v>
      </c>
      <c r="H43" s="155" t="s">
        <v>17</v>
      </c>
      <c r="I43" s="130">
        <v>12632000</v>
      </c>
      <c r="J43" s="126"/>
      <c r="K43" s="192">
        <v>0</v>
      </c>
      <c r="L43" s="194"/>
      <c r="M43" s="192">
        <v>0</v>
      </c>
      <c r="N43" s="194"/>
      <c r="O43" s="192">
        <v>1</v>
      </c>
      <c r="P43" s="194"/>
      <c r="Q43" s="135" t="s">
        <v>299</v>
      </c>
      <c r="R43" s="194"/>
      <c r="S43" s="135" t="s">
        <v>79</v>
      </c>
      <c r="T43" s="194"/>
      <c r="U43" s="135" t="s">
        <v>472</v>
      </c>
      <c r="V43" s="135" t="s">
        <v>206</v>
      </c>
      <c r="W43" s="135" t="s">
        <v>485</v>
      </c>
      <c r="X43" s="179"/>
    </row>
    <row r="44" spans="1:24" ht="409.5" x14ac:dyDescent="0.25">
      <c r="A44" s="154" t="s">
        <v>47</v>
      </c>
      <c r="B44" s="135" t="s">
        <v>348</v>
      </c>
      <c r="C44" s="155" t="s">
        <v>28</v>
      </c>
      <c r="D44" s="155" t="s">
        <v>486</v>
      </c>
      <c r="E44" s="135" t="s">
        <v>487</v>
      </c>
      <c r="F44" s="194"/>
      <c r="G44" s="155" t="s">
        <v>27</v>
      </c>
      <c r="H44" s="155" t="s">
        <v>17</v>
      </c>
      <c r="I44" s="130">
        <v>8250000</v>
      </c>
      <c r="J44" s="126"/>
      <c r="K44" s="192">
        <v>0</v>
      </c>
      <c r="L44" s="194"/>
      <c r="M44" s="192">
        <v>0</v>
      </c>
      <c r="N44" s="194"/>
      <c r="O44" s="192">
        <v>1</v>
      </c>
      <c r="P44" s="194"/>
      <c r="Q44" s="135" t="s">
        <v>299</v>
      </c>
      <c r="R44" s="194"/>
      <c r="S44" s="135" t="s">
        <v>79</v>
      </c>
      <c r="T44" s="194"/>
      <c r="U44" s="135" t="s">
        <v>400</v>
      </c>
      <c r="V44" s="135" t="s">
        <v>101</v>
      </c>
      <c r="W44" s="135" t="s">
        <v>488</v>
      </c>
      <c r="X44" s="179"/>
    </row>
    <row r="45" spans="1:24" ht="409.5" x14ac:dyDescent="0.25">
      <c r="A45" s="154" t="s">
        <v>41</v>
      </c>
      <c r="B45" s="135" t="s">
        <v>348</v>
      </c>
      <c r="C45" s="155" t="s">
        <v>28</v>
      </c>
      <c r="D45" s="155" t="s">
        <v>489</v>
      </c>
      <c r="E45" s="135" t="s">
        <v>490</v>
      </c>
      <c r="F45" s="194"/>
      <c r="G45" s="155" t="s">
        <v>27</v>
      </c>
      <c r="H45" s="155" t="s">
        <v>17</v>
      </c>
      <c r="I45" s="130">
        <v>15000000</v>
      </c>
      <c r="J45" s="126"/>
      <c r="K45" s="192">
        <v>0</v>
      </c>
      <c r="L45" s="194"/>
      <c r="M45" s="192">
        <v>0</v>
      </c>
      <c r="N45" s="194"/>
      <c r="O45" s="192">
        <v>1</v>
      </c>
      <c r="P45" s="194"/>
      <c r="Q45" s="135" t="s">
        <v>299</v>
      </c>
      <c r="R45" s="194"/>
      <c r="S45" s="135" t="s">
        <v>79</v>
      </c>
      <c r="T45" s="194"/>
      <c r="U45" s="135" t="s">
        <v>472</v>
      </c>
      <c r="V45" s="135" t="s">
        <v>194</v>
      </c>
      <c r="W45" s="196" t="s">
        <v>1344</v>
      </c>
      <c r="X45" s="279" t="s">
        <v>1719</v>
      </c>
    </row>
    <row r="46" spans="1:24" x14ac:dyDescent="0.25">
      <c r="A46" s="154" t="s">
        <v>47</v>
      </c>
      <c r="B46" s="135" t="s">
        <v>348</v>
      </c>
      <c r="C46" s="155" t="s">
        <v>28</v>
      </c>
      <c r="D46" s="155" t="s">
        <v>491</v>
      </c>
      <c r="E46" s="135" t="s">
        <v>492</v>
      </c>
      <c r="F46" s="194"/>
      <c r="G46" s="155" t="s">
        <v>27</v>
      </c>
      <c r="H46" s="155" t="s">
        <v>30</v>
      </c>
      <c r="I46" s="130">
        <v>0</v>
      </c>
      <c r="J46" s="126"/>
      <c r="K46" s="192" t="s">
        <v>27</v>
      </c>
      <c r="L46" s="194"/>
      <c r="M46" s="192" t="s">
        <v>27</v>
      </c>
      <c r="N46" s="194"/>
      <c r="O46" s="192" t="s">
        <v>27</v>
      </c>
      <c r="P46" s="194"/>
      <c r="Q46" s="135" t="s">
        <v>27</v>
      </c>
      <c r="R46" s="194"/>
      <c r="S46" s="135" t="s">
        <v>27</v>
      </c>
      <c r="T46" s="194"/>
      <c r="U46" s="135" t="s">
        <v>27</v>
      </c>
      <c r="V46" s="135" t="s">
        <v>27</v>
      </c>
      <c r="W46" s="135" t="s">
        <v>27</v>
      </c>
      <c r="X46" s="179"/>
    </row>
    <row r="47" spans="1:24" ht="60" x14ac:dyDescent="0.25">
      <c r="A47" s="154" t="s">
        <v>53</v>
      </c>
      <c r="B47" s="135" t="s">
        <v>348</v>
      </c>
      <c r="C47" s="155" t="s">
        <v>28</v>
      </c>
      <c r="D47" s="155" t="s">
        <v>493</v>
      </c>
      <c r="E47" s="135" t="s">
        <v>494</v>
      </c>
      <c r="F47" s="194"/>
      <c r="G47" s="155" t="s">
        <v>27</v>
      </c>
      <c r="H47" s="155" t="s">
        <v>17</v>
      </c>
      <c r="I47" s="130">
        <v>12500000</v>
      </c>
      <c r="J47" s="126">
        <v>0</v>
      </c>
      <c r="K47" s="192">
        <v>0</v>
      </c>
      <c r="L47" s="194"/>
      <c r="M47" s="192">
        <v>0</v>
      </c>
      <c r="N47" s="194"/>
      <c r="O47" s="192">
        <v>1</v>
      </c>
      <c r="P47" s="194"/>
      <c r="Q47" s="135" t="s">
        <v>233</v>
      </c>
      <c r="R47" s="194"/>
      <c r="S47" s="135" t="s">
        <v>57</v>
      </c>
      <c r="T47" s="194"/>
      <c r="U47" s="135" t="s">
        <v>400</v>
      </c>
      <c r="V47" s="135" t="s">
        <v>116</v>
      </c>
      <c r="W47" s="135" t="s">
        <v>495</v>
      </c>
      <c r="X47" s="179"/>
    </row>
    <row r="48" spans="1:24" ht="60" x14ac:dyDescent="0.25">
      <c r="A48" s="154" t="s">
        <v>41</v>
      </c>
      <c r="B48" s="135" t="s">
        <v>348</v>
      </c>
      <c r="C48" s="155" t="s">
        <v>28</v>
      </c>
      <c r="D48" s="155" t="s">
        <v>496</v>
      </c>
      <c r="E48" s="135" t="s">
        <v>497</v>
      </c>
      <c r="F48" s="194"/>
      <c r="G48" s="155" t="s">
        <v>27</v>
      </c>
      <c r="H48" s="155" t="s">
        <v>17</v>
      </c>
      <c r="I48" s="130">
        <v>4000000</v>
      </c>
      <c r="J48" s="127">
        <v>16500000</v>
      </c>
      <c r="K48" s="192">
        <v>0</v>
      </c>
      <c r="L48" s="194"/>
      <c r="M48" s="192">
        <v>0</v>
      </c>
      <c r="N48" s="194"/>
      <c r="O48" s="192">
        <v>1</v>
      </c>
      <c r="P48" s="194"/>
      <c r="Q48" s="135" t="s">
        <v>232</v>
      </c>
      <c r="R48" s="194"/>
      <c r="S48" s="135" t="s">
        <v>46</v>
      </c>
      <c r="T48" s="194"/>
      <c r="U48" s="135" t="s">
        <v>400</v>
      </c>
      <c r="V48" s="135" t="s">
        <v>116</v>
      </c>
      <c r="W48" s="135" t="s">
        <v>495</v>
      </c>
      <c r="X48" s="179"/>
    </row>
    <row r="49" spans="1:24" x14ac:dyDescent="0.25">
      <c r="A49" s="154" t="s">
        <v>47</v>
      </c>
      <c r="B49" s="135" t="s">
        <v>350</v>
      </c>
      <c r="C49" s="155" t="s">
        <v>28</v>
      </c>
      <c r="D49" s="155" t="s">
        <v>498</v>
      </c>
      <c r="E49" s="135" t="s">
        <v>499</v>
      </c>
      <c r="F49" s="194"/>
      <c r="G49" s="155" t="s">
        <v>27</v>
      </c>
      <c r="H49" s="155" t="s">
        <v>30</v>
      </c>
      <c r="I49" s="130">
        <v>0</v>
      </c>
      <c r="J49" s="126"/>
      <c r="K49" s="192" t="s">
        <v>27</v>
      </c>
      <c r="L49" s="194"/>
      <c r="M49" s="192" t="s">
        <v>27</v>
      </c>
      <c r="N49" s="194"/>
      <c r="O49" s="192" t="s">
        <v>27</v>
      </c>
      <c r="P49" s="194"/>
      <c r="Q49" s="135" t="s">
        <v>27</v>
      </c>
      <c r="R49" s="194"/>
      <c r="S49" s="135" t="s">
        <v>27</v>
      </c>
      <c r="T49" s="194"/>
      <c r="U49" s="135" t="s">
        <v>27</v>
      </c>
      <c r="V49" s="135" t="s">
        <v>27</v>
      </c>
      <c r="W49" s="135" t="s">
        <v>27</v>
      </c>
      <c r="X49" s="179"/>
    </row>
    <row r="50" spans="1:24" ht="30" x14ac:dyDescent="0.25">
      <c r="A50" s="154" t="s">
        <v>47</v>
      </c>
      <c r="B50" s="135" t="s">
        <v>350</v>
      </c>
      <c r="C50" s="155" t="s">
        <v>28</v>
      </c>
      <c r="D50" s="155" t="s">
        <v>500</v>
      </c>
      <c r="E50" s="135" t="s">
        <v>501</v>
      </c>
      <c r="F50" s="194"/>
      <c r="G50" s="155" t="s">
        <v>27</v>
      </c>
      <c r="H50" s="155" t="s">
        <v>17</v>
      </c>
      <c r="I50" s="130">
        <v>92300000</v>
      </c>
      <c r="J50" s="126"/>
      <c r="K50" s="192">
        <v>0</v>
      </c>
      <c r="L50" s="194"/>
      <c r="M50" s="192">
        <v>0</v>
      </c>
      <c r="N50" s="194"/>
      <c r="O50" s="192">
        <v>0</v>
      </c>
      <c r="P50" s="194"/>
      <c r="Q50" s="135" t="s">
        <v>239</v>
      </c>
      <c r="R50" s="194"/>
      <c r="S50" s="135" t="s">
        <v>27</v>
      </c>
      <c r="T50" s="194"/>
      <c r="U50" s="135" t="s">
        <v>400</v>
      </c>
      <c r="V50" s="135" t="s">
        <v>113</v>
      </c>
      <c r="W50" s="135" t="s">
        <v>401</v>
      </c>
      <c r="X50" s="179"/>
    </row>
    <row r="51" spans="1:24" ht="315" x14ac:dyDescent="0.25">
      <c r="A51" s="154" t="s">
        <v>47</v>
      </c>
      <c r="B51" s="135" t="s">
        <v>350</v>
      </c>
      <c r="C51" s="155" t="s">
        <v>28</v>
      </c>
      <c r="D51" s="155" t="s">
        <v>502</v>
      </c>
      <c r="E51" s="135" t="s">
        <v>503</v>
      </c>
      <c r="F51" s="194"/>
      <c r="G51" s="155" t="s">
        <v>27</v>
      </c>
      <c r="H51" s="155" t="s">
        <v>17</v>
      </c>
      <c r="I51" s="130">
        <v>2500000</v>
      </c>
      <c r="J51" s="126"/>
      <c r="K51" s="192">
        <v>0</v>
      </c>
      <c r="L51" s="194"/>
      <c r="M51" s="192">
        <v>0</v>
      </c>
      <c r="N51" s="194"/>
      <c r="O51" s="192">
        <v>0</v>
      </c>
      <c r="P51" s="194"/>
      <c r="Q51" s="135" t="s">
        <v>305</v>
      </c>
      <c r="R51" s="194"/>
      <c r="S51" s="135" t="s">
        <v>27</v>
      </c>
      <c r="T51" s="194"/>
      <c r="U51" s="135" t="s">
        <v>431</v>
      </c>
      <c r="V51" s="135" t="s">
        <v>44</v>
      </c>
      <c r="W51" s="135" t="s">
        <v>504</v>
      </c>
      <c r="X51" s="179"/>
    </row>
    <row r="52" spans="1:24" ht="360" x14ac:dyDescent="0.25">
      <c r="A52" s="195" t="s">
        <v>47</v>
      </c>
      <c r="B52" s="135" t="s">
        <v>350</v>
      </c>
      <c r="C52" s="155" t="s">
        <v>28</v>
      </c>
      <c r="D52" s="155" t="s">
        <v>505</v>
      </c>
      <c r="E52" s="135" t="s">
        <v>506</v>
      </c>
      <c r="F52" s="194"/>
      <c r="G52" s="155" t="s">
        <v>27</v>
      </c>
      <c r="H52" s="155" t="s">
        <v>17</v>
      </c>
      <c r="I52" s="130">
        <v>80000000</v>
      </c>
      <c r="J52" s="126"/>
      <c r="K52" s="192">
        <v>0</v>
      </c>
      <c r="L52" s="194"/>
      <c r="M52" s="192">
        <v>0</v>
      </c>
      <c r="N52" s="194"/>
      <c r="O52" s="192">
        <v>0</v>
      </c>
      <c r="P52" s="194"/>
      <c r="Q52" s="135" t="s">
        <v>102</v>
      </c>
      <c r="R52" s="194"/>
      <c r="S52" s="135" t="s">
        <v>27</v>
      </c>
      <c r="T52" s="194"/>
      <c r="U52" s="135" t="s">
        <v>400</v>
      </c>
      <c r="V52" s="135" t="s">
        <v>101</v>
      </c>
      <c r="W52" s="135" t="s">
        <v>507</v>
      </c>
      <c r="X52" s="179"/>
    </row>
    <row r="53" spans="1:24" ht="45" x14ac:dyDescent="0.25">
      <c r="A53" s="195" t="s">
        <v>41</v>
      </c>
      <c r="B53" s="135" t="s">
        <v>350</v>
      </c>
      <c r="C53" s="155" t="s">
        <v>28</v>
      </c>
      <c r="D53" s="155" t="s">
        <v>508</v>
      </c>
      <c r="E53" s="135" t="s">
        <v>509</v>
      </c>
      <c r="F53" s="194"/>
      <c r="G53" s="155" t="s">
        <v>27</v>
      </c>
      <c r="H53" s="155" t="s">
        <v>17</v>
      </c>
      <c r="I53" s="130">
        <v>42900000</v>
      </c>
      <c r="J53" s="126"/>
      <c r="K53" s="192">
        <v>0</v>
      </c>
      <c r="L53" s="194"/>
      <c r="M53" s="192">
        <v>0</v>
      </c>
      <c r="N53" s="194"/>
      <c r="O53" s="192">
        <v>0</v>
      </c>
      <c r="P53" s="194"/>
      <c r="Q53" s="135" t="s">
        <v>281</v>
      </c>
      <c r="R53" s="194"/>
      <c r="S53" s="135" t="s">
        <v>27</v>
      </c>
      <c r="T53" s="194"/>
      <c r="U53" s="135" t="s">
        <v>510</v>
      </c>
      <c r="V53" s="135" t="s">
        <v>218</v>
      </c>
      <c r="W53" s="135" t="s">
        <v>401</v>
      </c>
      <c r="X53" s="179"/>
    </row>
    <row r="54" spans="1:24" ht="409.5" x14ac:dyDescent="0.25">
      <c r="A54" s="195" t="s">
        <v>41</v>
      </c>
      <c r="B54" s="135" t="s">
        <v>350</v>
      </c>
      <c r="C54" s="155" t="s">
        <v>28</v>
      </c>
      <c r="D54" s="155" t="s">
        <v>511</v>
      </c>
      <c r="E54" s="135" t="s">
        <v>512</v>
      </c>
      <c r="F54" s="194"/>
      <c r="G54" s="155" t="s">
        <v>27</v>
      </c>
      <c r="H54" s="155" t="s">
        <v>17</v>
      </c>
      <c r="I54" s="130">
        <v>30690000</v>
      </c>
      <c r="J54" s="194">
        <v>31890739</v>
      </c>
      <c r="K54" s="192">
        <v>0</v>
      </c>
      <c r="L54" s="194"/>
      <c r="M54" s="192">
        <v>0</v>
      </c>
      <c r="N54" s="194"/>
      <c r="O54" s="192">
        <v>0</v>
      </c>
      <c r="P54" s="194"/>
      <c r="Q54" s="135" t="s">
        <v>277</v>
      </c>
      <c r="R54" s="194"/>
      <c r="S54" s="135" t="s">
        <v>27</v>
      </c>
      <c r="T54" s="194"/>
      <c r="U54" s="135" t="s">
        <v>472</v>
      </c>
      <c r="V54" s="135" t="s">
        <v>194</v>
      </c>
      <c r="W54" s="135" t="s">
        <v>513</v>
      </c>
      <c r="X54" s="179"/>
    </row>
    <row r="55" spans="1:24" ht="240" x14ac:dyDescent="0.25">
      <c r="A55" s="154" t="s">
        <v>41</v>
      </c>
      <c r="B55" s="135" t="s">
        <v>350</v>
      </c>
      <c r="C55" s="155" t="s">
        <v>28</v>
      </c>
      <c r="D55" s="155" t="s">
        <v>514</v>
      </c>
      <c r="E55" s="135" t="s">
        <v>515</v>
      </c>
      <c r="F55" s="177" t="s">
        <v>1536</v>
      </c>
      <c r="G55" s="155" t="s">
        <v>27</v>
      </c>
      <c r="H55" s="155" t="s">
        <v>17</v>
      </c>
      <c r="I55" s="130">
        <v>10000000</v>
      </c>
      <c r="J55" s="194">
        <v>8799261</v>
      </c>
      <c r="K55" s="192">
        <v>1</v>
      </c>
      <c r="L55" s="194"/>
      <c r="M55" s="192">
        <v>0.4</v>
      </c>
      <c r="N55" s="194"/>
      <c r="O55" s="192">
        <v>0</v>
      </c>
      <c r="P55" s="194"/>
      <c r="Q55" s="135" t="s">
        <v>399</v>
      </c>
      <c r="R55" s="194"/>
      <c r="S55" s="135" t="s">
        <v>27</v>
      </c>
      <c r="T55" s="194"/>
      <c r="U55" s="135" t="s">
        <v>400</v>
      </c>
      <c r="V55" s="135" t="s">
        <v>113</v>
      </c>
      <c r="W55" s="135" t="s">
        <v>516</v>
      </c>
      <c r="X55" s="179"/>
    </row>
    <row r="56" spans="1:24" ht="30" x14ac:dyDescent="0.25">
      <c r="A56" s="154" t="s">
        <v>47</v>
      </c>
      <c r="B56" s="135" t="s">
        <v>350</v>
      </c>
      <c r="C56" s="155" t="s">
        <v>28</v>
      </c>
      <c r="D56" s="155" t="s">
        <v>517</v>
      </c>
      <c r="E56" s="135" t="s">
        <v>518</v>
      </c>
      <c r="F56" s="194"/>
      <c r="G56" s="155" t="s">
        <v>27</v>
      </c>
      <c r="H56" s="155" t="s">
        <v>30</v>
      </c>
      <c r="I56" s="130">
        <v>0</v>
      </c>
      <c r="J56" s="126"/>
      <c r="K56" s="192" t="s">
        <v>27</v>
      </c>
      <c r="L56" s="194"/>
      <c r="M56" s="192" t="s">
        <v>27</v>
      </c>
      <c r="N56" s="194"/>
      <c r="O56" s="192" t="s">
        <v>27</v>
      </c>
      <c r="P56" s="194"/>
      <c r="Q56" s="135" t="s">
        <v>27</v>
      </c>
      <c r="R56" s="194"/>
      <c r="S56" s="135" t="s">
        <v>27</v>
      </c>
      <c r="T56" s="194"/>
      <c r="U56" s="135" t="s">
        <v>27</v>
      </c>
      <c r="V56" s="135" t="s">
        <v>27</v>
      </c>
      <c r="W56" s="135" t="s">
        <v>27</v>
      </c>
      <c r="X56" s="179"/>
    </row>
    <row r="57" spans="1:24" ht="45" x14ac:dyDescent="0.25">
      <c r="A57" s="154" t="s">
        <v>41</v>
      </c>
      <c r="B57" s="135" t="s">
        <v>350</v>
      </c>
      <c r="C57" s="155" t="s">
        <v>28</v>
      </c>
      <c r="D57" s="155" t="s">
        <v>519</v>
      </c>
      <c r="E57" s="135" t="s">
        <v>520</v>
      </c>
      <c r="F57" s="194"/>
      <c r="G57" s="155" t="s">
        <v>27</v>
      </c>
      <c r="H57" s="155" t="s">
        <v>17</v>
      </c>
      <c r="I57" s="130">
        <v>10400000</v>
      </c>
      <c r="J57" s="127">
        <v>14497637</v>
      </c>
      <c r="K57" s="192">
        <v>0</v>
      </c>
      <c r="L57" s="194"/>
      <c r="M57" s="192">
        <v>0</v>
      </c>
      <c r="N57" s="194"/>
      <c r="O57" s="192">
        <v>0</v>
      </c>
      <c r="P57" s="194"/>
      <c r="Q57" s="135" t="s">
        <v>306</v>
      </c>
      <c r="R57" s="194"/>
      <c r="S57" s="135" t="s">
        <v>27</v>
      </c>
      <c r="T57" s="194"/>
      <c r="U57" s="135" t="s">
        <v>510</v>
      </c>
      <c r="V57" s="135" t="s">
        <v>208</v>
      </c>
      <c r="W57" s="135" t="s">
        <v>401</v>
      </c>
      <c r="X57" s="179"/>
    </row>
    <row r="58" spans="1:24" ht="45" x14ac:dyDescent="0.25">
      <c r="A58" s="154" t="s">
        <v>47</v>
      </c>
      <c r="B58" s="135" t="s">
        <v>350</v>
      </c>
      <c r="C58" s="155" t="s">
        <v>28</v>
      </c>
      <c r="D58" s="155" t="s">
        <v>521</v>
      </c>
      <c r="E58" s="135" t="s">
        <v>522</v>
      </c>
      <c r="F58" s="194"/>
      <c r="G58" s="155" t="s">
        <v>27</v>
      </c>
      <c r="H58" s="155" t="s">
        <v>17</v>
      </c>
      <c r="I58" s="130">
        <v>1563985</v>
      </c>
      <c r="J58" s="126"/>
      <c r="K58" s="192">
        <v>0</v>
      </c>
      <c r="L58" s="194"/>
      <c r="M58" s="192">
        <v>0</v>
      </c>
      <c r="N58" s="194"/>
      <c r="O58" s="192">
        <v>0</v>
      </c>
      <c r="P58" s="194"/>
      <c r="Q58" s="135" t="s">
        <v>316</v>
      </c>
      <c r="R58" s="194"/>
      <c r="S58" s="135" t="s">
        <v>27</v>
      </c>
      <c r="T58" s="194"/>
      <c r="U58" s="135" t="s">
        <v>510</v>
      </c>
      <c r="V58" s="135" t="s">
        <v>224</v>
      </c>
      <c r="W58" s="135" t="s">
        <v>401</v>
      </c>
      <c r="X58" s="179"/>
    </row>
    <row r="59" spans="1:24" ht="45" x14ac:dyDescent="0.25">
      <c r="A59" s="154" t="s">
        <v>41</v>
      </c>
      <c r="B59" s="135" t="s">
        <v>350</v>
      </c>
      <c r="C59" s="155" t="s">
        <v>28</v>
      </c>
      <c r="D59" s="155" t="s">
        <v>523</v>
      </c>
      <c r="E59" s="135" t="s">
        <v>524</v>
      </c>
      <c r="F59" s="194"/>
      <c r="G59" s="155" t="s">
        <v>27</v>
      </c>
      <c r="H59" s="155" t="s">
        <v>17</v>
      </c>
      <c r="I59" s="130">
        <v>64936015</v>
      </c>
      <c r="J59" s="128">
        <v>68839522</v>
      </c>
      <c r="K59" s="192">
        <v>0</v>
      </c>
      <c r="L59" s="194"/>
      <c r="M59" s="192">
        <v>0</v>
      </c>
      <c r="N59" s="194"/>
      <c r="O59" s="192">
        <v>0</v>
      </c>
      <c r="P59" s="194"/>
      <c r="Q59" s="135" t="s">
        <v>282</v>
      </c>
      <c r="R59" s="194"/>
      <c r="S59" s="135" t="s">
        <v>27</v>
      </c>
      <c r="T59" s="194"/>
      <c r="U59" s="135" t="s">
        <v>510</v>
      </c>
      <c r="V59" s="135" t="s">
        <v>208</v>
      </c>
      <c r="W59" s="135" t="s">
        <v>401</v>
      </c>
      <c r="X59" s="179"/>
    </row>
    <row r="60" spans="1:24" ht="45" x14ac:dyDescent="0.25">
      <c r="A60" s="154" t="s">
        <v>41</v>
      </c>
      <c r="B60" s="135" t="s">
        <v>350</v>
      </c>
      <c r="C60" s="155" t="s">
        <v>28</v>
      </c>
      <c r="D60" s="155" t="s">
        <v>525</v>
      </c>
      <c r="E60" s="135" t="s">
        <v>526</v>
      </c>
      <c r="F60" s="194"/>
      <c r="G60" s="155" t="s">
        <v>27</v>
      </c>
      <c r="H60" s="155" t="s">
        <v>17</v>
      </c>
      <c r="I60" s="130">
        <v>6000000</v>
      </c>
      <c r="J60" s="127">
        <v>6500000</v>
      </c>
      <c r="K60" s="192">
        <v>0</v>
      </c>
      <c r="L60" s="194"/>
      <c r="M60" s="192">
        <v>0</v>
      </c>
      <c r="N60" s="194"/>
      <c r="O60" s="192">
        <v>0</v>
      </c>
      <c r="P60" s="194"/>
      <c r="Q60" s="135" t="s">
        <v>282</v>
      </c>
      <c r="R60" s="194"/>
      <c r="S60" s="135" t="s">
        <v>27</v>
      </c>
      <c r="T60" s="194"/>
      <c r="U60" s="135" t="s">
        <v>510</v>
      </c>
      <c r="V60" s="135" t="s">
        <v>208</v>
      </c>
      <c r="W60" s="135" t="s">
        <v>401</v>
      </c>
      <c r="X60" s="179"/>
    </row>
    <row r="61" spans="1:24" ht="45" x14ac:dyDescent="0.25">
      <c r="A61" s="154" t="s">
        <v>47</v>
      </c>
      <c r="B61" s="135" t="s">
        <v>350</v>
      </c>
      <c r="C61" s="155" t="s">
        <v>28</v>
      </c>
      <c r="D61" s="155" t="s">
        <v>527</v>
      </c>
      <c r="E61" s="135" t="s">
        <v>528</v>
      </c>
      <c r="F61" s="194"/>
      <c r="G61" s="155" t="s">
        <v>27</v>
      </c>
      <c r="H61" s="155" t="s">
        <v>17</v>
      </c>
      <c r="I61" s="130">
        <v>28710000</v>
      </c>
      <c r="J61" s="126"/>
      <c r="K61" s="192">
        <v>0</v>
      </c>
      <c r="L61" s="194"/>
      <c r="M61" s="192">
        <v>0</v>
      </c>
      <c r="N61" s="194"/>
      <c r="O61" s="192">
        <v>0.4</v>
      </c>
      <c r="P61" s="194"/>
      <c r="Q61" s="135" t="s">
        <v>111</v>
      </c>
      <c r="R61" s="194"/>
      <c r="S61" s="135" t="s">
        <v>70</v>
      </c>
      <c r="T61" s="194"/>
      <c r="U61" s="135" t="s">
        <v>510</v>
      </c>
      <c r="V61" s="135" t="s">
        <v>216</v>
      </c>
      <c r="W61" s="135" t="s">
        <v>401</v>
      </c>
      <c r="X61" s="179"/>
    </row>
    <row r="62" spans="1:24" ht="409.5" x14ac:dyDescent="0.25">
      <c r="A62" s="154" t="s">
        <v>47</v>
      </c>
      <c r="B62" s="135" t="s">
        <v>352</v>
      </c>
      <c r="C62" s="155" t="s">
        <v>28</v>
      </c>
      <c r="D62" s="155" t="s">
        <v>529</v>
      </c>
      <c r="E62" s="135" t="s">
        <v>530</v>
      </c>
      <c r="F62" s="194"/>
      <c r="G62" s="155" t="s">
        <v>27</v>
      </c>
      <c r="H62" s="155" t="s">
        <v>30</v>
      </c>
      <c r="I62" s="130">
        <v>3155000</v>
      </c>
      <c r="J62" s="126"/>
      <c r="K62" s="192">
        <v>0</v>
      </c>
      <c r="L62" s="194"/>
      <c r="M62" s="192">
        <v>0</v>
      </c>
      <c r="N62" s="194"/>
      <c r="O62" s="192">
        <v>0</v>
      </c>
      <c r="P62" s="194"/>
      <c r="Q62" s="135" t="s">
        <v>314</v>
      </c>
      <c r="R62" s="194"/>
      <c r="S62" s="135" t="s">
        <v>27</v>
      </c>
      <c r="T62" s="194"/>
      <c r="U62" s="135" t="s">
        <v>531</v>
      </c>
      <c r="V62" s="135" t="s">
        <v>173</v>
      </c>
      <c r="W62" s="135" t="s">
        <v>532</v>
      </c>
      <c r="X62" s="179"/>
    </row>
    <row r="63" spans="1:24" ht="409.5" x14ac:dyDescent="0.25">
      <c r="A63" s="154" t="s">
        <v>47</v>
      </c>
      <c r="B63" s="135" t="s">
        <v>352</v>
      </c>
      <c r="C63" s="155" t="s">
        <v>28</v>
      </c>
      <c r="D63" s="155" t="s">
        <v>533</v>
      </c>
      <c r="E63" s="135" t="s">
        <v>534</v>
      </c>
      <c r="F63" s="194"/>
      <c r="G63" s="155" t="s">
        <v>27</v>
      </c>
      <c r="H63" s="155" t="s">
        <v>17</v>
      </c>
      <c r="I63" s="130">
        <v>715000</v>
      </c>
      <c r="J63" s="126"/>
      <c r="K63" s="192">
        <v>0</v>
      </c>
      <c r="L63" s="194"/>
      <c r="M63" s="192">
        <v>0</v>
      </c>
      <c r="N63" s="194"/>
      <c r="O63" s="192">
        <v>0</v>
      </c>
      <c r="P63" s="194"/>
      <c r="Q63" s="135" t="s">
        <v>314</v>
      </c>
      <c r="R63" s="194"/>
      <c r="S63" s="135" t="s">
        <v>27</v>
      </c>
      <c r="T63" s="194"/>
      <c r="U63" s="135" t="s">
        <v>531</v>
      </c>
      <c r="V63" s="135" t="s">
        <v>176</v>
      </c>
      <c r="W63" s="135" t="s">
        <v>535</v>
      </c>
      <c r="X63" s="179"/>
    </row>
    <row r="64" spans="1:24" ht="409.5" x14ac:dyDescent="0.25">
      <c r="A64" s="154" t="s">
        <v>47</v>
      </c>
      <c r="B64" s="135" t="s">
        <v>352</v>
      </c>
      <c r="C64" s="155" t="s">
        <v>28</v>
      </c>
      <c r="D64" s="155" t="s">
        <v>536</v>
      </c>
      <c r="E64" s="135" t="s">
        <v>537</v>
      </c>
      <c r="F64" s="194"/>
      <c r="G64" s="155" t="s">
        <v>27</v>
      </c>
      <c r="H64" s="155" t="s">
        <v>17</v>
      </c>
      <c r="I64" s="130">
        <v>149500000</v>
      </c>
      <c r="J64" s="126"/>
      <c r="K64" s="192">
        <v>0</v>
      </c>
      <c r="L64" s="194"/>
      <c r="M64" s="192">
        <v>0</v>
      </c>
      <c r="N64" s="194"/>
      <c r="O64" s="192">
        <v>0</v>
      </c>
      <c r="P64" s="194"/>
      <c r="Q64" s="135" t="s">
        <v>283</v>
      </c>
      <c r="R64" s="194"/>
      <c r="S64" s="135" t="s">
        <v>27</v>
      </c>
      <c r="T64" s="194"/>
      <c r="U64" s="135" t="s">
        <v>531</v>
      </c>
      <c r="V64" s="135" t="s">
        <v>173</v>
      </c>
      <c r="W64" s="135" t="s">
        <v>538</v>
      </c>
      <c r="X64" s="179"/>
    </row>
    <row r="65" spans="1:24" ht="409.5" x14ac:dyDescent="0.25">
      <c r="A65" s="154" t="s">
        <v>47</v>
      </c>
      <c r="B65" s="135" t="s">
        <v>352</v>
      </c>
      <c r="C65" s="155" t="s">
        <v>28</v>
      </c>
      <c r="D65" s="155" t="s">
        <v>539</v>
      </c>
      <c r="E65" s="135" t="s">
        <v>540</v>
      </c>
      <c r="F65" s="194"/>
      <c r="G65" s="155" t="s">
        <v>27</v>
      </c>
      <c r="H65" s="155" t="s">
        <v>17</v>
      </c>
      <c r="I65" s="130">
        <v>8500000</v>
      </c>
      <c r="J65" s="126"/>
      <c r="K65" s="192">
        <v>0</v>
      </c>
      <c r="L65" s="194"/>
      <c r="M65" s="192">
        <v>0</v>
      </c>
      <c r="N65" s="194"/>
      <c r="O65" s="192">
        <v>0</v>
      </c>
      <c r="P65" s="194"/>
      <c r="Q65" s="135" t="s">
        <v>283</v>
      </c>
      <c r="R65" s="194"/>
      <c r="S65" s="135" t="s">
        <v>27</v>
      </c>
      <c r="T65" s="194"/>
      <c r="U65" s="135" t="s">
        <v>531</v>
      </c>
      <c r="V65" s="135" t="s">
        <v>173</v>
      </c>
      <c r="W65" s="135" t="s">
        <v>541</v>
      </c>
      <c r="X65" s="179"/>
    </row>
    <row r="66" spans="1:24" ht="30" x14ac:dyDescent="0.25">
      <c r="A66" s="154" t="s">
        <v>47</v>
      </c>
      <c r="B66" s="135" t="s">
        <v>352</v>
      </c>
      <c r="C66" s="155" t="s">
        <v>28</v>
      </c>
      <c r="D66" s="155" t="s">
        <v>542</v>
      </c>
      <c r="E66" s="135" t="s">
        <v>543</v>
      </c>
      <c r="F66" s="194"/>
      <c r="G66" s="155" t="s">
        <v>27</v>
      </c>
      <c r="H66" s="155" t="s">
        <v>30</v>
      </c>
      <c r="I66" s="130">
        <v>500000</v>
      </c>
      <c r="J66" s="126"/>
      <c r="K66" s="192">
        <v>0</v>
      </c>
      <c r="L66" s="194"/>
      <c r="M66" s="192">
        <v>0</v>
      </c>
      <c r="N66" s="194"/>
      <c r="O66" s="192">
        <v>0</v>
      </c>
      <c r="P66" s="194"/>
      <c r="Q66" s="135" t="s">
        <v>314</v>
      </c>
      <c r="R66" s="194"/>
      <c r="S66" s="135" t="s">
        <v>27</v>
      </c>
      <c r="T66" s="194"/>
      <c r="U66" s="135" t="s">
        <v>531</v>
      </c>
      <c r="V66" s="135" t="s">
        <v>173</v>
      </c>
      <c r="W66" s="135" t="s">
        <v>401</v>
      </c>
      <c r="X66" s="179"/>
    </row>
    <row r="67" spans="1:24" ht="30" x14ac:dyDescent="0.25">
      <c r="A67" s="154" t="s">
        <v>47</v>
      </c>
      <c r="B67" s="135" t="s">
        <v>352</v>
      </c>
      <c r="C67" s="155" t="s">
        <v>28</v>
      </c>
      <c r="D67" s="155" t="s">
        <v>544</v>
      </c>
      <c r="E67" s="135" t="s">
        <v>545</v>
      </c>
      <c r="F67" s="194"/>
      <c r="G67" s="155" t="s">
        <v>27</v>
      </c>
      <c r="H67" s="155" t="s">
        <v>17</v>
      </c>
      <c r="I67" s="130">
        <v>3000000</v>
      </c>
      <c r="J67" s="126"/>
      <c r="K67" s="192">
        <v>0</v>
      </c>
      <c r="L67" s="194"/>
      <c r="M67" s="192">
        <v>0</v>
      </c>
      <c r="N67" s="194"/>
      <c r="O67" s="192">
        <v>0</v>
      </c>
      <c r="P67" s="194"/>
      <c r="Q67" s="135" t="s">
        <v>314</v>
      </c>
      <c r="R67" s="194"/>
      <c r="S67" s="135" t="s">
        <v>27</v>
      </c>
      <c r="T67" s="194"/>
      <c r="U67" s="135" t="s">
        <v>531</v>
      </c>
      <c r="V67" s="135" t="s">
        <v>173</v>
      </c>
      <c r="W67" s="135" t="s">
        <v>401</v>
      </c>
      <c r="X67" s="179"/>
    </row>
    <row r="68" spans="1:24" ht="30" x14ac:dyDescent="0.25">
      <c r="A68" s="154" t="s">
        <v>47</v>
      </c>
      <c r="B68" s="135" t="s">
        <v>352</v>
      </c>
      <c r="C68" s="155" t="s">
        <v>28</v>
      </c>
      <c r="D68" s="155" t="s">
        <v>546</v>
      </c>
      <c r="E68" s="135" t="s">
        <v>547</v>
      </c>
      <c r="F68" s="194"/>
      <c r="G68" s="155" t="s">
        <v>27</v>
      </c>
      <c r="H68" s="155" t="s">
        <v>30</v>
      </c>
      <c r="I68" s="130">
        <v>15480000</v>
      </c>
      <c r="J68" s="126"/>
      <c r="K68" s="192">
        <v>0</v>
      </c>
      <c r="L68" s="194"/>
      <c r="M68" s="192">
        <v>0</v>
      </c>
      <c r="N68" s="194"/>
      <c r="O68" s="192">
        <v>0</v>
      </c>
      <c r="P68" s="194"/>
      <c r="Q68" s="135" t="s">
        <v>314</v>
      </c>
      <c r="R68" s="194"/>
      <c r="S68" s="135" t="s">
        <v>27</v>
      </c>
      <c r="T68" s="194"/>
      <c r="U68" s="135" t="s">
        <v>531</v>
      </c>
      <c r="V68" s="135" t="s">
        <v>173</v>
      </c>
      <c r="W68" s="135" t="s">
        <v>401</v>
      </c>
      <c r="X68" s="179"/>
    </row>
    <row r="69" spans="1:24" ht="210" x14ac:dyDescent="0.25">
      <c r="A69" s="154" t="s">
        <v>47</v>
      </c>
      <c r="B69" s="135" t="s">
        <v>352</v>
      </c>
      <c r="C69" s="155" t="s">
        <v>28</v>
      </c>
      <c r="D69" s="155" t="s">
        <v>548</v>
      </c>
      <c r="E69" s="135" t="s">
        <v>549</v>
      </c>
      <c r="F69" s="194"/>
      <c r="G69" s="155" t="s">
        <v>27</v>
      </c>
      <c r="H69" s="155" t="s">
        <v>17</v>
      </c>
      <c r="I69" s="130">
        <v>650000</v>
      </c>
      <c r="J69" s="126"/>
      <c r="K69" s="192">
        <v>0</v>
      </c>
      <c r="L69" s="194"/>
      <c r="M69" s="192">
        <v>0</v>
      </c>
      <c r="N69" s="194"/>
      <c r="O69" s="192">
        <v>0</v>
      </c>
      <c r="P69" s="194"/>
      <c r="Q69" s="135" t="s">
        <v>314</v>
      </c>
      <c r="R69" s="194"/>
      <c r="S69" s="135" t="s">
        <v>27</v>
      </c>
      <c r="T69" s="194"/>
      <c r="U69" s="135" t="s">
        <v>531</v>
      </c>
      <c r="V69" s="135" t="s">
        <v>173</v>
      </c>
      <c r="W69" s="135" t="s">
        <v>550</v>
      </c>
      <c r="X69" s="179"/>
    </row>
    <row r="70" spans="1:24" x14ac:dyDescent="0.25">
      <c r="A70" s="154" t="s">
        <v>47</v>
      </c>
      <c r="B70" s="135" t="s">
        <v>354</v>
      </c>
      <c r="C70" s="155" t="s">
        <v>28</v>
      </c>
      <c r="D70" s="155" t="s">
        <v>551</v>
      </c>
      <c r="E70" s="135" t="s">
        <v>552</v>
      </c>
      <c r="F70" s="194"/>
      <c r="G70" s="155" t="s">
        <v>27</v>
      </c>
      <c r="H70" s="155" t="s">
        <v>30</v>
      </c>
      <c r="I70" s="130">
        <v>0</v>
      </c>
      <c r="J70" s="126"/>
      <c r="K70" s="192" t="s">
        <v>27</v>
      </c>
      <c r="L70" s="194"/>
      <c r="M70" s="192" t="s">
        <v>27</v>
      </c>
      <c r="N70" s="194"/>
      <c r="O70" s="192" t="s">
        <v>27</v>
      </c>
      <c r="P70" s="194"/>
      <c r="Q70" s="135" t="s">
        <v>27</v>
      </c>
      <c r="R70" s="194"/>
      <c r="S70" s="135" t="s">
        <v>27</v>
      </c>
      <c r="T70" s="194"/>
      <c r="U70" s="135" t="s">
        <v>27</v>
      </c>
      <c r="V70" s="135" t="s">
        <v>27</v>
      </c>
      <c r="W70" s="135" t="s">
        <v>27</v>
      </c>
      <c r="X70" s="179"/>
    </row>
    <row r="71" spans="1:24" ht="135" x14ac:dyDescent="0.25">
      <c r="A71" s="154" t="s">
        <v>47</v>
      </c>
      <c r="B71" s="135" t="s">
        <v>354</v>
      </c>
      <c r="C71" s="155" t="s">
        <v>28</v>
      </c>
      <c r="D71" s="155" t="s">
        <v>553</v>
      </c>
      <c r="E71" s="135" t="s">
        <v>554</v>
      </c>
      <c r="F71" s="194"/>
      <c r="G71" s="155" t="s">
        <v>27</v>
      </c>
      <c r="H71" s="155" t="s">
        <v>17</v>
      </c>
      <c r="I71" s="130">
        <v>4587918</v>
      </c>
      <c r="J71" s="126"/>
      <c r="K71" s="192">
        <v>0</v>
      </c>
      <c r="L71" s="194"/>
      <c r="M71" s="192">
        <v>0</v>
      </c>
      <c r="N71" s="194"/>
      <c r="O71" s="192">
        <v>0</v>
      </c>
      <c r="P71" s="194"/>
      <c r="Q71" s="135" t="s">
        <v>72</v>
      </c>
      <c r="R71" s="194"/>
      <c r="S71" s="135" t="s">
        <v>27</v>
      </c>
      <c r="T71" s="194"/>
      <c r="U71" s="135" t="s">
        <v>431</v>
      </c>
      <c r="V71" s="135" t="s">
        <v>44</v>
      </c>
      <c r="W71" s="135" t="s">
        <v>555</v>
      </c>
      <c r="X71" s="179"/>
    </row>
    <row r="72" spans="1:24" ht="135" x14ac:dyDescent="0.25">
      <c r="A72" s="154" t="s">
        <v>41</v>
      </c>
      <c r="B72" s="135" t="s">
        <v>354</v>
      </c>
      <c r="C72" s="155" t="s">
        <v>28</v>
      </c>
      <c r="D72" s="155" t="s">
        <v>556</v>
      </c>
      <c r="E72" s="135" t="s">
        <v>557</v>
      </c>
      <c r="F72" s="190" t="s">
        <v>1607</v>
      </c>
      <c r="G72" s="155" t="s">
        <v>27</v>
      </c>
      <c r="H72" s="155" t="s">
        <v>17</v>
      </c>
      <c r="I72" s="130">
        <v>108912082</v>
      </c>
      <c r="J72" s="126"/>
      <c r="K72" s="192">
        <v>0</v>
      </c>
      <c r="L72" s="194"/>
      <c r="M72" s="192">
        <v>0</v>
      </c>
      <c r="N72" s="194"/>
      <c r="O72" s="192">
        <v>0</v>
      </c>
      <c r="P72" s="194"/>
      <c r="Q72" s="135" t="s">
        <v>72</v>
      </c>
      <c r="R72" s="194"/>
      <c r="S72" s="135" t="s">
        <v>27</v>
      </c>
      <c r="T72" s="194"/>
      <c r="U72" s="135" t="s">
        <v>400</v>
      </c>
      <c r="V72" s="135" t="s">
        <v>101</v>
      </c>
      <c r="W72" s="135" t="s">
        <v>555</v>
      </c>
      <c r="X72" s="179"/>
    </row>
    <row r="73" spans="1:24" x14ac:dyDescent="0.25">
      <c r="A73" s="154" t="s">
        <v>47</v>
      </c>
      <c r="B73" s="135" t="s">
        <v>354</v>
      </c>
      <c r="C73" s="155" t="s">
        <v>28</v>
      </c>
      <c r="D73" s="155" t="s">
        <v>558</v>
      </c>
      <c r="E73" s="135" t="s">
        <v>559</v>
      </c>
      <c r="F73" s="194"/>
      <c r="G73" s="155" t="s">
        <v>27</v>
      </c>
      <c r="H73" s="155" t="s">
        <v>30</v>
      </c>
      <c r="I73" s="130">
        <v>0</v>
      </c>
      <c r="J73" s="126"/>
      <c r="K73" s="192" t="s">
        <v>27</v>
      </c>
      <c r="L73" s="194"/>
      <c r="M73" s="192" t="s">
        <v>27</v>
      </c>
      <c r="N73" s="194"/>
      <c r="O73" s="192" t="s">
        <v>27</v>
      </c>
      <c r="P73" s="194"/>
      <c r="Q73" s="135" t="s">
        <v>27</v>
      </c>
      <c r="R73" s="194"/>
      <c r="S73" s="135" t="s">
        <v>27</v>
      </c>
      <c r="T73" s="194"/>
      <c r="U73" s="135" t="s">
        <v>27</v>
      </c>
      <c r="V73" s="135" t="s">
        <v>27</v>
      </c>
      <c r="W73" s="135" t="s">
        <v>27</v>
      </c>
      <c r="X73" s="179"/>
    </row>
    <row r="74" spans="1:24" ht="409.5" x14ac:dyDescent="0.25">
      <c r="A74" s="154" t="s">
        <v>47</v>
      </c>
      <c r="B74" s="135" t="s">
        <v>354</v>
      </c>
      <c r="C74" s="155" t="s">
        <v>28</v>
      </c>
      <c r="D74" s="155" t="s">
        <v>560</v>
      </c>
      <c r="E74" s="135" t="s">
        <v>561</v>
      </c>
      <c r="F74" s="194"/>
      <c r="G74" s="155" t="s">
        <v>27</v>
      </c>
      <c r="H74" s="155" t="s">
        <v>17</v>
      </c>
      <c r="I74" s="130">
        <v>82500000</v>
      </c>
      <c r="J74" s="126"/>
      <c r="K74" s="192">
        <v>0</v>
      </c>
      <c r="L74" s="194"/>
      <c r="M74" s="192">
        <v>0</v>
      </c>
      <c r="N74" s="194"/>
      <c r="O74" s="192">
        <v>0</v>
      </c>
      <c r="P74" s="194"/>
      <c r="Q74" s="135" t="s">
        <v>78</v>
      </c>
      <c r="R74" s="194"/>
      <c r="S74" s="135" t="s">
        <v>27</v>
      </c>
      <c r="T74" s="194"/>
      <c r="U74" s="135" t="s">
        <v>472</v>
      </c>
      <c r="V74" s="135" t="s">
        <v>200</v>
      </c>
      <c r="W74" s="135" t="s">
        <v>562</v>
      </c>
      <c r="X74" s="179"/>
    </row>
    <row r="75" spans="1:24" ht="30" x14ac:dyDescent="0.25">
      <c r="A75" s="154" t="s">
        <v>47</v>
      </c>
      <c r="B75" s="135" t="s">
        <v>356</v>
      </c>
      <c r="C75" s="155" t="s">
        <v>28</v>
      </c>
      <c r="D75" s="155" t="s">
        <v>563</v>
      </c>
      <c r="E75" s="135" t="s">
        <v>564</v>
      </c>
      <c r="F75" s="194"/>
      <c r="G75" s="155" t="s">
        <v>27</v>
      </c>
      <c r="H75" s="155" t="s">
        <v>30</v>
      </c>
      <c r="I75" s="130">
        <v>0</v>
      </c>
      <c r="J75" s="126"/>
      <c r="K75" s="192" t="s">
        <v>27</v>
      </c>
      <c r="L75" s="194"/>
      <c r="M75" s="192" t="s">
        <v>27</v>
      </c>
      <c r="N75" s="194"/>
      <c r="O75" s="192" t="s">
        <v>27</v>
      </c>
      <c r="P75" s="194"/>
      <c r="Q75" s="135" t="s">
        <v>27</v>
      </c>
      <c r="R75" s="194"/>
      <c r="S75" s="135" t="s">
        <v>27</v>
      </c>
      <c r="T75" s="194"/>
      <c r="U75" s="135" t="s">
        <v>27</v>
      </c>
      <c r="V75" s="135" t="s">
        <v>27</v>
      </c>
      <c r="W75" s="135" t="s">
        <v>27</v>
      </c>
      <c r="X75" s="179"/>
    </row>
    <row r="76" spans="1:24" ht="90" x14ac:dyDescent="0.25">
      <c r="A76" s="154" t="s">
        <v>47</v>
      </c>
      <c r="B76" s="135" t="s">
        <v>356</v>
      </c>
      <c r="C76" s="155" t="s">
        <v>28</v>
      </c>
      <c r="D76" s="155" t="s">
        <v>565</v>
      </c>
      <c r="E76" s="135" t="s">
        <v>566</v>
      </c>
      <c r="F76" s="194"/>
      <c r="G76" s="155" t="s">
        <v>27</v>
      </c>
      <c r="H76" s="155" t="s">
        <v>17</v>
      </c>
      <c r="I76" s="130">
        <v>2100000</v>
      </c>
      <c r="J76" s="126"/>
      <c r="K76" s="192">
        <v>0</v>
      </c>
      <c r="L76" s="194"/>
      <c r="M76" s="192">
        <v>0</v>
      </c>
      <c r="N76" s="194"/>
      <c r="O76" s="192">
        <v>1</v>
      </c>
      <c r="P76" s="194"/>
      <c r="Q76" s="135" t="s">
        <v>90</v>
      </c>
      <c r="R76" s="194"/>
      <c r="S76" s="135" t="s">
        <v>82</v>
      </c>
      <c r="T76" s="194"/>
      <c r="U76" s="135" t="s">
        <v>431</v>
      </c>
      <c r="V76" s="135" t="s">
        <v>24</v>
      </c>
      <c r="W76" s="135" t="s">
        <v>401</v>
      </c>
      <c r="X76" s="179"/>
    </row>
    <row r="77" spans="1:24" ht="90" x14ac:dyDescent="0.25">
      <c r="A77" s="154" t="s">
        <v>47</v>
      </c>
      <c r="B77" s="135" t="s">
        <v>356</v>
      </c>
      <c r="C77" s="155" t="s">
        <v>28</v>
      </c>
      <c r="D77" s="155" t="s">
        <v>567</v>
      </c>
      <c r="E77" s="135" t="s">
        <v>568</v>
      </c>
      <c r="F77" s="194"/>
      <c r="G77" s="155" t="s">
        <v>27</v>
      </c>
      <c r="H77" s="155" t="s">
        <v>17</v>
      </c>
      <c r="I77" s="130">
        <v>1880000</v>
      </c>
      <c r="J77" s="126"/>
      <c r="K77" s="155">
        <v>0</v>
      </c>
      <c r="L77" s="194"/>
      <c r="M77" s="155">
        <v>0</v>
      </c>
      <c r="N77" s="194"/>
      <c r="O77" s="155">
        <v>1</v>
      </c>
      <c r="P77" s="194"/>
      <c r="Q77" s="135" t="s">
        <v>90</v>
      </c>
      <c r="R77" s="194"/>
      <c r="S77" s="135" t="s">
        <v>82</v>
      </c>
      <c r="T77" s="194"/>
      <c r="U77" s="135" t="s">
        <v>431</v>
      </c>
      <c r="V77" s="135" t="s">
        <v>24</v>
      </c>
      <c r="W77" s="135" t="s">
        <v>401</v>
      </c>
      <c r="X77" s="179"/>
    </row>
    <row r="78" spans="1:24" ht="90" x14ac:dyDescent="0.25">
      <c r="A78" s="154" t="s">
        <v>47</v>
      </c>
      <c r="B78" s="135" t="s">
        <v>356</v>
      </c>
      <c r="C78" s="155" t="s">
        <v>28</v>
      </c>
      <c r="D78" s="155" t="s">
        <v>569</v>
      </c>
      <c r="E78" s="135" t="s">
        <v>570</v>
      </c>
      <c r="F78" s="194"/>
      <c r="G78" s="155" t="s">
        <v>27</v>
      </c>
      <c r="H78" s="155" t="s">
        <v>17</v>
      </c>
      <c r="I78" s="130">
        <v>20000</v>
      </c>
      <c r="J78" s="126"/>
      <c r="K78" s="155">
        <v>0</v>
      </c>
      <c r="L78" s="194"/>
      <c r="M78" s="155">
        <v>0</v>
      </c>
      <c r="N78" s="194"/>
      <c r="O78" s="155">
        <v>1</v>
      </c>
      <c r="P78" s="194"/>
      <c r="Q78" s="135" t="s">
        <v>299</v>
      </c>
      <c r="R78" s="194"/>
      <c r="S78" s="135" t="s">
        <v>79</v>
      </c>
      <c r="T78" s="194"/>
      <c r="U78" s="135" t="s">
        <v>431</v>
      </c>
      <c r="V78" s="135" t="s">
        <v>24</v>
      </c>
      <c r="W78" s="135" t="s">
        <v>401</v>
      </c>
      <c r="X78" s="179"/>
    </row>
    <row r="79" spans="1:24" ht="30" x14ac:dyDescent="0.25">
      <c r="A79" s="154" t="s">
        <v>47</v>
      </c>
      <c r="B79" s="135" t="s">
        <v>356</v>
      </c>
      <c r="C79" s="155" t="s">
        <v>28</v>
      </c>
      <c r="D79" s="155" t="s">
        <v>571</v>
      </c>
      <c r="E79" s="135" t="s">
        <v>572</v>
      </c>
      <c r="F79" s="194"/>
      <c r="G79" s="155" t="s">
        <v>27</v>
      </c>
      <c r="H79" s="155" t="s">
        <v>30</v>
      </c>
      <c r="I79" s="130">
        <v>0</v>
      </c>
      <c r="J79" s="126"/>
      <c r="K79" s="155" t="s">
        <v>27</v>
      </c>
      <c r="L79" s="194"/>
      <c r="M79" s="155" t="s">
        <v>27</v>
      </c>
      <c r="N79" s="194"/>
      <c r="O79" s="155" t="s">
        <v>27</v>
      </c>
      <c r="P79" s="194"/>
      <c r="Q79" s="135" t="s">
        <v>27</v>
      </c>
      <c r="R79" s="194"/>
      <c r="S79" s="135" t="s">
        <v>27</v>
      </c>
      <c r="T79" s="194"/>
      <c r="U79" s="135" t="s">
        <v>27</v>
      </c>
      <c r="V79" s="135" t="s">
        <v>27</v>
      </c>
      <c r="W79" s="135" t="s">
        <v>27</v>
      </c>
      <c r="X79" s="179"/>
    </row>
    <row r="80" spans="1:24" ht="90" x14ac:dyDescent="0.25">
      <c r="A80" s="154" t="s">
        <v>47</v>
      </c>
      <c r="B80" s="135" t="s">
        <v>356</v>
      </c>
      <c r="C80" s="155" t="s">
        <v>28</v>
      </c>
      <c r="D80" s="155" t="s">
        <v>573</v>
      </c>
      <c r="E80" s="135" t="s">
        <v>574</v>
      </c>
      <c r="F80" s="194"/>
      <c r="G80" s="155" t="s">
        <v>27</v>
      </c>
      <c r="H80" s="155" t="s">
        <v>17</v>
      </c>
      <c r="I80" s="130">
        <v>3000000</v>
      </c>
      <c r="J80" s="126"/>
      <c r="K80" s="155">
        <v>0</v>
      </c>
      <c r="L80" s="194"/>
      <c r="M80" s="155">
        <v>0</v>
      </c>
      <c r="N80" s="194"/>
      <c r="O80" s="155">
        <v>1</v>
      </c>
      <c r="P80" s="194"/>
      <c r="Q80" s="135" t="s">
        <v>90</v>
      </c>
      <c r="R80" s="194"/>
      <c r="S80" s="135" t="s">
        <v>82</v>
      </c>
      <c r="T80" s="194"/>
      <c r="U80" s="135" t="s">
        <v>431</v>
      </c>
      <c r="V80" s="135" t="s">
        <v>24</v>
      </c>
      <c r="W80" s="135" t="s">
        <v>401</v>
      </c>
      <c r="X80" s="179"/>
    </row>
    <row r="81" spans="1:24" ht="90" x14ac:dyDescent="0.25">
      <c r="A81" s="154" t="s">
        <v>47</v>
      </c>
      <c r="B81" s="135" t="s">
        <v>356</v>
      </c>
      <c r="C81" s="155" t="s">
        <v>28</v>
      </c>
      <c r="D81" s="155" t="s">
        <v>575</v>
      </c>
      <c r="E81" s="135" t="s">
        <v>576</v>
      </c>
      <c r="F81" s="194"/>
      <c r="G81" s="155" t="s">
        <v>27</v>
      </c>
      <c r="H81" s="155" t="s">
        <v>17</v>
      </c>
      <c r="I81" s="130">
        <v>135000</v>
      </c>
      <c r="J81" s="126"/>
      <c r="K81" s="155">
        <v>0</v>
      </c>
      <c r="L81" s="194"/>
      <c r="M81" s="155">
        <v>0</v>
      </c>
      <c r="N81" s="194"/>
      <c r="O81" s="155">
        <v>0</v>
      </c>
      <c r="P81" s="194"/>
      <c r="Q81" s="135" t="s">
        <v>90</v>
      </c>
      <c r="R81" s="194"/>
      <c r="S81" s="135" t="s">
        <v>27</v>
      </c>
      <c r="T81" s="194"/>
      <c r="U81" s="135" t="s">
        <v>431</v>
      </c>
      <c r="V81" s="135" t="s">
        <v>24</v>
      </c>
      <c r="W81" s="135" t="s">
        <v>401</v>
      </c>
      <c r="X81" s="179"/>
    </row>
    <row r="82" spans="1:24" ht="90" x14ac:dyDescent="0.25">
      <c r="A82" s="154" t="s">
        <v>47</v>
      </c>
      <c r="B82" s="135" t="s">
        <v>356</v>
      </c>
      <c r="C82" s="155" t="s">
        <v>28</v>
      </c>
      <c r="D82" s="155" t="s">
        <v>577</v>
      </c>
      <c r="E82" s="135" t="s">
        <v>1720</v>
      </c>
      <c r="F82" s="194"/>
      <c r="G82" s="155" t="s">
        <v>27</v>
      </c>
      <c r="H82" s="155" t="s">
        <v>17</v>
      </c>
      <c r="I82" s="130">
        <v>1392000</v>
      </c>
      <c r="J82" s="126"/>
      <c r="K82" s="155">
        <v>0</v>
      </c>
      <c r="L82" s="194"/>
      <c r="M82" s="155">
        <v>0</v>
      </c>
      <c r="N82" s="194"/>
      <c r="O82" s="155">
        <v>0</v>
      </c>
      <c r="P82" s="194"/>
      <c r="Q82" s="135" t="s">
        <v>96</v>
      </c>
      <c r="R82" s="194"/>
      <c r="S82" s="135" t="s">
        <v>27</v>
      </c>
      <c r="T82" s="194"/>
      <c r="U82" s="135" t="s">
        <v>431</v>
      </c>
      <c r="V82" s="135" t="s">
        <v>24</v>
      </c>
      <c r="W82" s="135" t="s">
        <v>401</v>
      </c>
      <c r="X82" s="179"/>
    </row>
    <row r="83" spans="1:24" ht="90" x14ac:dyDescent="0.25">
      <c r="A83" s="154" t="s">
        <v>47</v>
      </c>
      <c r="B83" s="135" t="s">
        <v>356</v>
      </c>
      <c r="C83" s="155" t="s">
        <v>28</v>
      </c>
      <c r="D83" s="155" t="s">
        <v>578</v>
      </c>
      <c r="E83" s="135" t="s">
        <v>579</v>
      </c>
      <c r="F83" s="194"/>
      <c r="G83" s="155" t="s">
        <v>27</v>
      </c>
      <c r="H83" s="155" t="s">
        <v>17</v>
      </c>
      <c r="I83" s="130">
        <v>12758000</v>
      </c>
      <c r="J83" s="126"/>
      <c r="K83" s="155">
        <v>0</v>
      </c>
      <c r="L83" s="194"/>
      <c r="M83" s="155">
        <v>0</v>
      </c>
      <c r="N83" s="194"/>
      <c r="O83" s="155">
        <v>0</v>
      </c>
      <c r="P83" s="194"/>
      <c r="Q83" s="135" t="s">
        <v>336</v>
      </c>
      <c r="R83" s="194"/>
      <c r="S83" s="135" t="s">
        <v>27</v>
      </c>
      <c r="T83" s="194"/>
      <c r="U83" s="135" t="s">
        <v>431</v>
      </c>
      <c r="V83" s="135" t="s">
        <v>24</v>
      </c>
      <c r="W83" s="135" t="s">
        <v>401</v>
      </c>
      <c r="X83" s="179"/>
    </row>
    <row r="84" spans="1:24" ht="30" x14ac:dyDescent="0.25">
      <c r="A84" s="154" t="s">
        <v>47</v>
      </c>
      <c r="B84" s="135" t="s">
        <v>356</v>
      </c>
      <c r="C84" s="155" t="s">
        <v>28</v>
      </c>
      <c r="D84" s="155" t="s">
        <v>580</v>
      </c>
      <c r="E84" s="135" t="s">
        <v>581</v>
      </c>
      <c r="F84" s="194"/>
      <c r="G84" s="155" t="s">
        <v>27</v>
      </c>
      <c r="H84" s="155" t="s">
        <v>30</v>
      </c>
      <c r="I84" s="130">
        <v>0</v>
      </c>
      <c r="J84" s="126"/>
      <c r="K84" s="155" t="s">
        <v>27</v>
      </c>
      <c r="L84" s="194"/>
      <c r="M84" s="155" t="s">
        <v>27</v>
      </c>
      <c r="N84" s="194"/>
      <c r="O84" s="155" t="s">
        <v>27</v>
      </c>
      <c r="P84" s="194"/>
      <c r="Q84" s="135" t="s">
        <v>27</v>
      </c>
      <c r="R84" s="194"/>
      <c r="S84" s="135" t="s">
        <v>27</v>
      </c>
      <c r="T84" s="194"/>
      <c r="U84" s="135" t="s">
        <v>27</v>
      </c>
      <c r="V84" s="135" t="s">
        <v>27</v>
      </c>
      <c r="W84" s="135" t="s">
        <v>27</v>
      </c>
      <c r="X84" s="179"/>
    </row>
    <row r="85" spans="1:24" ht="90" x14ac:dyDescent="0.25">
      <c r="A85" s="154" t="s">
        <v>47</v>
      </c>
      <c r="B85" s="135" t="s">
        <v>356</v>
      </c>
      <c r="C85" s="155" t="s">
        <v>28</v>
      </c>
      <c r="D85" s="155" t="s">
        <v>582</v>
      </c>
      <c r="E85" s="135" t="s">
        <v>583</v>
      </c>
      <c r="F85" s="194"/>
      <c r="G85" s="155" t="s">
        <v>27</v>
      </c>
      <c r="H85" s="155" t="s">
        <v>17</v>
      </c>
      <c r="I85" s="130">
        <v>1474010</v>
      </c>
      <c r="J85" s="126"/>
      <c r="K85" s="155">
        <v>0</v>
      </c>
      <c r="L85" s="194"/>
      <c r="M85" s="155">
        <v>0</v>
      </c>
      <c r="N85" s="194"/>
      <c r="O85" s="155">
        <v>0</v>
      </c>
      <c r="P85" s="194"/>
      <c r="Q85" s="135" t="s">
        <v>336</v>
      </c>
      <c r="R85" s="194"/>
      <c r="S85" s="135" t="s">
        <v>27</v>
      </c>
      <c r="T85" s="194"/>
      <c r="U85" s="135" t="s">
        <v>431</v>
      </c>
      <c r="V85" s="135" t="s">
        <v>24</v>
      </c>
      <c r="W85" s="135" t="s">
        <v>401</v>
      </c>
      <c r="X85" s="179"/>
    </row>
    <row r="86" spans="1:24" ht="90" x14ac:dyDescent="0.25">
      <c r="A86" s="154" t="s">
        <v>47</v>
      </c>
      <c r="B86" s="135" t="s">
        <v>356</v>
      </c>
      <c r="C86" s="155" t="s">
        <v>28</v>
      </c>
      <c r="D86" s="155" t="s">
        <v>584</v>
      </c>
      <c r="E86" s="135" t="s">
        <v>585</v>
      </c>
      <c r="F86" s="194"/>
      <c r="G86" s="155" t="s">
        <v>27</v>
      </c>
      <c r="H86" s="155" t="s">
        <v>17</v>
      </c>
      <c r="I86" s="130">
        <v>1050000</v>
      </c>
      <c r="J86" s="126"/>
      <c r="K86" s="155">
        <v>0</v>
      </c>
      <c r="L86" s="194"/>
      <c r="M86" s="155">
        <v>0</v>
      </c>
      <c r="N86" s="194"/>
      <c r="O86" s="155">
        <v>0</v>
      </c>
      <c r="P86" s="194"/>
      <c r="Q86" s="135" t="s">
        <v>336</v>
      </c>
      <c r="R86" s="194"/>
      <c r="S86" s="135" t="s">
        <v>27</v>
      </c>
      <c r="T86" s="194"/>
      <c r="U86" s="135" t="s">
        <v>431</v>
      </c>
      <c r="V86" s="135" t="s">
        <v>24</v>
      </c>
      <c r="W86" s="135" t="s">
        <v>586</v>
      </c>
      <c r="X86" s="179"/>
    </row>
    <row r="87" spans="1:24" ht="90" x14ac:dyDescent="0.25">
      <c r="A87" s="154" t="s">
        <v>47</v>
      </c>
      <c r="B87" s="135" t="s">
        <v>356</v>
      </c>
      <c r="C87" s="155" t="s">
        <v>28</v>
      </c>
      <c r="D87" s="155" t="s">
        <v>587</v>
      </c>
      <c r="E87" s="135" t="s">
        <v>588</v>
      </c>
      <c r="F87" s="194"/>
      <c r="G87" s="155" t="s">
        <v>27</v>
      </c>
      <c r="H87" s="155" t="s">
        <v>17</v>
      </c>
      <c r="I87" s="130">
        <v>7572030</v>
      </c>
      <c r="J87" s="126"/>
      <c r="K87" s="155">
        <v>0</v>
      </c>
      <c r="L87" s="194"/>
      <c r="M87" s="155">
        <v>0</v>
      </c>
      <c r="N87" s="194"/>
      <c r="O87" s="155">
        <v>0</v>
      </c>
      <c r="P87" s="194"/>
      <c r="Q87" s="135" t="s">
        <v>336</v>
      </c>
      <c r="R87" s="194"/>
      <c r="S87" s="135" t="s">
        <v>27</v>
      </c>
      <c r="T87" s="194"/>
      <c r="U87" s="135" t="s">
        <v>431</v>
      </c>
      <c r="V87" s="135" t="s">
        <v>24</v>
      </c>
      <c r="W87" s="135" t="s">
        <v>401</v>
      </c>
      <c r="X87" s="179"/>
    </row>
    <row r="88" spans="1:24" x14ac:dyDescent="0.25">
      <c r="A88" s="154" t="s">
        <v>47</v>
      </c>
      <c r="B88" s="135" t="s">
        <v>356</v>
      </c>
      <c r="C88" s="155" t="s">
        <v>28</v>
      </c>
      <c r="D88" s="155" t="s">
        <v>589</v>
      </c>
      <c r="E88" s="135" t="s">
        <v>590</v>
      </c>
      <c r="F88" s="194"/>
      <c r="G88" s="155" t="s">
        <v>27</v>
      </c>
      <c r="H88" s="155" t="s">
        <v>30</v>
      </c>
      <c r="I88" s="130">
        <v>0</v>
      </c>
      <c r="J88" s="126"/>
      <c r="K88" s="155" t="s">
        <v>27</v>
      </c>
      <c r="L88" s="194"/>
      <c r="M88" s="155" t="s">
        <v>27</v>
      </c>
      <c r="N88" s="194"/>
      <c r="O88" s="155" t="s">
        <v>27</v>
      </c>
      <c r="P88" s="194"/>
      <c r="Q88" s="135" t="s">
        <v>27</v>
      </c>
      <c r="R88" s="194"/>
      <c r="S88" s="135" t="s">
        <v>27</v>
      </c>
      <c r="T88" s="194"/>
      <c r="U88" s="135" t="s">
        <v>27</v>
      </c>
      <c r="V88" s="135" t="s">
        <v>27</v>
      </c>
      <c r="W88" s="135" t="s">
        <v>27</v>
      </c>
      <c r="X88" s="179"/>
    </row>
    <row r="89" spans="1:24" ht="45" x14ac:dyDescent="0.25">
      <c r="A89" s="154" t="s">
        <v>47</v>
      </c>
      <c r="B89" s="135" t="s">
        <v>356</v>
      </c>
      <c r="C89" s="155" t="s">
        <v>28</v>
      </c>
      <c r="D89" s="155" t="s">
        <v>591</v>
      </c>
      <c r="E89" s="135" t="s">
        <v>592</v>
      </c>
      <c r="F89" s="194"/>
      <c r="G89" s="155" t="s">
        <v>27</v>
      </c>
      <c r="H89" s="155" t="s">
        <v>17</v>
      </c>
      <c r="I89" s="130">
        <v>600000</v>
      </c>
      <c r="J89" s="126"/>
      <c r="K89" s="155">
        <v>0</v>
      </c>
      <c r="L89" s="194"/>
      <c r="M89" s="155">
        <v>0</v>
      </c>
      <c r="N89" s="194"/>
      <c r="O89" s="155">
        <v>0</v>
      </c>
      <c r="P89" s="194"/>
      <c r="Q89" s="135" t="s">
        <v>336</v>
      </c>
      <c r="R89" s="194"/>
      <c r="S89" s="135" t="s">
        <v>27</v>
      </c>
      <c r="T89" s="194"/>
      <c r="U89" s="135" t="s">
        <v>431</v>
      </c>
      <c r="V89" s="135" t="s">
        <v>44</v>
      </c>
      <c r="W89" s="135" t="s">
        <v>401</v>
      </c>
      <c r="X89" s="179"/>
    </row>
    <row r="90" spans="1:24" ht="45" x14ac:dyDescent="0.25">
      <c r="A90" s="154" t="s">
        <v>47</v>
      </c>
      <c r="B90" s="135" t="s">
        <v>356</v>
      </c>
      <c r="C90" s="155" t="s">
        <v>28</v>
      </c>
      <c r="D90" s="155" t="s">
        <v>593</v>
      </c>
      <c r="E90" s="135" t="s">
        <v>594</v>
      </c>
      <c r="F90" s="194"/>
      <c r="G90" s="155" t="s">
        <v>27</v>
      </c>
      <c r="H90" s="155" t="s">
        <v>17</v>
      </c>
      <c r="I90" s="130">
        <v>1800000</v>
      </c>
      <c r="J90" s="126"/>
      <c r="K90" s="155">
        <v>0</v>
      </c>
      <c r="L90" s="194"/>
      <c r="M90" s="155">
        <v>0</v>
      </c>
      <c r="N90" s="194"/>
      <c r="O90" s="155">
        <v>0</v>
      </c>
      <c r="P90" s="194"/>
      <c r="Q90" s="135" t="s">
        <v>336</v>
      </c>
      <c r="R90" s="194"/>
      <c r="S90" s="135" t="s">
        <v>27</v>
      </c>
      <c r="T90" s="194"/>
      <c r="U90" s="135" t="s">
        <v>431</v>
      </c>
      <c r="V90" s="135" t="s">
        <v>44</v>
      </c>
      <c r="W90" s="135" t="s">
        <v>401</v>
      </c>
      <c r="X90" s="179"/>
    </row>
    <row r="91" spans="1:24" ht="150" x14ac:dyDescent="0.25">
      <c r="A91" s="154" t="s">
        <v>47</v>
      </c>
      <c r="B91" s="135" t="s">
        <v>356</v>
      </c>
      <c r="C91" s="155" t="s">
        <v>28</v>
      </c>
      <c r="D91" s="155" t="s">
        <v>595</v>
      </c>
      <c r="E91" s="135" t="s">
        <v>596</v>
      </c>
      <c r="F91" s="194"/>
      <c r="G91" s="155" t="s">
        <v>27</v>
      </c>
      <c r="H91" s="155" t="s">
        <v>17</v>
      </c>
      <c r="I91" s="130">
        <v>900000</v>
      </c>
      <c r="J91" s="126"/>
      <c r="K91" s="155">
        <v>0</v>
      </c>
      <c r="L91" s="194"/>
      <c r="M91" s="155">
        <v>0</v>
      </c>
      <c r="N91" s="194"/>
      <c r="O91" s="155">
        <v>0</v>
      </c>
      <c r="P91" s="194"/>
      <c r="Q91" s="135" t="s">
        <v>336</v>
      </c>
      <c r="R91" s="194"/>
      <c r="S91" s="135" t="s">
        <v>27</v>
      </c>
      <c r="T91" s="194"/>
      <c r="U91" s="135" t="s">
        <v>431</v>
      </c>
      <c r="V91" s="135" t="s">
        <v>44</v>
      </c>
      <c r="W91" s="135" t="s">
        <v>597</v>
      </c>
      <c r="X91" s="179"/>
    </row>
    <row r="92" spans="1:24" ht="210" x14ac:dyDescent="0.25">
      <c r="A92" s="154" t="s">
        <v>47</v>
      </c>
      <c r="B92" s="135" t="s">
        <v>356</v>
      </c>
      <c r="C92" s="155" t="s">
        <v>28</v>
      </c>
      <c r="D92" s="155" t="s">
        <v>598</v>
      </c>
      <c r="E92" s="135" t="s">
        <v>599</v>
      </c>
      <c r="F92" s="194"/>
      <c r="G92" s="155" t="s">
        <v>27</v>
      </c>
      <c r="H92" s="155" t="s">
        <v>17</v>
      </c>
      <c r="I92" s="130">
        <v>2318960</v>
      </c>
      <c r="J92" s="126"/>
      <c r="K92" s="155">
        <v>0</v>
      </c>
      <c r="L92" s="194"/>
      <c r="M92" s="155">
        <v>0</v>
      </c>
      <c r="N92" s="194"/>
      <c r="O92" s="155">
        <v>0</v>
      </c>
      <c r="P92" s="194"/>
      <c r="Q92" s="135" t="s">
        <v>306</v>
      </c>
      <c r="R92" s="194"/>
      <c r="S92" s="135" t="s">
        <v>27</v>
      </c>
      <c r="T92" s="194"/>
      <c r="U92" s="135" t="s">
        <v>510</v>
      </c>
      <c r="V92" s="135" t="s">
        <v>224</v>
      </c>
      <c r="W92" s="135" t="s">
        <v>600</v>
      </c>
      <c r="X92" s="179"/>
    </row>
    <row r="93" spans="1:24" x14ac:dyDescent="0.25">
      <c r="A93" s="154" t="s">
        <v>47</v>
      </c>
      <c r="B93" s="135" t="s">
        <v>356</v>
      </c>
      <c r="C93" s="155" t="s">
        <v>28</v>
      </c>
      <c r="D93" s="155" t="s">
        <v>601</v>
      </c>
      <c r="E93" s="135" t="s">
        <v>602</v>
      </c>
      <c r="F93" s="194"/>
      <c r="G93" s="155" t="s">
        <v>27</v>
      </c>
      <c r="H93" s="155" t="s">
        <v>30</v>
      </c>
      <c r="I93" s="130">
        <v>0</v>
      </c>
      <c r="J93" s="126"/>
      <c r="K93" s="155" t="s">
        <v>27</v>
      </c>
      <c r="L93" s="194"/>
      <c r="M93" s="155" t="s">
        <v>27</v>
      </c>
      <c r="N93" s="194"/>
      <c r="O93" s="155" t="s">
        <v>27</v>
      </c>
      <c r="P93" s="194"/>
      <c r="Q93" s="135" t="s">
        <v>27</v>
      </c>
      <c r="R93" s="194"/>
      <c r="S93" s="135" t="s">
        <v>27</v>
      </c>
      <c r="T93" s="194"/>
      <c r="U93" s="135" t="s">
        <v>27</v>
      </c>
      <c r="V93" s="135" t="s">
        <v>27</v>
      </c>
      <c r="W93" s="135" t="s">
        <v>27</v>
      </c>
      <c r="X93" s="179"/>
    </row>
    <row r="94" spans="1:24" x14ac:dyDescent="0.25">
      <c r="A94" s="154" t="s">
        <v>47</v>
      </c>
      <c r="B94" s="135" t="s">
        <v>356</v>
      </c>
      <c r="C94" s="155" t="s">
        <v>28</v>
      </c>
      <c r="D94" s="155" t="s">
        <v>603</v>
      </c>
      <c r="E94" s="135" t="s">
        <v>604</v>
      </c>
      <c r="F94" s="194"/>
      <c r="G94" s="155" t="s">
        <v>27</v>
      </c>
      <c r="H94" s="155" t="s">
        <v>30</v>
      </c>
      <c r="I94" s="130">
        <v>0</v>
      </c>
      <c r="J94" s="126"/>
      <c r="K94" s="155" t="s">
        <v>27</v>
      </c>
      <c r="L94" s="194"/>
      <c r="M94" s="155" t="s">
        <v>27</v>
      </c>
      <c r="N94" s="194"/>
      <c r="O94" s="155" t="s">
        <v>27</v>
      </c>
      <c r="P94" s="194"/>
      <c r="Q94" s="135" t="s">
        <v>27</v>
      </c>
      <c r="R94" s="194"/>
      <c r="S94" s="135" t="s">
        <v>27</v>
      </c>
      <c r="T94" s="194"/>
      <c r="U94" s="135" t="s">
        <v>27</v>
      </c>
      <c r="V94" s="135" t="s">
        <v>27</v>
      </c>
      <c r="W94" s="135" t="s">
        <v>27</v>
      </c>
      <c r="X94" s="179"/>
    </row>
    <row r="95" spans="1:24" x14ac:dyDescent="0.25">
      <c r="A95" s="154" t="s">
        <v>47</v>
      </c>
      <c r="B95" s="135" t="s">
        <v>356</v>
      </c>
      <c r="C95" s="155" t="s">
        <v>28</v>
      </c>
      <c r="D95" s="155" t="s">
        <v>605</v>
      </c>
      <c r="E95" s="135" t="s">
        <v>606</v>
      </c>
      <c r="F95" s="194"/>
      <c r="G95" s="155" t="s">
        <v>27</v>
      </c>
      <c r="H95" s="155" t="s">
        <v>30</v>
      </c>
      <c r="I95" s="130">
        <v>0</v>
      </c>
      <c r="J95" s="194"/>
      <c r="K95" s="155" t="s">
        <v>27</v>
      </c>
      <c r="L95" s="194"/>
      <c r="M95" s="155" t="s">
        <v>27</v>
      </c>
      <c r="N95" s="126"/>
      <c r="O95" s="155" t="s">
        <v>27</v>
      </c>
      <c r="P95" s="194"/>
      <c r="Q95" s="135" t="s">
        <v>27</v>
      </c>
      <c r="R95" s="202"/>
      <c r="S95" s="135" t="s">
        <v>27</v>
      </c>
      <c r="T95" s="194"/>
      <c r="U95" s="135" t="s">
        <v>27</v>
      </c>
      <c r="V95" s="135" t="s">
        <v>27</v>
      </c>
      <c r="W95" s="135" t="s">
        <v>27</v>
      </c>
      <c r="X95" s="179"/>
    </row>
    <row r="96" spans="1:24" x14ac:dyDescent="0.25">
      <c r="A96" s="154" t="s">
        <v>47</v>
      </c>
      <c r="B96" s="135" t="s">
        <v>356</v>
      </c>
      <c r="C96" s="155" t="s">
        <v>28</v>
      </c>
      <c r="D96" s="155" t="s">
        <v>607</v>
      </c>
      <c r="E96" s="135" t="s">
        <v>608</v>
      </c>
      <c r="F96" s="194"/>
      <c r="G96" s="155" t="s">
        <v>27</v>
      </c>
      <c r="H96" s="155" t="s">
        <v>30</v>
      </c>
      <c r="I96" s="130">
        <v>0</v>
      </c>
      <c r="J96" s="194"/>
      <c r="K96" s="155" t="s">
        <v>27</v>
      </c>
      <c r="L96" s="202"/>
      <c r="M96" s="155" t="s">
        <v>27</v>
      </c>
      <c r="N96" s="126"/>
      <c r="O96" s="155" t="s">
        <v>27</v>
      </c>
      <c r="P96" s="202"/>
      <c r="Q96" s="135" t="s">
        <v>27</v>
      </c>
      <c r="R96" s="202"/>
      <c r="S96" s="135" t="s">
        <v>27</v>
      </c>
      <c r="T96" s="197"/>
      <c r="U96" s="135" t="s">
        <v>27</v>
      </c>
      <c r="V96" s="135" t="s">
        <v>27</v>
      </c>
      <c r="W96" s="135" t="s">
        <v>27</v>
      </c>
      <c r="X96" s="190"/>
    </row>
    <row r="97" spans="1:98" s="208" customFormat="1" x14ac:dyDescent="0.25">
      <c r="A97" s="154" t="s">
        <v>29</v>
      </c>
      <c r="B97" s="135" t="s">
        <v>1350</v>
      </c>
      <c r="C97" s="155" t="s">
        <v>28</v>
      </c>
      <c r="D97" s="156" t="s">
        <v>1385</v>
      </c>
      <c r="E97" s="135" t="s">
        <v>1589</v>
      </c>
      <c r="F97" s="203" t="s">
        <v>1589</v>
      </c>
      <c r="G97" s="155"/>
      <c r="H97" s="155" t="s">
        <v>30</v>
      </c>
      <c r="I97" s="130">
        <v>0</v>
      </c>
      <c r="J97" s="126">
        <v>0</v>
      </c>
      <c r="K97" s="155"/>
      <c r="L97" s="202" t="s">
        <v>27</v>
      </c>
      <c r="M97" s="155"/>
      <c r="N97" s="202" t="s">
        <v>27</v>
      </c>
      <c r="O97" s="155"/>
      <c r="P97" s="202"/>
      <c r="Q97" s="135"/>
      <c r="R97" s="202"/>
      <c r="S97" s="135"/>
      <c r="T97" s="204"/>
      <c r="U97" s="199"/>
      <c r="V97" s="199"/>
      <c r="W97" s="199"/>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row>
    <row r="98" spans="1:98" s="208" customFormat="1" ht="45" x14ac:dyDescent="0.25">
      <c r="A98" s="154" t="s">
        <v>29</v>
      </c>
      <c r="B98" s="135" t="s">
        <v>1350</v>
      </c>
      <c r="C98" s="155" t="s">
        <v>28</v>
      </c>
      <c r="D98" s="155" t="s">
        <v>1352</v>
      </c>
      <c r="E98" s="135" t="s">
        <v>1539</v>
      </c>
      <c r="F98" s="203" t="s">
        <v>1539</v>
      </c>
      <c r="G98" s="155"/>
      <c r="H98" s="155" t="s">
        <v>17</v>
      </c>
      <c r="I98" s="130"/>
      <c r="J98" s="255"/>
      <c r="K98" s="155"/>
      <c r="L98" s="257" t="s">
        <v>27</v>
      </c>
      <c r="M98" s="258"/>
      <c r="N98" s="257" t="s">
        <v>27</v>
      </c>
      <c r="O98" s="258"/>
      <c r="P98" s="257" t="s">
        <v>27</v>
      </c>
      <c r="Q98" s="135"/>
      <c r="R98" s="202"/>
      <c r="S98" s="135"/>
      <c r="T98" s="204"/>
      <c r="U98" s="199" t="s">
        <v>431</v>
      </c>
      <c r="V98" s="199" t="s">
        <v>44</v>
      </c>
      <c r="W98" s="199" t="s">
        <v>401</v>
      </c>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row>
    <row r="99" spans="1:98" s="208" customFormat="1" ht="30" x14ac:dyDescent="0.25">
      <c r="A99" s="154" t="s">
        <v>29</v>
      </c>
      <c r="B99" s="135" t="s">
        <v>1350</v>
      </c>
      <c r="C99" s="155" t="s">
        <v>40</v>
      </c>
      <c r="D99" s="155" t="s">
        <v>1632</v>
      </c>
      <c r="E99" s="135" t="s">
        <v>1539</v>
      </c>
      <c r="F99" s="203" t="s">
        <v>1630</v>
      </c>
      <c r="G99" s="155"/>
      <c r="H99" s="155" t="s">
        <v>17</v>
      </c>
      <c r="I99" s="130"/>
      <c r="J99" s="255">
        <v>58693378</v>
      </c>
      <c r="K99" s="155"/>
      <c r="L99" s="257">
        <v>1</v>
      </c>
      <c r="M99" s="258"/>
      <c r="N99" s="257">
        <v>0.4</v>
      </c>
      <c r="O99" s="258"/>
      <c r="P99" s="257">
        <v>0</v>
      </c>
      <c r="Q99" s="135"/>
      <c r="R99" s="202" t="s">
        <v>179</v>
      </c>
      <c r="S99" s="135"/>
      <c r="T99" s="204"/>
      <c r="U99" s="237" t="s">
        <v>431</v>
      </c>
      <c r="V99" s="237" t="s">
        <v>44</v>
      </c>
      <c r="W99" s="199"/>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row>
    <row r="100" spans="1:98" s="208" customFormat="1" ht="30" x14ac:dyDescent="0.25">
      <c r="A100" s="154" t="s">
        <v>29</v>
      </c>
      <c r="B100" s="135" t="s">
        <v>1350</v>
      </c>
      <c r="C100" s="155" t="s">
        <v>40</v>
      </c>
      <c r="D100" s="155" t="s">
        <v>1634</v>
      </c>
      <c r="E100" s="135" t="s">
        <v>1539</v>
      </c>
      <c r="F100" s="203" t="s">
        <v>1631</v>
      </c>
      <c r="G100" s="155"/>
      <c r="H100" s="155" t="s">
        <v>17</v>
      </c>
      <c r="I100" s="130"/>
      <c r="J100" s="255">
        <v>1650000</v>
      </c>
      <c r="K100" s="155"/>
      <c r="L100" s="257">
        <v>1</v>
      </c>
      <c r="M100" s="258"/>
      <c r="N100" s="257">
        <v>0.4</v>
      </c>
      <c r="O100" s="258"/>
      <c r="P100" s="257">
        <v>1</v>
      </c>
      <c r="Q100" s="135"/>
      <c r="R100" s="202" t="s">
        <v>179</v>
      </c>
      <c r="S100" s="135"/>
      <c r="T100" s="197" t="s">
        <v>163</v>
      </c>
      <c r="U100" s="237" t="s">
        <v>431</v>
      </c>
      <c r="V100" s="237" t="s">
        <v>44</v>
      </c>
      <c r="W100" s="199"/>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row>
    <row r="101" spans="1:98" s="208" customFormat="1" ht="30" x14ac:dyDescent="0.25">
      <c r="A101" s="154" t="s">
        <v>29</v>
      </c>
      <c r="B101" s="135" t="s">
        <v>1350</v>
      </c>
      <c r="C101" s="135" t="s">
        <v>28</v>
      </c>
      <c r="D101" s="156" t="s">
        <v>1552</v>
      </c>
      <c r="E101" s="135" t="s">
        <v>1541</v>
      </c>
      <c r="F101" s="203" t="s">
        <v>1541</v>
      </c>
      <c r="G101" s="155"/>
      <c r="H101" s="155" t="s">
        <v>17</v>
      </c>
      <c r="I101" s="155"/>
      <c r="J101" s="255"/>
      <c r="K101" s="155"/>
      <c r="L101" s="260" t="s">
        <v>27</v>
      </c>
      <c r="M101" s="258"/>
      <c r="N101" s="260" t="s">
        <v>27</v>
      </c>
      <c r="O101" s="258"/>
      <c r="P101" s="257" t="s">
        <v>27</v>
      </c>
      <c r="Q101" s="135"/>
      <c r="R101" s="202"/>
      <c r="S101" s="135"/>
      <c r="T101" s="204"/>
      <c r="U101" s="237" t="s">
        <v>431</v>
      </c>
      <c r="V101" s="237" t="s">
        <v>44</v>
      </c>
      <c r="W101" s="199"/>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0"/>
      <c r="CE101" s="200"/>
      <c r="CF101" s="200"/>
      <c r="CG101" s="200"/>
      <c r="CH101" s="200"/>
      <c r="CI101" s="200"/>
      <c r="CJ101" s="200"/>
      <c r="CK101" s="200"/>
      <c r="CL101" s="200"/>
      <c r="CM101" s="200"/>
      <c r="CN101" s="200"/>
      <c r="CO101" s="200"/>
      <c r="CP101" s="200"/>
      <c r="CQ101" s="200"/>
      <c r="CR101" s="200"/>
      <c r="CS101" s="200"/>
      <c r="CT101" s="200"/>
    </row>
    <row r="102" spans="1:98" s="208" customFormat="1" ht="30" x14ac:dyDescent="0.25">
      <c r="A102" s="154" t="s">
        <v>29</v>
      </c>
      <c r="B102" s="135" t="s">
        <v>1350</v>
      </c>
      <c r="C102" s="135" t="s">
        <v>40</v>
      </c>
      <c r="D102" s="156" t="s">
        <v>1635</v>
      </c>
      <c r="E102" s="135" t="s">
        <v>1541</v>
      </c>
      <c r="F102" s="203" t="s">
        <v>1637</v>
      </c>
      <c r="G102" s="155"/>
      <c r="H102" s="155" t="s">
        <v>17</v>
      </c>
      <c r="I102" s="155"/>
      <c r="J102" s="255">
        <v>52300000</v>
      </c>
      <c r="K102" s="155"/>
      <c r="L102" s="260">
        <v>1</v>
      </c>
      <c r="M102" s="258"/>
      <c r="N102" s="260">
        <v>0.4</v>
      </c>
      <c r="O102" s="258"/>
      <c r="P102" s="257">
        <v>0</v>
      </c>
      <c r="Q102" s="135"/>
      <c r="R102" s="202" t="s">
        <v>179</v>
      </c>
      <c r="S102" s="135"/>
      <c r="T102" s="256"/>
      <c r="U102" s="237" t="s">
        <v>431</v>
      </c>
      <c r="V102" s="237" t="s">
        <v>44</v>
      </c>
      <c r="W102" s="199"/>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row>
    <row r="103" spans="1:98" s="208" customFormat="1" ht="30" x14ac:dyDescent="0.25">
      <c r="A103" s="154" t="s">
        <v>29</v>
      </c>
      <c r="B103" s="135" t="s">
        <v>1350</v>
      </c>
      <c r="C103" s="135" t="s">
        <v>40</v>
      </c>
      <c r="D103" s="156" t="s">
        <v>1633</v>
      </c>
      <c r="E103" s="135" t="s">
        <v>1541</v>
      </c>
      <c r="F103" s="203" t="s">
        <v>1638</v>
      </c>
      <c r="G103" s="155"/>
      <c r="H103" s="155" t="s">
        <v>17</v>
      </c>
      <c r="I103" s="155"/>
      <c r="J103" s="255">
        <v>17500000</v>
      </c>
      <c r="K103" s="155"/>
      <c r="L103" s="260">
        <v>1</v>
      </c>
      <c r="M103" s="258"/>
      <c r="N103" s="260">
        <v>0.4</v>
      </c>
      <c r="O103" s="258"/>
      <c r="P103" s="257">
        <v>1</v>
      </c>
      <c r="Q103" s="135"/>
      <c r="R103" s="202" t="s">
        <v>179</v>
      </c>
      <c r="S103" s="135"/>
      <c r="T103" s="197" t="s">
        <v>163</v>
      </c>
      <c r="U103" s="237" t="s">
        <v>431</v>
      </c>
      <c r="V103" s="237" t="s">
        <v>44</v>
      </c>
      <c r="W103" s="199"/>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row>
    <row r="104" spans="1:98" s="208" customFormat="1" ht="30" x14ac:dyDescent="0.25">
      <c r="A104" s="154" t="s">
        <v>29</v>
      </c>
      <c r="B104" s="135" t="s">
        <v>1350</v>
      </c>
      <c r="C104" s="135" t="s">
        <v>40</v>
      </c>
      <c r="D104" s="156" t="s">
        <v>1636</v>
      </c>
      <c r="E104" s="135" t="s">
        <v>1541</v>
      </c>
      <c r="F104" s="203" t="s">
        <v>1639</v>
      </c>
      <c r="G104" s="155"/>
      <c r="H104" s="155" t="s">
        <v>17</v>
      </c>
      <c r="I104" s="155"/>
      <c r="J104" s="255">
        <f>600000+2500000</f>
        <v>3100000</v>
      </c>
      <c r="K104" s="155"/>
      <c r="L104" s="260">
        <v>0</v>
      </c>
      <c r="M104" s="258"/>
      <c r="N104" s="260">
        <v>0</v>
      </c>
      <c r="O104" s="258"/>
      <c r="P104" s="259">
        <v>0</v>
      </c>
      <c r="Q104" s="135"/>
      <c r="R104" s="197" t="s">
        <v>75</v>
      </c>
      <c r="S104" s="135"/>
      <c r="T104"/>
      <c r="U104" s="237" t="s">
        <v>431</v>
      </c>
      <c r="V104" s="237" t="s">
        <v>44</v>
      </c>
      <c r="W104" s="199"/>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row>
    <row r="105" spans="1:98" s="210" customFormat="1" ht="45" x14ac:dyDescent="0.25">
      <c r="A105" s="209" t="s">
        <v>29</v>
      </c>
      <c r="B105" s="135" t="s">
        <v>1350</v>
      </c>
      <c r="C105" s="135" t="s">
        <v>28</v>
      </c>
      <c r="D105" s="156" t="s">
        <v>1590</v>
      </c>
      <c r="E105" s="135" t="s">
        <v>1542</v>
      </c>
      <c r="F105" s="203" t="s">
        <v>1542</v>
      </c>
      <c r="G105" s="155"/>
      <c r="H105" s="155" t="s">
        <v>17</v>
      </c>
      <c r="I105" s="130"/>
      <c r="J105" s="205">
        <v>1500000</v>
      </c>
      <c r="K105" s="155"/>
      <c r="L105" s="260">
        <v>1</v>
      </c>
      <c r="M105" s="258"/>
      <c r="N105" s="260">
        <v>1</v>
      </c>
      <c r="O105" s="258"/>
      <c r="P105" s="261">
        <v>0.4</v>
      </c>
      <c r="Q105" s="135"/>
      <c r="R105" s="202" t="s">
        <v>179</v>
      </c>
      <c r="S105" s="135"/>
      <c r="T105" t="s">
        <v>97</v>
      </c>
      <c r="U105" s="237" t="s">
        <v>431</v>
      </c>
      <c r="V105" s="237" t="s">
        <v>44</v>
      </c>
      <c r="W105" s="199"/>
    </row>
    <row r="106" spans="1:98" x14ac:dyDescent="0.25">
      <c r="J106"/>
      <c r="K106" s="6"/>
      <c r="L106" s="92"/>
      <c r="M106" s="6"/>
      <c r="N106" s="92"/>
      <c r="O106" s="6"/>
      <c r="P106"/>
      <c r="R106" s="92"/>
    </row>
    <row r="107" spans="1:98" x14ac:dyDescent="0.25">
      <c r="A107" s="247"/>
      <c r="B107"/>
      <c r="C107"/>
    </row>
    <row r="108" spans="1:98" x14ac:dyDescent="0.25">
      <c r="A108" s="10"/>
      <c r="B108"/>
      <c r="C108"/>
      <c r="D108"/>
    </row>
    <row r="109" spans="1:98" x14ac:dyDescent="0.25">
      <c r="A109" s="247"/>
      <c r="B109"/>
      <c r="C109"/>
      <c r="D109"/>
    </row>
    <row r="110" spans="1:98" x14ac:dyDescent="0.25">
      <c r="A110" s="248"/>
      <c r="B110"/>
      <c r="C110"/>
      <c r="D110"/>
    </row>
  </sheetData>
  <autoFilter ref="A3:W101" xr:uid="{00000000-0009-0000-0000-000002000000}"/>
  <mergeCells count="18">
    <mergeCell ref="Q1:Q2"/>
    <mergeCell ref="R1:R2"/>
    <mergeCell ref="W1:W2"/>
    <mergeCell ref="X1:X2"/>
    <mergeCell ref="T1:T2"/>
    <mergeCell ref="G2:I2"/>
    <mergeCell ref="A1:I1"/>
    <mergeCell ref="U1:U2"/>
    <mergeCell ref="V1:V2"/>
    <mergeCell ref="P1:P2"/>
    <mergeCell ref="O1:O2"/>
    <mergeCell ref="N1:N2"/>
    <mergeCell ref="S1:S2"/>
    <mergeCell ref="M1:M2"/>
    <mergeCell ref="L1:L2"/>
    <mergeCell ref="K1:K2"/>
    <mergeCell ref="J1:J2"/>
    <mergeCell ref="B2:E2"/>
  </mergeCells>
  <phoneticPr fontId="72"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T1_Pick_List!$C$2:$C$4</xm:f>
          </x14:formula1>
          <xm:sqref>L18:L96 L4:L15 L106 L111:L1048576</xm:sqref>
        </x14:dataValidation>
        <x14:dataValidation type="list" allowBlank="1" showInputMessage="1" showErrorMessage="1" xr:uid="{00000000-0002-0000-0200-000001000000}">
          <x14:formula1>
            <xm:f>T1_Pick_List!$D$2:$D$4</xm:f>
          </x14:formula1>
          <xm:sqref>N18:N96 N4:N15 N106 N111:N1048576</xm:sqref>
        </x14:dataValidation>
        <x14:dataValidation type="list" allowBlank="1" showInputMessage="1" showErrorMessage="1" xr:uid="{00000000-0002-0000-0200-000002000000}">
          <x14:formula1>
            <xm:f>T1_Pick_List!$E$2:$E$4</xm:f>
          </x14:formula1>
          <xm:sqref>P18:P96 P4:P15 P106 P111:P1048576</xm:sqref>
        </x14:dataValidation>
        <x14:dataValidation type="list" allowBlank="1" showInputMessage="1" showErrorMessage="1" xr:uid="{00000000-0002-0000-0200-000003000000}">
          <x14:formula1>
            <xm:f>T1_Pick_List!$N$2:$N$45</xm:f>
          </x14:formula1>
          <xm:sqref>T18:T96 T4:T15 T111:T1048576 T100 T103:T106</xm:sqref>
        </x14:dataValidation>
        <x14:dataValidation type="list" allowBlank="1" showInputMessage="1" showErrorMessage="1" xr:uid="{00000000-0002-0000-0200-000004000000}">
          <x14:formula1>
            <xm:f>T1_Pick_List!$M$2:$M$181</xm:f>
          </x14:formula1>
          <xm:sqref>R111:R1048576 R7:R15 R4:R5 R18:R106</xm:sqref>
        </x14:dataValidation>
        <x14:dataValidation type="list" allowBlank="1" showInputMessage="1" showErrorMessage="1" xr:uid="{00000000-0002-0000-0200-000005000000}">
          <x14:formula1>
            <xm:f>T1_Pick_List!$P$2:$P$150</xm:f>
          </x14:formula1>
          <xm:sqref>G4:G15 G18:G39 G41:G53 G55:G96</xm:sqref>
        </x14:dataValidation>
        <x14:dataValidation type="list" allowBlank="1" showInputMessage="1" showErrorMessage="1" xr:uid="{00000000-0002-0000-0200-000006000000}">
          <x14:formula1>
            <xm:f>T1_Pick_List!$A$2:$A$3</xm:f>
          </x14:formula1>
          <xm:sqref>H4:H15 H18:H39 H41:H53 H55:H96</xm:sqref>
        </x14:dataValidation>
        <x14:dataValidation type="list" allowBlank="1" showInputMessage="1" showErrorMessage="1" xr:uid="{00000000-0002-0000-0200-000007000000}">
          <x14:formula1>
            <xm:f>T1_Pick_List!$Q$2:$Q$3</xm:f>
          </x14:formula1>
          <xm:sqref>C4:C15 C18:C39 C41:C53 C55:C96</xm:sqref>
        </x14:dataValidation>
        <x14:dataValidation type="list" allowBlank="1" showInputMessage="1" showErrorMessage="1" xr:uid="{00000000-0002-0000-0200-000008000000}">
          <x14:formula1>
            <xm:f>T1_Pick_List!$R$2:$R$5</xm:f>
          </x14:formula1>
          <xm:sqref>A55:A96 A41:A53 A18:A39 A4:A15</xm:sqref>
        </x14:dataValidation>
        <x14:dataValidation type="list" allowBlank="1" showInputMessage="1" showErrorMessage="1" xr:uid="{00000000-0002-0000-0200-000009000000}">
          <x14:formula1>
            <xm:f>Components!$B$5:$B$1048576</xm:f>
          </x14:formula1>
          <xm:sqref>B55:B96 B111:B1048576 B106 B4:B15 B18:B39 B41:B53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V266"/>
  <sheetViews>
    <sheetView topLeftCell="E1" zoomScale="50" zoomScaleNormal="50" zoomScaleSheetLayoutView="50" workbookViewId="0">
      <pane ySplit="2" topLeftCell="A3" activePane="bottomLeft" state="frozen"/>
      <selection activeCell="F1" sqref="F1"/>
      <selection pane="bottomLeft" activeCell="J49" sqref="J49"/>
    </sheetView>
  </sheetViews>
  <sheetFormatPr defaultRowHeight="15" x14ac:dyDescent="0.25"/>
  <cols>
    <col min="1" max="1" width="0" hidden="1" customWidth="1"/>
    <col min="2" max="2" width="28.140625" style="89" customWidth="1"/>
    <col min="3" max="3" width="26.140625" style="6" bestFit="1" customWidth="1"/>
    <col min="4" max="4" width="26.140625" style="6" customWidth="1"/>
    <col min="5" max="5" width="84.140625" style="82" bestFit="1" customWidth="1"/>
    <col min="6" max="7" width="15.85546875" style="6" customWidth="1"/>
    <col min="8" max="8" width="26.5703125" style="6" bestFit="1" customWidth="1"/>
    <col min="9" max="9" width="74.85546875" style="72" customWidth="1"/>
    <col min="10" max="10" width="60.42578125" style="87" customWidth="1"/>
    <col min="11" max="11" width="21.85546875" style="87" customWidth="1"/>
    <col min="12" max="12" width="21.85546875" customWidth="1"/>
    <col min="13" max="13" width="15.85546875" style="4" customWidth="1"/>
    <col min="14" max="14" width="17.140625" customWidth="1"/>
    <col min="15" max="15" width="15.85546875" style="4" customWidth="1"/>
    <col min="16" max="16" width="17" customWidth="1"/>
    <col min="17" max="17" width="15.85546875" style="4" customWidth="1"/>
    <col min="18" max="18" width="20.42578125" customWidth="1"/>
    <col min="19" max="19" width="15.85546875" style="4" customWidth="1"/>
    <col min="20" max="20" width="19.85546875" bestFit="1" customWidth="1"/>
    <col min="21" max="21" width="15.85546875" style="4" customWidth="1"/>
    <col min="22" max="22" width="20.140625" customWidth="1"/>
  </cols>
  <sheetData>
    <row r="1" spans="1:22" ht="68.25" customHeight="1" x14ac:dyDescent="0.25">
      <c r="B1" s="308" t="s">
        <v>609</v>
      </c>
      <c r="C1" s="324"/>
      <c r="D1" s="324"/>
      <c r="E1" s="324"/>
      <c r="F1" s="324"/>
      <c r="G1" s="324"/>
      <c r="H1" s="324"/>
      <c r="I1" s="324"/>
      <c r="J1" s="324"/>
      <c r="K1" s="325"/>
      <c r="L1" s="314" t="s">
        <v>610</v>
      </c>
      <c r="M1" s="312" t="s">
        <v>611</v>
      </c>
      <c r="N1" s="314" t="s">
        <v>612</v>
      </c>
      <c r="O1" s="312" t="s">
        <v>613</v>
      </c>
      <c r="P1" s="314" t="s">
        <v>614</v>
      </c>
      <c r="Q1" s="312" t="s">
        <v>615</v>
      </c>
      <c r="R1" s="314" t="s">
        <v>612</v>
      </c>
      <c r="S1" s="312" t="s">
        <v>615</v>
      </c>
      <c r="T1" s="314" t="s">
        <v>616</v>
      </c>
      <c r="U1" s="312" t="s">
        <v>617</v>
      </c>
      <c r="V1" s="314" t="s">
        <v>616</v>
      </c>
    </row>
    <row r="2" spans="1:22" ht="66.75" customHeight="1" x14ac:dyDescent="0.25">
      <c r="B2" s="88" t="s">
        <v>618</v>
      </c>
      <c r="C2" s="317" t="s">
        <v>619</v>
      </c>
      <c r="D2" s="318"/>
      <c r="E2" s="318"/>
      <c r="F2" s="318"/>
      <c r="G2" s="318"/>
      <c r="H2" s="318"/>
      <c r="I2" s="318"/>
      <c r="J2" s="318"/>
      <c r="K2" s="319"/>
      <c r="L2" s="315"/>
      <c r="M2" s="313"/>
      <c r="N2" s="315"/>
      <c r="O2" s="313"/>
      <c r="P2" s="315"/>
      <c r="Q2" s="313"/>
      <c r="R2" s="315"/>
      <c r="S2" s="313"/>
      <c r="T2" s="315"/>
      <c r="U2" s="313"/>
      <c r="V2" s="315"/>
    </row>
    <row r="3" spans="1:22" ht="38.1" customHeight="1" x14ac:dyDescent="0.25">
      <c r="B3" s="125" t="s">
        <v>342</v>
      </c>
      <c r="C3" s="19" t="s">
        <v>620</v>
      </c>
      <c r="D3" s="19" t="s">
        <v>1474</v>
      </c>
      <c r="E3" s="19" t="s">
        <v>621</v>
      </c>
      <c r="F3" s="19" t="s">
        <v>379</v>
      </c>
      <c r="G3" s="19" t="s">
        <v>622</v>
      </c>
      <c r="H3" s="19" t="s">
        <v>623</v>
      </c>
      <c r="I3" s="19" t="s">
        <v>624</v>
      </c>
      <c r="J3" s="90" t="s">
        <v>625</v>
      </c>
      <c r="K3" s="86" t="s">
        <v>626</v>
      </c>
      <c r="L3" s="141" t="s">
        <v>627</v>
      </c>
      <c r="M3" s="19" t="s">
        <v>10</v>
      </c>
      <c r="N3" s="141" t="s">
        <v>628</v>
      </c>
      <c r="O3" s="19" t="s">
        <v>629</v>
      </c>
      <c r="P3" s="141" t="s">
        <v>630</v>
      </c>
      <c r="Q3" s="19" t="s">
        <v>631</v>
      </c>
      <c r="R3" s="141" t="s">
        <v>632</v>
      </c>
      <c r="S3" s="19" t="s">
        <v>633</v>
      </c>
      <c r="T3" s="141" t="s">
        <v>634</v>
      </c>
      <c r="U3" s="19" t="s">
        <v>635</v>
      </c>
      <c r="V3" s="141" t="s">
        <v>636</v>
      </c>
    </row>
    <row r="4" spans="1:22" ht="98.1" customHeight="1" x14ac:dyDescent="0.25">
      <c r="A4">
        <v>91</v>
      </c>
      <c r="B4" s="152" t="s">
        <v>47</v>
      </c>
      <c r="C4" s="134" t="s">
        <v>393</v>
      </c>
      <c r="D4" s="145" t="s">
        <v>1425</v>
      </c>
      <c r="E4" s="134" t="s">
        <v>394</v>
      </c>
      <c r="F4" s="134" t="s">
        <v>30</v>
      </c>
      <c r="G4" s="134" t="s">
        <v>18</v>
      </c>
      <c r="H4" s="134" t="s">
        <v>886</v>
      </c>
      <c r="I4" s="134" t="s">
        <v>887</v>
      </c>
      <c r="J4" s="117" t="s">
        <v>888</v>
      </c>
      <c r="K4" s="135" t="s">
        <v>889</v>
      </c>
      <c r="L4" s="142"/>
      <c r="M4" s="134" t="s">
        <v>641</v>
      </c>
      <c r="N4" s="178"/>
      <c r="O4" s="145" t="s">
        <v>27</v>
      </c>
      <c r="P4" s="178"/>
      <c r="Q4" s="145" t="s">
        <v>27</v>
      </c>
      <c r="R4" s="178"/>
      <c r="S4" s="145" t="s">
        <v>49</v>
      </c>
      <c r="T4" s="178"/>
      <c r="U4" s="145">
        <v>2023</v>
      </c>
      <c r="V4" s="178"/>
    </row>
    <row r="5" spans="1:22" ht="75" x14ac:dyDescent="0.25">
      <c r="A5">
        <v>92</v>
      </c>
      <c r="B5" s="185" t="s">
        <v>47</v>
      </c>
      <c r="C5" s="134" t="s">
        <v>393</v>
      </c>
      <c r="D5" s="145" t="s">
        <v>1425</v>
      </c>
      <c r="E5" s="134" t="s">
        <v>394</v>
      </c>
      <c r="F5" s="134" t="s">
        <v>30</v>
      </c>
      <c r="G5" s="134" t="s">
        <v>18</v>
      </c>
      <c r="H5" s="134" t="s">
        <v>890</v>
      </c>
      <c r="I5" s="134" t="s">
        <v>891</v>
      </c>
      <c r="J5" s="117" t="s">
        <v>892</v>
      </c>
      <c r="K5" s="135" t="s">
        <v>893</v>
      </c>
      <c r="L5" s="142"/>
      <c r="M5" s="134" t="s">
        <v>641</v>
      </c>
      <c r="N5" s="178"/>
      <c r="O5" s="145" t="s">
        <v>27</v>
      </c>
      <c r="P5" s="178"/>
      <c r="Q5" s="145" t="s">
        <v>27</v>
      </c>
      <c r="R5" s="178"/>
      <c r="S5" s="145" t="s">
        <v>49</v>
      </c>
      <c r="T5" s="178"/>
      <c r="U5" s="145">
        <v>2025</v>
      </c>
      <c r="V5" s="178"/>
    </row>
    <row r="6" spans="1:22" ht="120" x14ac:dyDescent="0.25">
      <c r="A6">
        <v>20</v>
      </c>
      <c r="B6" s="185" t="s">
        <v>41</v>
      </c>
      <c r="C6" s="134" t="s">
        <v>395</v>
      </c>
      <c r="D6" s="145" t="s">
        <v>1397</v>
      </c>
      <c r="E6" s="134" t="s">
        <v>396</v>
      </c>
      <c r="F6" s="134" t="s">
        <v>17</v>
      </c>
      <c r="G6" s="134" t="s">
        <v>31</v>
      </c>
      <c r="H6" s="134" t="s">
        <v>694</v>
      </c>
      <c r="I6" s="134" t="s">
        <v>695</v>
      </c>
      <c r="J6" s="117" t="s">
        <v>1708</v>
      </c>
      <c r="K6" s="117" t="s">
        <v>647</v>
      </c>
      <c r="L6" s="142"/>
      <c r="M6" s="134" t="s">
        <v>696</v>
      </c>
      <c r="N6" s="178"/>
      <c r="O6" s="146">
        <v>0</v>
      </c>
      <c r="P6" s="178"/>
      <c r="Q6" s="146">
        <v>81</v>
      </c>
      <c r="R6" s="242">
        <v>100</v>
      </c>
      <c r="S6" s="146" t="s">
        <v>22</v>
      </c>
      <c r="T6" s="178"/>
      <c r="U6" s="145">
        <v>2026</v>
      </c>
      <c r="V6" s="178"/>
    </row>
    <row r="7" spans="1:22" ht="105" x14ac:dyDescent="0.25">
      <c r="A7">
        <v>21</v>
      </c>
      <c r="B7" s="185" t="s">
        <v>41</v>
      </c>
      <c r="C7" s="134" t="s">
        <v>395</v>
      </c>
      <c r="D7" s="145" t="s">
        <v>1397</v>
      </c>
      <c r="E7" s="134" t="s">
        <v>396</v>
      </c>
      <c r="F7" s="134" t="s">
        <v>17</v>
      </c>
      <c r="G7" s="134" t="s">
        <v>31</v>
      </c>
      <c r="H7" s="134" t="s">
        <v>697</v>
      </c>
      <c r="I7" s="136" t="s">
        <v>1709</v>
      </c>
      <c r="J7" s="117" t="s">
        <v>1710</v>
      </c>
      <c r="K7" s="139" t="s">
        <v>647</v>
      </c>
      <c r="L7" s="142"/>
      <c r="M7" s="134" t="s">
        <v>36</v>
      </c>
      <c r="N7" s="142" t="s">
        <v>1595</v>
      </c>
      <c r="O7" s="146">
        <v>0</v>
      </c>
      <c r="P7" s="178"/>
      <c r="Q7" s="146">
        <v>7</v>
      </c>
      <c r="R7" s="142">
        <v>45</v>
      </c>
      <c r="S7" s="146" t="s">
        <v>43</v>
      </c>
      <c r="T7" s="178"/>
      <c r="U7" s="145">
        <v>2026</v>
      </c>
      <c r="V7" s="178"/>
    </row>
    <row r="8" spans="1:22" ht="90" x14ac:dyDescent="0.25">
      <c r="A8">
        <v>74</v>
      </c>
      <c r="B8" s="185" t="s">
        <v>41</v>
      </c>
      <c r="C8" s="134" t="s">
        <v>406</v>
      </c>
      <c r="D8" s="145" t="s">
        <v>1419</v>
      </c>
      <c r="E8" s="134" t="s">
        <v>1727</v>
      </c>
      <c r="F8" s="134" t="s">
        <v>17</v>
      </c>
      <c r="G8" s="134" t="s">
        <v>31</v>
      </c>
      <c r="H8" s="134" t="s">
        <v>839</v>
      </c>
      <c r="I8" s="187" t="s">
        <v>1726</v>
      </c>
      <c r="J8" s="135" t="s">
        <v>1734</v>
      </c>
      <c r="K8" s="135" t="s">
        <v>647</v>
      </c>
      <c r="L8" s="142"/>
      <c r="M8" s="134" t="s">
        <v>36</v>
      </c>
      <c r="N8" s="142"/>
      <c r="O8" s="145">
        <v>0</v>
      </c>
      <c r="P8" s="178"/>
      <c r="Q8" s="145">
        <v>21</v>
      </c>
      <c r="R8" s="178">
        <v>24</v>
      </c>
      <c r="S8" s="145" t="s">
        <v>43</v>
      </c>
      <c r="T8" s="178"/>
      <c r="U8" s="145">
        <v>2026</v>
      </c>
      <c r="V8" s="178"/>
    </row>
    <row r="9" spans="1:22" ht="90" x14ac:dyDescent="0.25">
      <c r="B9" s="273" t="s">
        <v>29</v>
      </c>
      <c r="C9" s="134" t="s">
        <v>406</v>
      </c>
      <c r="D9" s="145" t="s">
        <v>1419</v>
      </c>
      <c r="E9" s="134" t="s">
        <v>407</v>
      </c>
      <c r="F9" s="134" t="s">
        <v>17</v>
      </c>
      <c r="G9" s="134" t="s">
        <v>18</v>
      </c>
      <c r="H9" s="134" t="s">
        <v>1706</v>
      </c>
      <c r="I9" s="187" t="s">
        <v>1728</v>
      </c>
      <c r="J9" s="117" t="s">
        <v>1707</v>
      </c>
      <c r="K9" s="272"/>
      <c r="L9" s="142" t="s">
        <v>647</v>
      </c>
      <c r="M9" s="134"/>
      <c r="N9" s="142" t="s">
        <v>36</v>
      </c>
      <c r="O9" s="145"/>
      <c r="P9" s="178"/>
      <c r="Q9" s="145"/>
      <c r="R9" s="142">
        <v>5</v>
      </c>
      <c r="S9" s="145"/>
      <c r="T9" s="142" t="s">
        <v>43</v>
      </c>
      <c r="U9" s="145"/>
      <c r="V9" s="142">
        <v>2026</v>
      </c>
    </row>
    <row r="10" spans="1:22" ht="30" x14ac:dyDescent="0.25">
      <c r="A10">
        <v>22</v>
      </c>
      <c r="B10" s="185" t="s">
        <v>41</v>
      </c>
      <c r="C10" s="134" t="s">
        <v>415</v>
      </c>
      <c r="D10" s="145" t="s">
        <v>1398</v>
      </c>
      <c r="E10" s="134" t="s">
        <v>416</v>
      </c>
      <c r="F10" s="134" t="s">
        <v>17</v>
      </c>
      <c r="G10" s="134" t="s">
        <v>31</v>
      </c>
      <c r="H10" s="134" t="s">
        <v>698</v>
      </c>
      <c r="I10" s="134" t="s">
        <v>699</v>
      </c>
      <c r="J10" s="117" t="s">
        <v>700</v>
      </c>
      <c r="K10" s="117" t="s">
        <v>647</v>
      </c>
      <c r="L10" s="142"/>
      <c r="M10" s="136" t="s">
        <v>696</v>
      </c>
      <c r="N10" s="178"/>
      <c r="O10" s="146">
        <v>0</v>
      </c>
      <c r="P10" s="178"/>
      <c r="Q10" s="146">
        <v>60</v>
      </c>
      <c r="R10" s="178">
        <v>52</v>
      </c>
      <c r="S10" s="146" t="s">
        <v>43</v>
      </c>
      <c r="T10" s="178"/>
      <c r="U10" s="145">
        <v>2026</v>
      </c>
      <c r="V10" s="178"/>
    </row>
    <row r="11" spans="1:22" ht="90" x14ac:dyDescent="0.25">
      <c r="A11">
        <v>111</v>
      </c>
      <c r="B11" s="185" t="s">
        <v>47</v>
      </c>
      <c r="C11" s="134" t="s">
        <v>417</v>
      </c>
      <c r="D11" s="145" t="s">
        <v>1472</v>
      </c>
      <c r="E11" s="134" t="s">
        <v>418</v>
      </c>
      <c r="F11" s="134" t="s">
        <v>17</v>
      </c>
      <c r="G11" s="134" t="s">
        <v>18</v>
      </c>
      <c r="H11" s="134" t="s">
        <v>950</v>
      </c>
      <c r="I11" s="134" t="s">
        <v>951</v>
      </c>
      <c r="J11" s="117" t="s">
        <v>952</v>
      </c>
      <c r="K11" s="135" t="s">
        <v>951</v>
      </c>
      <c r="L11" s="142"/>
      <c r="M11" s="134" t="s">
        <v>641</v>
      </c>
      <c r="N11" s="178"/>
      <c r="O11" s="145" t="s">
        <v>27</v>
      </c>
      <c r="P11" s="178"/>
      <c r="Q11" s="145" t="s">
        <v>27</v>
      </c>
      <c r="R11" s="178"/>
      <c r="S11" s="145" t="s">
        <v>22</v>
      </c>
      <c r="T11" s="178"/>
      <c r="U11" s="145">
        <v>2022</v>
      </c>
      <c r="V11" s="178"/>
    </row>
    <row r="12" spans="1:22" ht="45" x14ac:dyDescent="0.25">
      <c r="A12">
        <v>112</v>
      </c>
      <c r="B12" s="185" t="s">
        <v>47</v>
      </c>
      <c r="C12" s="134" t="s">
        <v>417</v>
      </c>
      <c r="D12" s="145" t="s">
        <v>1472</v>
      </c>
      <c r="E12" s="134" t="s">
        <v>418</v>
      </c>
      <c r="F12" s="134" t="s">
        <v>17</v>
      </c>
      <c r="G12" s="134" t="s">
        <v>31</v>
      </c>
      <c r="H12" s="134" t="s">
        <v>953</v>
      </c>
      <c r="I12" s="134" t="s">
        <v>954</v>
      </c>
      <c r="J12" s="117" t="s">
        <v>955</v>
      </c>
      <c r="K12" s="135" t="s">
        <v>647</v>
      </c>
      <c r="L12" s="142"/>
      <c r="M12" s="134" t="s">
        <v>661</v>
      </c>
      <c r="N12" s="178"/>
      <c r="O12" s="145">
        <v>0</v>
      </c>
      <c r="P12" s="178"/>
      <c r="Q12" s="145">
        <v>40097400</v>
      </c>
      <c r="R12" s="178"/>
      <c r="S12" s="145" t="s">
        <v>43</v>
      </c>
      <c r="T12" s="178"/>
      <c r="U12" s="145">
        <v>2024</v>
      </c>
      <c r="V12" s="178"/>
    </row>
    <row r="13" spans="1:22" ht="45" x14ac:dyDescent="0.25">
      <c r="A13">
        <v>113</v>
      </c>
      <c r="B13" s="185" t="s">
        <v>47</v>
      </c>
      <c r="C13" s="134" t="s">
        <v>417</v>
      </c>
      <c r="D13" s="145" t="s">
        <v>1472</v>
      </c>
      <c r="E13" s="134" t="s">
        <v>418</v>
      </c>
      <c r="F13" s="134" t="s">
        <v>17</v>
      </c>
      <c r="G13" s="134" t="s">
        <v>31</v>
      </c>
      <c r="H13" s="134" t="s">
        <v>956</v>
      </c>
      <c r="I13" s="134" t="s">
        <v>957</v>
      </c>
      <c r="J13" s="117" t="s">
        <v>958</v>
      </c>
      <c r="K13" s="135" t="s">
        <v>647</v>
      </c>
      <c r="L13" s="142"/>
      <c r="M13" s="134" t="s">
        <v>959</v>
      </c>
      <c r="N13" s="178"/>
      <c r="O13" s="145">
        <v>0</v>
      </c>
      <c r="P13" s="178"/>
      <c r="Q13" s="145">
        <v>14423</v>
      </c>
      <c r="R13" s="180"/>
      <c r="S13" s="145" t="s">
        <v>43</v>
      </c>
      <c r="T13" s="178"/>
      <c r="U13" s="145">
        <v>2026</v>
      </c>
      <c r="V13" s="178"/>
    </row>
    <row r="14" spans="1:22" ht="375" x14ac:dyDescent="0.25">
      <c r="A14">
        <v>118</v>
      </c>
      <c r="B14" s="185" t="s">
        <v>47</v>
      </c>
      <c r="C14" s="134" t="s">
        <v>420</v>
      </c>
      <c r="D14" s="145" t="s">
        <v>1433</v>
      </c>
      <c r="E14" s="134" t="s">
        <v>421</v>
      </c>
      <c r="F14" s="134" t="s">
        <v>17</v>
      </c>
      <c r="G14" s="134" t="s">
        <v>18</v>
      </c>
      <c r="H14" s="134" t="s">
        <v>973</v>
      </c>
      <c r="I14" s="134" t="s">
        <v>974</v>
      </c>
      <c r="J14" s="117" t="s">
        <v>975</v>
      </c>
      <c r="K14" s="135" t="s">
        <v>976</v>
      </c>
      <c r="L14" s="142"/>
      <c r="M14" s="134" t="s">
        <v>641</v>
      </c>
      <c r="N14" s="178"/>
      <c r="O14" s="145" t="s">
        <v>27</v>
      </c>
      <c r="P14" s="178"/>
      <c r="Q14" s="145" t="s">
        <v>27</v>
      </c>
      <c r="R14" s="178"/>
      <c r="S14" s="145" t="s">
        <v>22</v>
      </c>
      <c r="T14" s="178"/>
      <c r="U14" s="145">
        <v>2022</v>
      </c>
      <c r="V14" s="178"/>
    </row>
    <row r="15" spans="1:22" ht="30" x14ac:dyDescent="0.25">
      <c r="A15">
        <v>120</v>
      </c>
      <c r="B15" s="185" t="s">
        <v>47</v>
      </c>
      <c r="C15" s="134" t="s">
        <v>420</v>
      </c>
      <c r="D15" s="145" t="s">
        <v>1433</v>
      </c>
      <c r="E15" s="134" t="s">
        <v>421</v>
      </c>
      <c r="F15" s="134" t="s">
        <v>17</v>
      </c>
      <c r="G15" s="134" t="s">
        <v>31</v>
      </c>
      <c r="H15" s="134" t="s">
        <v>978</v>
      </c>
      <c r="I15" s="134" t="s">
        <v>979</v>
      </c>
      <c r="J15" s="117" t="s">
        <v>980</v>
      </c>
      <c r="K15" s="135" t="s">
        <v>647</v>
      </c>
      <c r="L15" s="142"/>
      <c r="M15" s="134" t="s">
        <v>981</v>
      </c>
      <c r="N15" s="178"/>
      <c r="O15" s="145">
        <v>0</v>
      </c>
      <c r="P15" s="178"/>
      <c r="Q15" s="145">
        <v>11498</v>
      </c>
      <c r="R15" s="244"/>
      <c r="S15" s="145" t="s">
        <v>43</v>
      </c>
      <c r="T15" s="178"/>
      <c r="U15" s="145">
        <v>2026</v>
      </c>
      <c r="V15" s="178"/>
    </row>
    <row r="16" spans="1:22" ht="30" x14ac:dyDescent="0.25">
      <c r="A16">
        <v>119</v>
      </c>
      <c r="B16" s="185" t="s">
        <v>41</v>
      </c>
      <c r="C16" s="134" t="s">
        <v>420</v>
      </c>
      <c r="D16" s="145" t="s">
        <v>1433</v>
      </c>
      <c r="E16" s="134" t="s">
        <v>421</v>
      </c>
      <c r="F16" s="134" t="s">
        <v>17</v>
      </c>
      <c r="G16" s="134" t="s">
        <v>31</v>
      </c>
      <c r="H16" s="134" t="s">
        <v>977</v>
      </c>
      <c r="I16" s="134" t="s">
        <v>1732</v>
      </c>
      <c r="J16" s="117" t="s">
        <v>1731</v>
      </c>
      <c r="K16" s="135" t="s">
        <v>647</v>
      </c>
      <c r="L16" s="142"/>
      <c r="M16" s="134" t="s">
        <v>661</v>
      </c>
      <c r="N16" s="178"/>
      <c r="O16" s="145">
        <v>0</v>
      </c>
      <c r="P16" s="178"/>
      <c r="Q16" s="145">
        <v>72351600</v>
      </c>
      <c r="R16" s="148">
        <v>108000000</v>
      </c>
      <c r="S16" s="145" t="s">
        <v>49</v>
      </c>
      <c r="T16" s="178"/>
      <c r="U16" s="145">
        <v>2024</v>
      </c>
      <c r="V16" s="178"/>
    </row>
    <row r="17" spans="1:22" ht="135" x14ac:dyDescent="0.25">
      <c r="A17">
        <v>108</v>
      </c>
      <c r="B17" s="185" t="s">
        <v>47</v>
      </c>
      <c r="C17" s="134" t="s">
        <v>423</v>
      </c>
      <c r="D17" s="145" t="s">
        <v>1471</v>
      </c>
      <c r="E17" s="134" t="s">
        <v>424</v>
      </c>
      <c r="F17" s="134" t="s">
        <v>17</v>
      </c>
      <c r="G17" s="134" t="s">
        <v>18</v>
      </c>
      <c r="H17" s="134" t="s">
        <v>939</v>
      </c>
      <c r="I17" s="134" t="s">
        <v>940</v>
      </c>
      <c r="J17" s="117" t="s">
        <v>941</v>
      </c>
      <c r="K17" s="135" t="s">
        <v>942</v>
      </c>
      <c r="L17" s="142"/>
      <c r="M17" s="134" t="s">
        <v>647</v>
      </c>
      <c r="N17" s="178"/>
      <c r="O17" s="145">
        <v>0</v>
      </c>
      <c r="P17" s="178"/>
      <c r="Q17" s="145">
        <v>0</v>
      </c>
      <c r="R17" s="178"/>
      <c r="S17" s="145" t="s">
        <v>49</v>
      </c>
      <c r="T17" s="178"/>
      <c r="U17" s="145">
        <v>2022</v>
      </c>
      <c r="V17" s="178"/>
    </row>
    <row r="18" spans="1:22" ht="45" x14ac:dyDescent="0.25">
      <c r="A18">
        <v>109</v>
      </c>
      <c r="B18" s="185" t="s">
        <v>47</v>
      </c>
      <c r="C18" s="134" t="s">
        <v>423</v>
      </c>
      <c r="D18" s="145" t="s">
        <v>1471</v>
      </c>
      <c r="E18" s="134" t="s">
        <v>424</v>
      </c>
      <c r="F18" s="134" t="s">
        <v>17</v>
      </c>
      <c r="G18" s="134" t="s">
        <v>31</v>
      </c>
      <c r="H18" s="134" t="s">
        <v>943</v>
      </c>
      <c r="I18" s="134" t="s">
        <v>944</v>
      </c>
      <c r="J18" s="117" t="s">
        <v>945</v>
      </c>
      <c r="K18" s="135" t="s">
        <v>647</v>
      </c>
      <c r="L18" s="142"/>
      <c r="M18" s="134" t="s">
        <v>661</v>
      </c>
      <c r="N18" s="178"/>
      <c r="O18" s="145">
        <v>0</v>
      </c>
      <c r="P18" s="178"/>
      <c r="Q18" s="145">
        <v>27838800</v>
      </c>
      <c r="R18" s="178"/>
      <c r="S18" s="145" t="s">
        <v>49</v>
      </c>
      <c r="T18" s="178"/>
      <c r="U18" s="145">
        <v>2024</v>
      </c>
      <c r="V18" s="178"/>
    </row>
    <row r="19" spans="1:22" ht="105" x14ac:dyDescent="0.25">
      <c r="A19">
        <v>110</v>
      </c>
      <c r="B19" s="185" t="s">
        <v>47</v>
      </c>
      <c r="C19" s="134" t="s">
        <v>423</v>
      </c>
      <c r="D19" s="145" t="s">
        <v>1471</v>
      </c>
      <c r="E19" s="134" t="s">
        <v>424</v>
      </c>
      <c r="F19" s="134" t="s">
        <v>17</v>
      </c>
      <c r="G19" s="134" t="s">
        <v>31</v>
      </c>
      <c r="H19" s="134" t="s">
        <v>946</v>
      </c>
      <c r="I19" s="134" t="s">
        <v>947</v>
      </c>
      <c r="J19" s="117" t="s">
        <v>948</v>
      </c>
      <c r="K19" s="135" t="s">
        <v>647</v>
      </c>
      <c r="L19" s="142"/>
      <c r="M19" s="134" t="s">
        <v>949</v>
      </c>
      <c r="N19" s="178"/>
      <c r="O19" s="145">
        <v>0</v>
      </c>
      <c r="P19" s="178"/>
      <c r="Q19" s="145">
        <v>4544563</v>
      </c>
      <c r="R19" s="178"/>
      <c r="S19" s="145" t="s">
        <v>49</v>
      </c>
      <c r="T19" s="178"/>
      <c r="U19" s="145">
        <v>2025</v>
      </c>
      <c r="V19" s="178"/>
    </row>
    <row r="20" spans="1:22" ht="105" x14ac:dyDescent="0.25">
      <c r="A20">
        <v>114</v>
      </c>
      <c r="B20" s="185" t="s">
        <v>47</v>
      </c>
      <c r="C20" s="134" t="s">
        <v>426</v>
      </c>
      <c r="D20" s="145" t="s">
        <v>1473</v>
      </c>
      <c r="E20" s="134" t="s">
        <v>427</v>
      </c>
      <c r="F20" s="134" t="s">
        <v>17</v>
      </c>
      <c r="G20" s="134" t="s">
        <v>18</v>
      </c>
      <c r="H20" s="134" t="s">
        <v>960</v>
      </c>
      <c r="I20" s="134" t="s">
        <v>961</v>
      </c>
      <c r="J20" s="117" t="s">
        <v>962</v>
      </c>
      <c r="K20" s="135" t="s">
        <v>963</v>
      </c>
      <c r="L20" s="142"/>
      <c r="M20" s="134" t="s">
        <v>641</v>
      </c>
      <c r="N20" s="178"/>
      <c r="O20" s="145" t="s">
        <v>27</v>
      </c>
      <c r="P20" s="178"/>
      <c r="Q20" s="145" t="s">
        <v>27</v>
      </c>
      <c r="R20" s="178"/>
      <c r="S20" s="145" t="s">
        <v>22</v>
      </c>
      <c r="T20" s="178"/>
      <c r="U20" s="145">
        <v>2022</v>
      </c>
      <c r="V20" s="178"/>
    </row>
    <row r="21" spans="1:22" ht="30" x14ac:dyDescent="0.25">
      <c r="A21">
        <v>115</v>
      </c>
      <c r="B21" s="185" t="s">
        <v>47</v>
      </c>
      <c r="C21" s="134" t="s">
        <v>426</v>
      </c>
      <c r="D21" s="145" t="s">
        <v>1473</v>
      </c>
      <c r="E21" s="134" t="s">
        <v>427</v>
      </c>
      <c r="F21" s="134" t="s">
        <v>17</v>
      </c>
      <c r="G21" s="134" t="s">
        <v>31</v>
      </c>
      <c r="H21" s="134" t="s">
        <v>964</v>
      </c>
      <c r="I21" s="134" t="s">
        <v>965</v>
      </c>
      <c r="J21" s="117" t="s">
        <v>966</v>
      </c>
      <c r="K21" s="135" t="s">
        <v>647</v>
      </c>
      <c r="L21" s="142"/>
      <c r="M21" s="134" t="s">
        <v>661</v>
      </c>
      <c r="N21" s="178"/>
      <c r="O21" s="145">
        <v>0</v>
      </c>
      <c r="P21" s="178"/>
      <c r="Q21" s="145">
        <v>16769200</v>
      </c>
      <c r="R21" s="178"/>
      <c r="S21" s="145" t="s">
        <v>43</v>
      </c>
      <c r="T21" s="178"/>
      <c r="U21" s="145">
        <v>2024</v>
      </c>
      <c r="V21" s="178"/>
    </row>
    <row r="22" spans="1:22" ht="60" x14ac:dyDescent="0.25">
      <c r="A22">
        <v>116</v>
      </c>
      <c r="B22" s="185" t="s">
        <v>41</v>
      </c>
      <c r="C22" s="134" t="s">
        <v>426</v>
      </c>
      <c r="D22" s="145" t="s">
        <v>1473</v>
      </c>
      <c r="E22" s="134" t="s">
        <v>427</v>
      </c>
      <c r="F22" s="134" t="s">
        <v>17</v>
      </c>
      <c r="G22" s="134" t="s">
        <v>31</v>
      </c>
      <c r="H22" s="134" t="s">
        <v>967</v>
      </c>
      <c r="I22" s="134" t="s">
        <v>968</v>
      </c>
      <c r="J22" s="117" t="s">
        <v>969</v>
      </c>
      <c r="K22" s="135" t="s">
        <v>647</v>
      </c>
      <c r="L22" s="142"/>
      <c r="M22" s="134" t="s">
        <v>959</v>
      </c>
      <c r="N22" s="178"/>
      <c r="O22" s="145">
        <v>0</v>
      </c>
      <c r="P22" s="178"/>
      <c r="Q22" s="145">
        <v>4456</v>
      </c>
      <c r="R22" s="244">
        <v>3875</v>
      </c>
      <c r="S22" s="145" t="s">
        <v>43</v>
      </c>
      <c r="T22" s="178"/>
      <c r="U22" s="145">
        <v>2026</v>
      </c>
      <c r="V22" s="178"/>
    </row>
    <row r="23" spans="1:22" ht="30" x14ac:dyDescent="0.25">
      <c r="A23">
        <v>143</v>
      </c>
      <c r="B23" s="185" t="s">
        <v>47</v>
      </c>
      <c r="C23" s="145" t="s">
        <v>429</v>
      </c>
      <c r="D23" s="145" t="s">
        <v>1441</v>
      </c>
      <c r="E23" s="134" t="s">
        <v>430</v>
      </c>
      <c r="F23" s="145" t="s">
        <v>17</v>
      </c>
      <c r="G23" s="145" t="s">
        <v>31</v>
      </c>
      <c r="H23" s="145" t="s">
        <v>1041</v>
      </c>
      <c r="I23" s="134" t="s">
        <v>1042</v>
      </c>
      <c r="J23" s="117" t="s">
        <v>1043</v>
      </c>
      <c r="K23" s="135" t="s">
        <v>647</v>
      </c>
      <c r="L23" s="142"/>
      <c r="M23" s="145" t="s">
        <v>661</v>
      </c>
      <c r="N23" s="178"/>
      <c r="O23" s="145">
        <v>0</v>
      </c>
      <c r="P23" s="178"/>
      <c r="Q23" s="145">
        <v>80000000</v>
      </c>
      <c r="R23" s="178"/>
      <c r="S23" s="145" t="s">
        <v>22</v>
      </c>
      <c r="T23" s="178"/>
      <c r="U23" s="145">
        <v>2023</v>
      </c>
      <c r="V23" s="178"/>
    </row>
    <row r="24" spans="1:22" ht="45" x14ac:dyDescent="0.25">
      <c r="A24">
        <v>142</v>
      </c>
      <c r="B24" s="185" t="s">
        <v>47</v>
      </c>
      <c r="C24" s="145" t="s">
        <v>429</v>
      </c>
      <c r="D24" s="145" t="s">
        <v>1441</v>
      </c>
      <c r="E24" s="134" t="s">
        <v>430</v>
      </c>
      <c r="F24" s="145" t="s">
        <v>17</v>
      </c>
      <c r="G24" s="145" t="s">
        <v>31</v>
      </c>
      <c r="H24" s="145" t="s">
        <v>1038</v>
      </c>
      <c r="I24" s="134" t="s">
        <v>1039</v>
      </c>
      <c r="J24" s="117" t="s">
        <v>1040</v>
      </c>
      <c r="K24" s="135" t="s">
        <v>647</v>
      </c>
      <c r="L24" s="142"/>
      <c r="M24" s="145" t="s">
        <v>36</v>
      </c>
      <c r="N24" s="178"/>
      <c r="O24" s="145">
        <v>0</v>
      </c>
      <c r="P24" s="178"/>
      <c r="Q24" s="145">
        <v>2060</v>
      </c>
      <c r="R24" s="178"/>
      <c r="S24" s="145" t="s">
        <v>43</v>
      </c>
      <c r="T24" s="178"/>
      <c r="U24" s="145">
        <v>2026</v>
      </c>
      <c r="V24" s="178"/>
    </row>
    <row r="25" spans="1:22" ht="195" x14ac:dyDescent="0.25">
      <c r="A25">
        <v>141</v>
      </c>
      <c r="B25" s="185" t="s">
        <v>47</v>
      </c>
      <c r="C25" s="145" t="s">
        <v>429</v>
      </c>
      <c r="D25" s="145" t="s">
        <v>1441</v>
      </c>
      <c r="E25" s="134" t="s">
        <v>430</v>
      </c>
      <c r="F25" s="145" t="s">
        <v>17</v>
      </c>
      <c r="G25" s="145" t="s">
        <v>18</v>
      </c>
      <c r="H25" s="145" t="s">
        <v>1034</v>
      </c>
      <c r="I25" s="134" t="s">
        <v>1035</v>
      </c>
      <c r="J25" s="117" t="s">
        <v>1036</v>
      </c>
      <c r="K25" s="135" t="s">
        <v>1037</v>
      </c>
      <c r="L25" s="142"/>
      <c r="M25" s="145" t="s">
        <v>641</v>
      </c>
      <c r="N25" s="178"/>
      <c r="O25" s="145" t="s">
        <v>27</v>
      </c>
      <c r="P25" s="178"/>
      <c r="Q25" s="145" t="s">
        <v>27</v>
      </c>
      <c r="R25" s="178"/>
      <c r="S25" s="145" t="s">
        <v>35</v>
      </c>
      <c r="T25" s="178"/>
      <c r="U25" s="145">
        <v>2024</v>
      </c>
      <c r="V25" s="178"/>
    </row>
    <row r="26" spans="1:22" ht="210" x14ac:dyDescent="0.25">
      <c r="A26">
        <v>72</v>
      </c>
      <c r="B26" s="185" t="s">
        <v>47</v>
      </c>
      <c r="C26" s="134" t="s">
        <v>432</v>
      </c>
      <c r="D26" s="145" t="s">
        <v>1418</v>
      </c>
      <c r="E26" s="134" t="s">
        <v>433</v>
      </c>
      <c r="F26" s="134" t="s">
        <v>30</v>
      </c>
      <c r="G26" s="134" t="s">
        <v>18</v>
      </c>
      <c r="H26" s="134" t="s">
        <v>831</v>
      </c>
      <c r="I26" s="134" t="s">
        <v>832</v>
      </c>
      <c r="J26" s="117" t="s">
        <v>833</v>
      </c>
      <c r="K26" s="135" t="s">
        <v>834</v>
      </c>
      <c r="L26" s="142"/>
      <c r="M26" s="134" t="s">
        <v>641</v>
      </c>
      <c r="N26" s="178"/>
      <c r="O26" s="145" t="s">
        <v>27</v>
      </c>
      <c r="P26" s="178"/>
      <c r="Q26" s="145" t="s">
        <v>27</v>
      </c>
      <c r="R26" s="178"/>
      <c r="S26" s="145" t="s">
        <v>22</v>
      </c>
      <c r="T26" s="178"/>
      <c r="U26" s="145">
        <v>2022</v>
      </c>
      <c r="V26" s="178"/>
    </row>
    <row r="27" spans="1:22" ht="45" x14ac:dyDescent="0.25">
      <c r="A27">
        <v>187</v>
      </c>
      <c r="B27" s="185" t="s">
        <v>47</v>
      </c>
      <c r="C27" s="145" t="s">
        <v>434</v>
      </c>
      <c r="D27" s="145" t="s">
        <v>1458</v>
      </c>
      <c r="E27" s="134" t="s">
        <v>435</v>
      </c>
      <c r="F27" s="145" t="s">
        <v>17</v>
      </c>
      <c r="G27" s="145" t="s">
        <v>31</v>
      </c>
      <c r="H27" s="145" t="s">
        <v>1176</v>
      </c>
      <c r="I27" s="134" t="s">
        <v>1177</v>
      </c>
      <c r="J27" s="117" t="s">
        <v>1178</v>
      </c>
      <c r="K27" s="135" t="s">
        <v>647</v>
      </c>
      <c r="L27" s="142"/>
      <c r="M27" s="145" t="s">
        <v>36</v>
      </c>
      <c r="N27" s="178"/>
      <c r="O27" s="145">
        <v>0</v>
      </c>
      <c r="P27" s="178"/>
      <c r="Q27" s="145">
        <v>8</v>
      </c>
      <c r="R27" s="178"/>
      <c r="S27" s="145" t="s">
        <v>22</v>
      </c>
      <c r="T27" s="178"/>
      <c r="U27" s="145">
        <v>2026</v>
      </c>
      <c r="V27" s="178"/>
    </row>
    <row r="28" spans="1:22" ht="75" x14ac:dyDescent="0.25">
      <c r="A28">
        <v>73</v>
      </c>
      <c r="B28" s="185" t="s">
        <v>47</v>
      </c>
      <c r="C28" s="134" t="s">
        <v>432</v>
      </c>
      <c r="D28" s="145" t="s">
        <v>1418</v>
      </c>
      <c r="E28" s="134" t="s">
        <v>433</v>
      </c>
      <c r="F28" s="134" t="s">
        <v>30</v>
      </c>
      <c r="G28" s="134" t="s">
        <v>31</v>
      </c>
      <c r="H28" s="134" t="s">
        <v>835</v>
      </c>
      <c r="I28" s="134" t="s">
        <v>836</v>
      </c>
      <c r="J28" s="117" t="s">
        <v>837</v>
      </c>
      <c r="K28" s="135" t="s">
        <v>647</v>
      </c>
      <c r="L28" s="142"/>
      <c r="M28" s="134" t="s">
        <v>838</v>
      </c>
      <c r="N28" s="178"/>
      <c r="O28" s="145">
        <v>3923.1000000000008</v>
      </c>
      <c r="P28" s="178"/>
      <c r="Q28" s="145">
        <v>2635.3</v>
      </c>
      <c r="R28" s="178"/>
      <c r="S28" s="145" t="s">
        <v>22</v>
      </c>
      <c r="T28" s="178"/>
      <c r="U28" s="145">
        <v>2025</v>
      </c>
      <c r="V28" s="178"/>
    </row>
    <row r="29" spans="1:22" ht="75" x14ac:dyDescent="0.25">
      <c r="A29">
        <v>129</v>
      </c>
      <c r="B29" s="185" t="s">
        <v>41</v>
      </c>
      <c r="C29" s="134" t="s">
        <v>437</v>
      </c>
      <c r="D29" s="145" t="s">
        <v>1437</v>
      </c>
      <c r="E29" s="134" t="s">
        <v>438</v>
      </c>
      <c r="F29" s="134" t="s">
        <v>17</v>
      </c>
      <c r="G29" s="134" t="s">
        <v>18</v>
      </c>
      <c r="H29" s="134" t="s">
        <v>1005</v>
      </c>
      <c r="I29" s="134" t="s">
        <v>1509</v>
      </c>
      <c r="J29" s="117" t="s">
        <v>1711</v>
      </c>
      <c r="K29" s="135" t="s">
        <v>1681</v>
      </c>
      <c r="L29" s="142"/>
      <c r="M29" s="134" t="s">
        <v>704</v>
      </c>
      <c r="N29" s="178"/>
      <c r="O29" s="145">
        <v>0</v>
      </c>
      <c r="P29" s="178"/>
      <c r="Q29" s="145">
        <v>50</v>
      </c>
      <c r="R29" s="178"/>
      <c r="S29" s="145" t="s">
        <v>49</v>
      </c>
      <c r="T29" s="178"/>
      <c r="U29" s="145">
        <v>2024</v>
      </c>
      <c r="V29" s="178"/>
    </row>
    <row r="30" spans="1:22" ht="375" x14ac:dyDescent="0.25">
      <c r="A30">
        <v>130</v>
      </c>
      <c r="B30" s="185" t="s">
        <v>41</v>
      </c>
      <c r="C30" s="145" t="s">
        <v>437</v>
      </c>
      <c r="D30" s="145" t="s">
        <v>1437</v>
      </c>
      <c r="E30" s="134" t="s">
        <v>438</v>
      </c>
      <c r="F30" s="145" t="s">
        <v>17</v>
      </c>
      <c r="G30" s="145" t="s">
        <v>31</v>
      </c>
      <c r="H30" s="145" t="s">
        <v>1006</v>
      </c>
      <c r="I30" s="187" t="s">
        <v>1716</v>
      </c>
      <c r="J30" s="117" t="s">
        <v>1794</v>
      </c>
      <c r="K30" s="135" t="s">
        <v>647</v>
      </c>
      <c r="L30" s="142"/>
      <c r="M30" s="274" t="s">
        <v>36</v>
      </c>
      <c r="N30" s="178"/>
      <c r="O30" s="145">
        <v>0</v>
      </c>
      <c r="P30" s="178"/>
      <c r="Q30" s="150">
        <v>21</v>
      </c>
      <c r="R30" s="178">
        <v>21</v>
      </c>
      <c r="S30" s="145" t="s">
        <v>43</v>
      </c>
      <c r="T30" s="178"/>
      <c r="U30" s="145">
        <v>2026</v>
      </c>
      <c r="V30" s="178"/>
    </row>
    <row r="31" spans="1:22" ht="150" x14ac:dyDescent="0.25">
      <c r="A31">
        <v>145</v>
      </c>
      <c r="B31" s="185" t="s">
        <v>47</v>
      </c>
      <c r="C31" s="145" t="s">
        <v>439</v>
      </c>
      <c r="D31" s="145" t="s">
        <v>1443</v>
      </c>
      <c r="E31" s="134" t="s">
        <v>440</v>
      </c>
      <c r="F31" s="145" t="s">
        <v>30</v>
      </c>
      <c r="G31" s="145" t="s">
        <v>18</v>
      </c>
      <c r="H31" s="145" t="s">
        <v>1048</v>
      </c>
      <c r="I31" s="134" t="s">
        <v>1049</v>
      </c>
      <c r="J31" s="117" t="s">
        <v>1050</v>
      </c>
      <c r="K31" s="135" t="s">
        <v>811</v>
      </c>
      <c r="L31" s="142"/>
      <c r="M31" s="145" t="s">
        <v>641</v>
      </c>
      <c r="N31" s="178"/>
      <c r="O31" s="145" t="s">
        <v>27</v>
      </c>
      <c r="P31" s="178"/>
      <c r="Q31" s="145" t="s">
        <v>27</v>
      </c>
      <c r="R31" s="178"/>
      <c r="S31" s="145" t="s">
        <v>22</v>
      </c>
      <c r="T31" s="178"/>
      <c r="U31" s="145">
        <v>2022</v>
      </c>
      <c r="V31" s="178"/>
    </row>
    <row r="32" spans="1:22" ht="45" x14ac:dyDescent="0.25">
      <c r="A32">
        <v>146</v>
      </c>
      <c r="B32" s="185" t="s">
        <v>47</v>
      </c>
      <c r="C32" s="145" t="s">
        <v>439</v>
      </c>
      <c r="D32" s="145" t="s">
        <v>1443</v>
      </c>
      <c r="E32" s="134" t="s">
        <v>440</v>
      </c>
      <c r="F32" s="145" t="s">
        <v>30</v>
      </c>
      <c r="G32" s="145" t="s">
        <v>18</v>
      </c>
      <c r="H32" s="145" t="s">
        <v>1051</v>
      </c>
      <c r="I32" s="134" t="s">
        <v>1052</v>
      </c>
      <c r="J32" s="117" t="s">
        <v>1053</v>
      </c>
      <c r="K32" s="135" t="s">
        <v>811</v>
      </c>
      <c r="L32" s="142"/>
      <c r="M32" s="145" t="s">
        <v>641</v>
      </c>
      <c r="N32" s="178"/>
      <c r="O32" s="145" t="s">
        <v>27</v>
      </c>
      <c r="P32" s="178"/>
      <c r="Q32" s="145" t="s">
        <v>27</v>
      </c>
      <c r="R32" s="178"/>
      <c r="S32" s="145" t="s">
        <v>35</v>
      </c>
      <c r="T32" s="178"/>
      <c r="U32" s="145">
        <v>2022</v>
      </c>
      <c r="V32" s="178"/>
    </row>
    <row r="33" spans="1:22" ht="180" x14ac:dyDescent="0.25">
      <c r="A33">
        <v>4</v>
      </c>
      <c r="B33" s="185" t="s">
        <v>41</v>
      </c>
      <c r="C33" s="134" t="s">
        <v>441</v>
      </c>
      <c r="D33" s="145" t="s">
        <v>1389</v>
      </c>
      <c r="E33" s="134" t="s">
        <v>442</v>
      </c>
      <c r="F33" s="134" t="s">
        <v>17</v>
      </c>
      <c r="G33" s="134" t="s">
        <v>31</v>
      </c>
      <c r="H33" s="134" t="s">
        <v>648</v>
      </c>
      <c r="I33" s="136" t="s">
        <v>649</v>
      </c>
      <c r="J33" s="117" t="s">
        <v>1712</v>
      </c>
      <c r="K33" s="117" t="s">
        <v>647</v>
      </c>
      <c r="L33" s="142"/>
      <c r="M33" s="136" t="s">
        <v>36</v>
      </c>
      <c r="N33" s="178"/>
      <c r="O33" s="146">
        <v>0</v>
      </c>
      <c r="P33" s="178"/>
      <c r="Q33" s="146">
        <v>11</v>
      </c>
      <c r="R33" s="178"/>
      <c r="S33" s="146" t="s">
        <v>43</v>
      </c>
      <c r="T33" s="178"/>
      <c r="U33" s="145">
        <v>2023</v>
      </c>
      <c r="V33" s="178"/>
    </row>
    <row r="34" spans="1:22" ht="120" x14ac:dyDescent="0.25">
      <c r="A34">
        <v>3</v>
      </c>
      <c r="B34" s="185" t="s">
        <v>41</v>
      </c>
      <c r="C34" s="134" t="s">
        <v>441</v>
      </c>
      <c r="D34" s="145" t="s">
        <v>1389</v>
      </c>
      <c r="E34" s="134" t="s">
        <v>442</v>
      </c>
      <c r="F34" s="134" t="s">
        <v>17</v>
      </c>
      <c r="G34" s="134" t="s">
        <v>31</v>
      </c>
      <c r="H34" s="134" t="s">
        <v>646</v>
      </c>
      <c r="I34" s="136" t="s">
        <v>1746</v>
      </c>
      <c r="J34" s="117" t="s">
        <v>1747</v>
      </c>
      <c r="K34" s="117" t="s">
        <v>647</v>
      </c>
      <c r="L34" s="142"/>
      <c r="M34" s="136" t="s">
        <v>36</v>
      </c>
      <c r="N34" s="178"/>
      <c r="O34" s="146">
        <v>0</v>
      </c>
      <c r="P34" s="178"/>
      <c r="Q34" s="146">
        <v>11</v>
      </c>
      <c r="R34" s="178"/>
      <c r="S34" s="146" t="s">
        <v>43</v>
      </c>
      <c r="T34" s="178"/>
      <c r="U34" s="145">
        <v>2026</v>
      </c>
      <c r="V34" s="178"/>
    </row>
    <row r="35" spans="1:22" ht="60" x14ac:dyDescent="0.25">
      <c r="A35">
        <v>117</v>
      </c>
      <c r="B35" s="185" t="s">
        <v>47</v>
      </c>
      <c r="C35" s="134" t="s">
        <v>444</v>
      </c>
      <c r="D35" s="145" t="s">
        <v>1432</v>
      </c>
      <c r="E35" s="134" t="s">
        <v>445</v>
      </c>
      <c r="F35" s="134" t="s">
        <v>30</v>
      </c>
      <c r="G35" s="134" t="s">
        <v>18</v>
      </c>
      <c r="H35" s="134" t="s">
        <v>970</v>
      </c>
      <c r="I35" s="134" t="s">
        <v>971</v>
      </c>
      <c r="J35" s="117" t="s">
        <v>972</v>
      </c>
      <c r="K35" s="135" t="s">
        <v>811</v>
      </c>
      <c r="L35" s="142"/>
      <c r="M35" s="134" t="s">
        <v>641</v>
      </c>
      <c r="N35" s="178"/>
      <c r="O35" s="145" t="s">
        <v>27</v>
      </c>
      <c r="P35" s="178"/>
      <c r="Q35" s="145" t="s">
        <v>27</v>
      </c>
      <c r="R35" s="178"/>
      <c r="S35" s="145" t="s">
        <v>35</v>
      </c>
      <c r="T35" s="178"/>
      <c r="U35" s="145">
        <v>2022</v>
      </c>
      <c r="V35" s="178"/>
    </row>
    <row r="36" spans="1:22" ht="60" x14ac:dyDescent="0.25">
      <c r="A36">
        <v>15</v>
      </c>
      <c r="B36" s="185" t="s">
        <v>47</v>
      </c>
      <c r="C36" s="134" t="s">
        <v>446</v>
      </c>
      <c r="D36" s="145" t="s">
        <v>1395</v>
      </c>
      <c r="E36" s="134" t="s">
        <v>1587</v>
      </c>
      <c r="F36" s="134" t="s">
        <v>17</v>
      </c>
      <c r="G36" s="134" t="s">
        <v>31</v>
      </c>
      <c r="H36" s="134" t="s">
        <v>681</v>
      </c>
      <c r="I36" s="136" t="s">
        <v>682</v>
      </c>
      <c r="J36" s="117" t="s">
        <v>683</v>
      </c>
      <c r="K36" s="117" t="s">
        <v>647</v>
      </c>
      <c r="L36" s="142"/>
      <c r="M36" s="136" t="s">
        <v>36</v>
      </c>
      <c r="N36" s="178"/>
      <c r="O36" s="146">
        <v>0</v>
      </c>
      <c r="P36" s="178"/>
      <c r="Q36" s="146">
        <v>15</v>
      </c>
      <c r="R36" s="178"/>
      <c r="S36" s="146" t="s">
        <v>22</v>
      </c>
      <c r="T36" s="178"/>
      <c r="U36" s="145">
        <v>2023</v>
      </c>
      <c r="V36" s="178"/>
    </row>
    <row r="37" spans="1:22" ht="60" x14ac:dyDescent="0.25">
      <c r="A37">
        <v>14</v>
      </c>
      <c r="B37" s="185" t="s">
        <v>47</v>
      </c>
      <c r="C37" s="134" t="s">
        <v>446</v>
      </c>
      <c r="D37" s="145" t="s">
        <v>1395</v>
      </c>
      <c r="E37" s="134" t="s">
        <v>1587</v>
      </c>
      <c r="F37" s="134" t="s">
        <v>17</v>
      </c>
      <c r="G37" s="134" t="s">
        <v>31</v>
      </c>
      <c r="H37" s="134" t="s">
        <v>679</v>
      </c>
      <c r="I37" s="136" t="s">
        <v>680</v>
      </c>
      <c r="J37" s="117" t="s">
        <v>1748</v>
      </c>
      <c r="K37" s="117"/>
      <c r="L37" s="142"/>
      <c r="M37" s="136" t="s">
        <v>36</v>
      </c>
      <c r="N37" s="178"/>
      <c r="O37" s="146">
        <v>0</v>
      </c>
      <c r="P37" s="178"/>
      <c r="Q37" s="146">
        <v>15</v>
      </c>
      <c r="R37" s="178"/>
      <c r="S37" s="146" t="s">
        <v>43</v>
      </c>
      <c r="T37" s="178"/>
      <c r="U37" s="145">
        <v>2023</v>
      </c>
      <c r="V37" s="178"/>
    </row>
    <row r="38" spans="1:22" ht="75" x14ac:dyDescent="0.25">
      <c r="A38">
        <v>16</v>
      </c>
      <c r="B38" s="185" t="s">
        <v>47</v>
      </c>
      <c r="C38" s="134" t="s">
        <v>446</v>
      </c>
      <c r="D38" s="145" t="s">
        <v>1395</v>
      </c>
      <c r="E38" s="134" t="s">
        <v>1587</v>
      </c>
      <c r="F38" s="134" t="s">
        <v>17</v>
      </c>
      <c r="G38" s="134" t="s">
        <v>31</v>
      </c>
      <c r="H38" s="134" t="s">
        <v>684</v>
      </c>
      <c r="I38" s="136" t="s">
        <v>685</v>
      </c>
      <c r="J38" s="117" t="s">
        <v>1749</v>
      </c>
      <c r="K38" s="117"/>
      <c r="L38" s="142"/>
      <c r="M38" s="136" t="s">
        <v>36</v>
      </c>
      <c r="N38" s="178"/>
      <c r="O38" s="146">
        <v>0</v>
      </c>
      <c r="P38" s="178"/>
      <c r="Q38" s="146">
        <v>15</v>
      </c>
      <c r="R38" s="178"/>
      <c r="S38" s="146" t="s">
        <v>43</v>
      </c>
      <c r="T38" s="178"/>
      <c r="U38" s="145">
        <v>2026</v>
      </c>
      <c r="V38" s="178"/>
    </row>
    <row r="39" spans="1:22" ht="105" x14ac:dyDescent="0.25">
      <c r="A39">
        <v>152</v>
      </c>
      <c r="B39" s="185" t="s">
        <v>41</v>
      </c>
      <c r="C39" s="145" t="s">
        <v>448</v>
      </c>
      <c r="D39" s="145" t="s">
        <v>1446</v>
      </c>
      <c r="E39" s="134" t="s">
        <v>449</v>
      </c>
      <c r="F39" s="145" t="s">
        <v>17</v>
      </c>
      <c r="G39" s="145" t="s">
        <v>18</v>
      </c>
      <c r="H39" s="145" t="s">
        <v>1642</v>
      </c>
      <c r="I39" s="134" t="s">
        <v>1741</v>
      </c>
      <c r="J39" s="117" t="s">
        <v>1742</v>
      </c>
      <c r="K39" s="135" t="s">
        <v>647</v>
      </c>
      <c r="L39" s="142"/>
      <c r="M39" s="145" t="s">
        <v>36</v>
      </c>
      <c r="N39" s="178"/>
      <c r="O39" s="145">
        <v>0</v>
      </c>
      <c r="P39" s="178"/>
      <c r="Q39" s="145">
        <v>4</v>
      </c>
      <c r="R39" s="206">
        <v>4</v>
      </c>
      <c r="S39" s="145" t="s">
        <v>49</v>
      </c>
      <c r="T39" s="178"/>
      <c r="U39" s="145">
        <v>2024</v>
      </c>
      <c r="V39" s="178"/>
    </row>
    <row r="40" spans="1:22" ht="105" x14ac:dyDescent="0.25">
      <c r="A40">
        <v>153</v>
      </c>
      <c r="B40" s="185" t="s">
        <v>41</v>
      </c>
      <c r="C40" s="145" t="s">
        <v>448</v>
      </c>
      <c r="D40" s="145" t="s">
        <v>1446</v>
      </c>
      <c r="E40" s="134" t="s">
        <v>449</v>
      </c>
      <c r="F40" s="145" t="s">
        <v>17</v>
      </c>
      <c r="G40" s="145" t="s">
        <v>31</v>
      </c>
      <c r="H40" s="145" t="s">
        <v>1072</v>
      </c>
      <c r="I40" s="134" t="s">
        <v>1741</v>
      </c>
      <c r="J40" s="117" t="s">
        <v>1743</v>
      </c>
      <c r="K40" s="135" t="s">
        <v>647</v>
      </c>
      <c r="L40" s="142"/>
      <c r="M40" s="145" t="s">
        <v>36</v>
      </c>
      <c r="N40" s="178"/>
      <c r="O40" s="145">
        <v>0</v>
      </c>
      <c r="P40" s="178"/>
      <c r="Q40" s="145">
        <v>10</v>
      </c>
      <c r="R40" s="178"/>
      <c r="S40" s="145" t="s">
        <v>43</v>
      </c>
      <c r="T40" s="178"/>
      <c r="U40" s="145">
        <v>2026</v>
      </c>
      <c r="V40" s="178"/>
    </row>
    <row r="41" spans="1:22" ht="45" x14ac:dyDescent="0.25">
      <c r="A41">
        <v>64</v>
      </c>
      <c r="B41" s="185" t="s">
        <v>47</v>
      </c>
      <c r="C41" s="134" t="s">
        <v>450</v>
      </c>
      <c r="D41" s="145" t="s">
        <v>1415</v>
      </c>
      <c r="E41" s="134" t="s">
        <v>451</v>
      </c>
      <c r="F41" s="134" t="s">
        <v>30</v>
      </c>
      <c r="G41" s="134" t="s">
        <v>18</v>
      </c>
      <c r="H41" s="134" t="s">
        <v>808</v>
      </c>
      <c r="I41" s="134" t="s">
        <v>809</v>
      </c>
      <c r="J41" s="117" t="s">
        <v>810</v>
      </c>
      <c r="K41" s="135" t="s">
        <v>811</v>
      </c>
      <c r="L41" s="142"/>
      <c r="M41" s="134" t="s">
        <v>641</v>
      </c>
      <c r="N41" s="178"/>
      <c r="O41" s="145" t="s">
        <v>27</v>
      </c>
      <c r="P41" s="178"/>
      <c r="Q41" s="145" t="s">
        <v>27</v>
      </c>
      <c r="R41" s="178"/>
      <c r="S41" s="145" t="s">
        <v>35</v>
      </c>
      <c r="T41" s="178"/>
      <c r="U41" s="145">
        <v>2022</v>
      </c>
      <c r="V41" s="178"/>
    </row>
    <row r="42" spans="1:22" ht="150" x14ac:dyDescent="0.25">
      <c r="A42">
        <v>65</v>
      </c>
      <c r="B42" s="185" t="s">
        <v>47</v>
      </c>
      <c r="C42" s="134" t="s">
        <v>450</v>
      </c>
      <c r="D42" s="145" t="s">
        <v>1415</v>
      </c>
      <c r="E42" s="134" t="s">
        <v>451</v>
      </c>
      <c r="F42" s="134" t="s">
        <v>30</v>
      </c>
      <c r="G42" s="134" t="s">
        <v>18</v>
      </c>
      <c r="H42" s="134" t="s">
        <v>812</v>
      </c>
      <c r="I42" s="134" t="s">
        <v>813</v>
      </c>
      <c r="J42" s="117" t="s">
        <v>814</v>
      </c>
      <c r="K42" s="135" t="s">
        <v>811</v>
      </c>
      <c r="L42" s="142"/>
      <c r="M42" s="134" t="s">
        <v>641</v>
      </c>
      <c r="N42" s="178"/>
      <c r="O42" s="145" t="s">
        <v>27</v>
      </c>
      <c r="P42" s="178"/>
      <c r="Q42" s="145" t="s">
        <v>27</v>
      </c>
      <c r="R42" s="178"/>
      <c r="S42" s="145" t="s">
        <v>49</v>
      </c>
      <c r="T42" s="178"/>
      <c r="U42" s="145">
        <v>2023</v>
      </c>
      <c r="V42" s="178"/>
    </row>
    <row r="43" spans="1:22" ht="90" x14ac:dyDescent="0.25">
      <c r="A43">
        <v>33</v>
      </c>
      <c r="B43" s="185" t="s">
        <v>41</v>
      </c>
      <c r="C43" s="134" t="s">
        <v>452</v>
      </c>
      <c r="D43" s="145" t="s">
        <v>1402</v>
      </c>
      <c r="E43" s="134" t="s">
        <v>453</v>
      </c>
      <c r="F43" s="134" t="s">
        <v>17</v>
      </c>
      <c r="G43" s="134" t="s">
        <v>31</v>
      </c>
      <c r="H43" s="134" t="s">
        <v>731</v>
      </c>
      <c r="I43" s="136" t="s">
        <v>1744</v>
      </c>
      <c r="J43" s="117" t="s">
        <v>1745</v>
      </c>
      <c r="K43" s="117"/>
      <c r="L43" s="142"/>
      <c r="M43" s="136" t="s">
        <v>36</v>
      </c>
      <c r="N43" s="178"/>
      <c r="O43" s="146">
        <v>0</v>
      </c>
      <c r="P43" s="178"/>
      <c r="Q43" s="146">
        <v>6</v>
      </c>
      <c r="R43" s="182">
        <v>10</v>
      </c>
      <c r="S43" s="146" t="s">
        <v>43</v>
      </c>
      <c r="T43" s="178"/>
      <c r="U43" s="145">
        <v>2026</v>
      </c>
      <c r="V43" s="178"/>
    </row>
    <row r="44" spans="1:22" ht="105" x14ac:dyDescent="0.25">
      <c r="A44">
        <v>26</v>
      </c>
      <c r="B44" s="185" t="s">
        <v>47</v>
      </c>
      <c r="C44" s="134" t="s">
        <v>454</v>
      </c>
      <c r="D44" s="145" t="s">
        <v>1755</v>
      </c>
      <c r="E44" s="134" t="s">
        <v>455</v>
      </c>
      <c r="F44" s="134" t="s">
        <v>30</v>
      </c>
      <c r="G44" s="134" t="s">
        <v>18</v>
      </c>
      <c r="H44" s="134" t="s">
        <v>1756</v>
      </c>
      <c r="I44" s="136" t="s">
        <v>709</v>
      </c>
      <c r="J44" s="117" t="s">
        <v>1754</v>
      </c>
      <c r="K44" s="117" t="s">
        <v>710</v>
      </c>
      <c r="L44" s="142"/>
      <c r="M44" s="136" t="s">
        <v>641</v>
      </c>
      <c r="N44" s="178"/>
      <c r="O44" s="146" t="s">
        <v>27</v>
      </c>
      <c r="P44" s="178"/>
      <c r="Q44" s="146" t="s">
        <v>27</v>
      </c>
      <c r="R44" s="178"/>
      <c r="S44" s="146" t="s">
        <v>35</v>
      </c>
      <c r="T44" s="178"/>
      <c r="U44" s="145">
        <v>2022</v>
      </c>
      <c r="V44" s="178"/>
    </row>
    <row r="45" spans="1:22" ht="90" x14ac:dyDescent="0.25">
      <c r="A45">
        <v>25</v>
      </c>
      <c r="B45" s="185" t="s">
        <v>47</v>
      </c>
      <c r="C45" s="134" t="s">
        <v>454</v>
      </c>
      <c r="D45" s="145" t="s">
        <v>1755</v>
      </c>
      <c r="E45" s="134" t="s">
        <v>455</v>
      </c>
      <c r="F45" s="134" t="s">
        <v>30</v>
      </c>
      <c r="G45" s="134" t="s">
        <v>18</v>
      </c>
      <c r="H45" s="134" t="s">
        <v>1757</v>
      </c>
      <c r="I45" s="136" t="s">
        <v>706</v>
      </c>
      <c r="J45" s="117" t="s">
        <v>707</v>
      </c>
      <c r="K45" s="117" t="s">
        <v>708</v>
      </c>
      <c r="L45" s="142"/>
      <c r="M45" s="136" t="s">
        <v>641</v>
      </c>
      <c r="N45" s="178"/>
      <c r="O45" s="146" t="s">
        <v>27</v>
      </c>
      <c r="P45" s="178"/>
      <c r="Q45" s="146" t="s">
        <v>27</v>
      </c>
      <c r="R45" s="178"/>
      <c r="S45" s="146" t="s">
        <v>43</v>
      </c>
      <c r="T45" s="178"/>
      <c r="U45" s="145">
        <v>2022</v>
      </c>
      <c r="V45" s="178"/>
    </row>
    <row r="46" spans="1:22" ht="75" x14ac:dyDescent="0.25">
      <c r="A46">
        <v>24</v>
      </c>
      <c r="B46" s="185" t="s">
        <v>41</v>
      </c>
      <c r="C46" s="134" t="s">
        <v>454</v>
      </c>
      <c r="D46" s="145" t="s">
        <v>1755</v>
      </c>
      <c r="E46" s="134" t="s">
        <v>455</v>
      </c>
      <c r="F46" s="134" t="s">
        <v>30</v>
      </c>
      <c r="G46" s="134" t="s">
        <v>18</v>
      </c>
      <c r="H46" s="134" t="s">
        <v>1758</v>
      </c>
      <c r="I46" s="136" t="s">
        <v>1760</v>
      </c>
      <c r="J46" s="117" t="s">
        <v>1759</v>
      </c>
      <c r="K46" s="117" t="s">
        <v>705</v>
      </c>
      <c r="L46" s="142"/>
      <c r="M46" s="136" t="s">
        <v>641</v>
      </c>
      <c r="N46" s="178"/>
      <c r="O46" s="146" t="s">
        <v>27</v>
      </c>
      <c r="P46" s="178"/>
      <c r="Q46" s="146" t="s">
        <v>27</v>
      </c>
      <c r="R46" s="178"/>
      <c r="S46" s="146" t="s">
        <v>35</v>
      </c>
      <c r="T46" s="178"/>
      <c r="U46" s="145">
        <v>2022</v>
      </c>
      <c r="V46" s="178"/>
    </row>
    <row r="47" spans="1:22" ht="120" x14ac:dyDescent="0.25">
      <c r="A47">
        <v>202</v>
      </c>
      <c r="B47" s="185" t="s">
        <v>41</v>
      </c>
      <c r="C47" s="145" t="s">
        <v>456</v>
      </c>
      <c r="D47" s="145" t="s">
        <v>1464</v>
      </c>
      <c r="E47" s="134" t="s">
        <v>457</v>
      </c>
      <c r="F47" s="145" t="s">
        <v>17</v>
      </c>
      <c r="G47" s="145" t="s">
        <v>31</v>
      </c>
      <c r="H47" s="145" t="s">
        <v>1215</v>
      </c>
      <c r="I47" s="188" t="s">
        <v>1777</v>
      </c>
      <c r="J47" s="117" t="s">
        <v>1778</v>
      </c>
      <c r="K47" s="117" t="s">
        <v>641</v>
      </c>
      <c r="L47" s="142"/>
      <c r="M47" s="188" t="s">
        <v>1701</v>
      </c>
      <c r="N47" s="263" t="s">
        <v>1780</v>
      </c>
      <c r="O47" s="146">
        <v>0</v>
      </c>
      <c r="P47" s="178"/>
      <c r="Q47" s="146">
        <v>3500</v>
      </c>
      <c r="R47" s="245">
        <v>50</v>
      </c>
      <c r="S47" s="146" t="s">
        <v>35</v>
      </c>
      <c r="T47" s="178"/>
      <c r="U47" s="146">
        <v>2024</v>
      </c>
      <c r="V47" s="178"/>
    </row>
    <row r="48" spans="1:22" ht="120" x14ac:dyDescent="0.25">
      <c r="A48">
        <v>203</v>
      </c>
      <c r="B48" s="185" t="s">
        <v>41</v>
      </c>
      <c r="C48" s="145" t="s">
        <v>456</v>
      </c>
      <c r="D48" s="145" t="s">
        <v>1464</v>
      </c>
      <c r="E48" s="134" t="s">
        <v>457</v>
      </c>
      <c r="F48" s="145" t="s">
        <v>17</v>
      </c>
      <c r="G48" s="145" t="s">
        <v>31</v>
      </c>
      <c r="H48" s="145" t="s">
        <v>1216</v>
      </c>
      <c r="I48" s="188" t="s">
        <v>1777</v>
      </c>
      <c r="J48" s="117" t="s">
        <v>1779</v>
      </c>
      <c r="K48" s="117" t="s">
        <v>641</v>
      </c>
      <c r="L48" s="142"/>
      <c r="M48" s="188" t="s">
        <v>1701</v>
      </c>
      <c r="N48" s="263" t="s">
        <v>1780</v>
      </c>
      <c r="O48" s="146">
        <v>0</v>
      </c>
      <c r="P48" s="178">
        <v>50</v>
      </c>
      <c r="Q48" s="146">
        <v>7000</v>
      </c>
      <c r="R48" s="245">
        <v>100</v>
      </c>
      <c r="S48" s="146" t="s">
        <v>35</v>
      </c>
      <c r="T48" s="178"/>
      <c r="U48" s="146">
        <v>2026</v>
      </c>
      <c r="V48" s="178"/>
    </row>
    <row r="49" spans="1:22" ht="60" x14ac:dyDescent="0.25">
      <c r="B49" s="152" t="s">
        <v>29</v>
      </c>
      <c r="C49" s="145" t="s">
        <v>456</v>
      </c>
      <c r="D49" s="145" t="s">
        <v>1464</v>
      </c>
      <c r="E49" s="134" t="s">
        <v>457</v>
      </c>
      <c r="F49" s="145" t="s">
        <v>17</v>
      </c>
      <c r="G49" s="145" t="s">
        <v>18</v>
      </c>
      <c r="H49" s="145" t="s">
        <v>1781</v>
      </c>
      <c r="I49" s="188" t="s">
        <v>1782</v>
      </c>
      <c r="J49" s="117" t="s">
        <v>1783</v>
      </c>
      <c r="K49" s="117"/>
      <c r="L49" s="144" t="s">
        <v>1784</v>
      </c>
      <c r="M49" s="188"/>
      <c r="N49" s="263"/>
      <c r="O49" s="146"/>
      <c r="P49" s="178"/>
      <c r="Q49" s="146"/>
      <c r="R49" s="245"/>
      <c r="S49" s="146"/>
      <c r="T49" s="178" t="s">
        <v>35</v>
      </c>
      <c r="U49" s="146"/>
      <c r="V49" s="178">
        <v>2026</v>
      </c>
    </row>
    <row r="50" spans="1:22" ht="60" x14ac:dyDescent="0.25">
      <c r="A50">
        <v>201</v>
      </c>
      <c r="B50" s="185" t="s">
        <v>41</v>
      </c>
      <c r="C50" s="145" t="s">
        <v>459</v>
      </c>
      <c r="D50" s="145" t="s">
        <v>1463</v>
      </c>
      <c r="E50" s="134" t="s">
        <v>460</v>
      </c>
      <c r="F50" s="145" t="s">
        <v>17</v>
      </c>
      <c r="G50" s="145" t="s">
        <v>31</v>
      </c>
      <c r="H50" s="145" t="s">
        <v>1214</v>
      </c>
      <c r="I50" s="136" t="s">
        <v>1510</v>
      </c>
      <c r="J50" s="117" t="s">
        <v>1605</v>
      </c>
      <c r="K50" s="117" t="s">
        <v>647</v>
      </c>
      <c r="L50" s="142"/>
      <c r="M50" s="188" t="s">
        <v>1702</v>
      </c>
      <c r="N50" s="263" t="s">
        <v>1606</v>
      </c>
      <c r="O50" s="146">
        <v>0</v>
      </c>
      <c r="P50" s="178"/>
      <c r="Q50" s="146">
        <v>80</v>
      </c>
      <c r="R50" s="178"/>
      <c r="S50" s="146" t="s">
        <v>35</v>
      </c>
      <c r="T50" s="178"/>
      <c r="U50" s="146">
        <v>2024</v>
      </c>
      <c r="V50" s="178"/>
    </row>
    <row r="51" spans="1:22" ht="60" x14ac:dyDescent="0.25">
      <c r="A51">
        <v>200</v>
      </c>
      <c r="B51" s="185" t="s">
        <v>41</v>
      </c>
      <c r="C51" s="145" t="s">
        <v>459</v>
      </c>
      <c r="D51" s="145" t="s">
        <v>1463</v>
      </c>
      <c r="E51" s="134" t="s">
        <v>460</v>
      </c>
      <c r="F51" s="145" t="s">
        <v>17</v>
      </c>
      <c r="G51" s="145" t="s">
        <v>31</v>
      </c>
      <c r="H51" s="145" t="s">
        <v>1213</v>
      </c>
      <c r="I51" s="136" t="s">
        <v>1511</v>
      </c>
      <c r="J51" s="117" t="s">
        <v>1605</v>
      </c>
      <c r="K51" s="117"/>
      <c r="L51" s="142"/>
      <c r="M51" s="188" t="s">
        <v>1702</v>
      </c>
      <c r="N51" s="263" t="s">
        <v>1606</v>
      </c>
      <c r="O51" s="146">
        <v>0</v>
      </c>
      <c r="P51" s="178"/>
      <c r="Q51" s="146">
        <v>200</v>
      </c>
      <c r="R51" s="178"/>
      <c r="S51" s="146" t="s">
        <v>35</v>
      </c>
      <c r="T51" s="178"/>
      <c r="U51" s="146">
        <v>2026</v>
      </c>
      <c r="V51" s="178"/>
    </row>
    <row r="52" spans="1:22" ht="105" x14ac:dyDescent="0.25">
      <c r="A52">
        <v>6</v>
      </c>
      <c r="B52" s="152" t="s">
        <v>47</v>
      </c>
      <c r="C52" s="134" t="s">
        <v>461</v>
      </c>
      <c r="D52" s="145" t="s">
        <v>1391</v>
      </c>
      <c r="E52" s="134" t="s">
        <v>462</v>
      </c>
      <c r="F52" s="134" t="s">
        <v>17</v>
      </c>
      <c r="G52" s="134" t="s">
        <v>31</v>
      </c>
      <c r="H52" s="134" t="s">
        <v>654</v>
      </c>
      <c r="I52" s="135" t="s">
        <v>655</v>
      </c>
      <c r="J52" s="117" t="s">
        <v>1761</v>
      </c>
      <c r="K52" s="117" t="s">
        <v>401</v>
      </c>
      <c r="L52" s="142"/>
      <c r="M52" s="136" t="s">
        <v>656</v>
      </c>
      <c r="N52" s="144" t="s">
        <v>1762</v>
      </c>
      <c r="O52" s="146">
        <v>0</v>
      </c>
      <c r="P52" s="178"/>
      <c r="Q52" s="146">
        <v>14</v>
      </c>
      <c r="R52" s="275"/>
      <c r="S52" s="146" t="s">
        <v>35</v>
      </c>
      <c r="T52" s="178"/>
      <c r="U52" s="145">
        <v>2024</v>
      </c>
      <c r="V52" s="178"/>
    </row>
    <row r="53" spans="1:22" ht="105" x14ac:dyDescent="0.25">
      <c r="A53">
        <v>7</v>
      </c>
      <c r="B53" s="152" t="s">
        <v>47</v>
      </c>
      <c r="C53" s="134" t="s">
        <v>461</v>
      </c>
      <c r="D53" s="145" t="s">
        <v>1391</v>
      </c>
      <c r="E53" s="134" t="s">
        <v>462</v>
      </c>
      <c r="F53" s="134" t="s">
        <v>17</v>
      </c>
      <c r="G53" s="134" t="s">
        <v>31</v>
      </c>
      <c r="H53" s="134" t="s">
        <v>657</v>
      </c>
      <c r="I53" s="135" t="s">
        <v>655</v>
      </c>
      <c r="J53" s="117" t="s">
        <v>1761</v>
      </c>
      <c r="K53" s="117" t="s">
        <v>641</v>
      </c>
      <c r="L53" s="142"/>
      <c r="M53" s="136" t="s">
        <v>656</v>
      </c>
      <c r="N53" s="144" t="s">
        <v>1762</v>
      </c>
      <c r="O53" s="146">
        <v>0</v>
      </c>
      <c r="P53" s="178">
        <v>14</v>
      </c>
      <c r="Q53" s="146">
        <v>43</v>
      </c>
      <c r="R53" s="243"/>
      <c r="S53" s="146" t="s">
        <v>35</v>
      </c>
      <c r="T53" s="178"/>
      <c r="U53" s="145">
        <v>2026</v>
      </c>
      <c r="V53" s="178"/>
    </row>
    <row r="54" spans="1:22" ht="30" x14ac:dyDescent="0.25">
      <c r="A54">
        <v>8</v>
      </c>
      <c r="B54" s="185" t="s">
        <v>47</v>
      </c>
      <c r="C54" s="134" t="s">
        <v>461</v>
      </c>
      <c r="D54" s="145" t="s">
        <v>1391</v>
      </c>
      <c r="E54" s="134" t="s">
        <v>462</v>
      </c>
      <c r="F54" s="134" t="s">
        <v>17</v>
      </c>
      <c r="G54" s="134" t="s">
        <v>31</v>
      </c>
      <c r="H54" s="134" t="s">
        <v>658</v>
      </c>
      <c r="I54" s="136" t="s">
        <v>659</v>
      </c>
      <c r="J54" s="117" t="s">
        <v>660</v>
      </c>
      <c r="K54" s="117" t="s">
        <v>641</v>
      </c>
      <c r="L54" s="142"/>
      <c r="M54" s="136" t="s">
        <v>661</v>
      </c>
      <c r="N54" s="178"/>
      <c r="O54" s="146" t="s">
        <v>27</v>
      </c>
      <c r="P54" s="178"/>
      <c r="Q54" s="146">
        <v>4860000</v>
      </c>
      <c r="R54" s="178"/>
      <c r="S54" s="146" t="s">
        <v>35</v>
      </c>
      <c r="T54" s="178"/>
      <c r="U54" s="145">
        <v>2026</v>
      </c>
      <c r="V54" s="178"/>
    </row>
    <row r="55" spans="1:22" ht="165" x14ac:dyDescent="0.25">
      <c r="A55">
        <v>86</v>
      </c>
      <c r="B55" s="185" t="s">
        <v>47</v>
      </c>
      <c r="C55" s="134" t="s">
        <v>464</v>
      </c>
      <c r="D55" s="145" t="s">
        <v>1423</v>
      </c>
      <c r="E55" s="134" t="s">
        <v>465</v>
      </c>
      <c r="F55" s="134" t="s">
        <v>17</v>
      </c>
      <c r="G55" s="134" t="s">
        <v>31</v>
      </c>
      <c r="H55" s="134" t="s">
        <v>875</v>
      </c>
      <c r="I55" s="134" t="s">
        <v>876</v>
      </c>
      <c r="J55" s="117" t="s">
        <v>877</v>
      </c>
      <c r="K55" s="135" t="s">
        <v>641</v>
      </c>
      <c r="L55" s="142"/>
      <c r="M55" s="134" t="s">
        <v>656</v>
      </c>
      <c r="N55" s="144" t="s">
        <v>1762</v>
      </c>
      <c r="O55" s="145">
        <v>0</v>
      </c>
      <c r="P55" s="178"/>
      <c r="Q55" s="145">
        <v>51</v>
      </c>
      <c r="R55" s="178"/>
      <c r="S55" s="145" t="s">
        <v>35</v>
      </c>
      <c r="T55" s="178"/>
      <c r="U55" s="145">
        <v>2024</v>
      </c>
      <c r="V55" s="178"/>
    </row>
    <row r="56" spans="1:22" ht="165" x14ac:dyDescent="0.25">
      <c r="A56">
        <v>87</v>
      </c>
      <c r="B56" s="185" t="s">
        <v>47</v>
      </c>
      <c r="C56" s="134" t="s">
        <v>464</v>
      </c>
      <c r="D56" s="145" t="s">
        <v>1423</v>
      </c>
      <c r="E56" s="134" t="s">
        <v>465</v>
      </c>
      <c r="F56" s="134" t="s">
        <v>17</v>
      </c>
      <c r="G56" s="134" t="s">
        <v>31</v>
      </c>
      <c r="H56" s="134" t="s">
        <v>878</v>
      </c>
      <c r="I56" s="134" t="s">
        <v>876</v>
      </c>
      <c r="J56" s="117" t="s">
        <v>879</v>
      </c>
      <c r="K56" s="135" t="s">
        <v>641</v>
      </c>
      <c r="L56" s="142"/>
      <c r="M56" s="134" t="s">
        <v>656</v>
      </c>
      <c r="N56" s="144" t="s">
        <v>1762</v>
      </c>
      <c r="O56" s="145">
        <v>0</v>
      </c>
      <c r="P56" s="178">
        <v>51</v>
      </c>
      <c r="Q56" s="145">
        <v>133</v>
      </c>
      <c r="R56" s="178"/>
      <c r="S56" s="145" t="s">
        <v>35</v>
      </c>
      <c r="T56" s="178"/>
      <c r="U56" s="145">
        <v>2026</v>
      </c>
      <c r="V56" s="178"/>
    </row>
    <row r="57" spans="1:22" ht="90" x14ac:dyDescent="0.25">
      <c r="A57">
        <v>88</v>
      </c>
      <c r="B57" s="185" t="s">
        <v>47</v>
      </c>
      <c r="C57" s="134" t="s">
        <v>464</v>
      </c>
      <c r="D57" s="145" t="s">
        <v>1423</v>
      </c>
      <c r="E57" s="134" t="s">
        <v>465</v>
      </c>
      <c r="F57" s="134" t="s">
        <v>17</v>
      </c>
      <c r="G57" s="134" t="s">
        <v>31</v>
      </c>
      <c r="H57" s="134" t="s">
        <v>880</v>
      </c>
      <c r="I57" s="134" t="s">
        <v>659</v>
      </c>
      <c r="J57" s="117" t="s">
        <v>881</v>
      </c>
      <c r="K57" s="135"/>
      <c r="L57" s="142"/>
      <c r="M57" s="134" t="s">
        <v>661</v>
      </c>
      <c r="N57" s="178"/>
      <c r="O57" s="145">
        <v>0</v>
      </c>
      <c r="P57" s="178"/>
      <c r="Q57" s="145">
        <v>37000000</v>
      </c>
      <c r="R57" s="178"/>
      <c r="S57" s="145" t="s">
        <v>35</v>
      </c>
      <c r="T57" s="178"/>
      <c r="U57" s="145">
        <v>2026</v>
      </c>
      <c r="V57" s="178"/>
    </row>
    <row r="58" spans="1:22" ht="30" x14ac:dyDescent="0.25">
      <c r="A58">
        <v>89</v>
      </c>
      <c r="B58" s="185" t="s">
        <v>47</v>
      </c>
      <c r="C58" s="134" t="s">
        <v>466</v>
      </c>
      <c r="D58" s="145" t="s">
        <v>1424</v>
      </c>
      <c r="E58" s="134" t="s">
        <v>467</v>
      </c>
      <c r="F58" s="134" t="s">
        <v>17</v>
      </c>
      <c r="G58" s="134" t="s">
        <v>31</v>
      </c>
      <c r="H58" s="134" t="s">
        <v>882</v>
      </c>
      <c r="I58" s="134" t="s">
        <v>883</v>
      </c>
      <c r="J58" s="117" t="s">
        <v>1763</v>
      </c>
      <c r="K58" s="135" t="s">
        <v>641</v>
      </c>
      <c r="L58" s="142"/>
      <c r="M58" s="134" t="s">
        <v>36</v>
      </c>
      <c r="N58" s="178"/>
      <c r="O58" s="145">
        <v>0</v>
      </c>
      <c r="P58" s="178"/>
      <c r="Q58" s="145">
        <v>3</v>
      </c>
      <c r="R58" s="178"/>
      <c r="S58" s="145" t="s">
        <v>35</v>
      </c>
      <c r="T58" s="178"/>
      <c r="U58" s="145">
        <v>2025</v>
      </c>
      <c r="V58" s="178"/>
    </row>
    <row r="59" spans="1:22" ht="75" x14ac:dyDescent="0.25">
      <c r="A59">
        <v>90</v>
      </c>
      <c r="B59" s="185" t="s">
        <v>47</v>
      </c>
      <c r="C59" s="134" t="s">
        <v>466</v>
      </c>
      <c r="D59" s="145" t="s">
        <v>1424</v>
      </c>
      <c r="E59" s="134" t="s">
        <v>467</v>
      </c>
      <c r="F59" s="134" t="s">
        <v>17</v>
      </c>
      <c r="G59" s="134" t="s">
        <v>31</v>
      </c>
      <c r="H59" s="134" t="s">
        <v>884</v>
      </c>
      <c r="I59" s="134" t="s">
        <v>655</v>
      </c>
      <c r="J59" s="117" t="s">
        <v>1764</v>
      </c>
      <c r="K59" s="135" t="s">
        <v>641</v>
      </c>
      <c r="L59" s="142"/>
      <c r="M59" s="134" t="s">
        <v>885</v>
      </c>
      <c r="N59" s="144" t="s">
        <v>1762</v>
      </c>
      <c r="O59" s="145">
        <v>0</v>
      </c>
      <c r="P59" s="178"/>
      <c r="Q59" s="145">
        <v>10</v>
      </c>
      <c r="R59" s="178"/>
      <c r="S59" s="145" t="s">
        <v>35</v>
      </c>
      <c r="T59" s="178"/>
      <c r="U59" s="145">
        <v>2026</v>
      </c>
      <c r="V59" s="178"/>
    </row>
    <row r="60" spans="1:22" ht="75" x14ac:dyDescent="0.25">
      <c r="A60">
        <v>48</v>
      </c>
      <c r="B60" s="152" t="s">
        <v>53</v>
      </c>
      <c r="C60" s="133" t="s">
        <v>468</v>
      </c>
      <c r="D60" s="149" t="s">
        <v>1409</v>
      </c>
      <c r="E60" s="133" t="s">
        <v>469</v>
      </c>
      <c r="F60" s="133" t="s">
        <v>30</v>
      </c>
      <c r="G60" s="133" t="s">
        <v>18</v>
      </c>
      <c r="H60" s="133" t="s">
        <v>771</v>
      </c>
      <c r="I60" s="138" t="s">
        <v>1765</v>
      </c>
      <c r="J60" s="139" t="s">
        <v>1766</v>
      </c>
      <c r="K60" s="139" t="s">
        <v>770</v>
      </c>
      <c r="L60" s="183"/>
      <c r="M60" s="138" t="s">
        <v>641</v>
      </c>
      <c r="N60" s="183"/>
      <c r="O60" s="151" t="s">
        <v>27</v>
      </c>
      <c r="P60" s="183"/>
      <c r="Q60" s="151" t="s">
        <v>27</v>
      </c>
      <c r="R60" s="183"/>
      <c r="S60" s="151" t="s">
        <v>49</v>
      </c>
      <c r="T60" s="183"/>
      <c r="U60" s="149">
        <v>2022</v>
      </c>
      <c r="V60" s="142"/>
    </row>
    <row r="61" spans="1:22" ht="135" x14ac:dyDescent="0.25">
      <c r="A61">
        <v>53</v>
      </c>
      <c r="B61" s="152" t="s">
        <v>47</v>
      </c>
      <c r="C61" s="134" t="s">
        <v>468</v>
      </c>
      <c r="D61" s="145" t="s">
        <v>1409</v>
      </c>
      <c r="E61" s="134" t="s">
        <v>469</v>
      </c>
      <c r="F61" s="134" t="s">
        <v>30</v>
      </c>
      <c r="G61" s="134" t="s">
        <v>31</v>
      </c>
      <c r="H61" s="134" t="s">
        <v>784</v>
      </c>
      <c r="I61" s="136" t="s">
        <v>785</v>
      </c>
      <c r="J61" s="117" t="s">
        <v>1751</v>
      </c>
      <c r="K61" s="117" t="s">
        <v>647</v>
      </c>
      <c r="L61" s="142"/>
      <c r="M61" s="136" t="s">
        <v>704</v>
      </c>
      <c r="N61" s="178"/>
      <c r="O61" s="146">
        <v>6.6</v>
      </c>
      <c r="P61" s="178"/>
      <c r="Q61" s="146">
        <v>8</v>
      </c>
      <c r="R61" s="178"/>
      <c r="S61" s="146" t="s">
        <v>49</v>
      </c>
      <c r="T61" s="178"/>
      <c r="U61" s="145">
        <v>2025</v>
      </c>
      <c r="V61" s="178"/>
    </row>
    <row r="62" spans="1:22" ht="183" customHeight="1" x14ac:dyDescent="0.25">
      <c r="A62">
        <v>47</v>
      </c>
      <c r="B62" s="152" t="s">
        <v>41</v>
      </c>
      <c r="C62" s="134" t="s">
        <v>468</v>
      </c>
      <c r="D62" s="145" t="s">
        <v>1409</v>
      </c>
      <c r="E62" s="134" t="s">
        <v>469</v>
      </c>
      <c r="F62" s="134" t="s">
        <v>30</v>
      </c>
      <c r="G62" s="134" t="s">
        <v>18</v>
      </c>
      <c r="H62" s="134" t="s">
        <v>769</v>
      </c>
      <c r="I62" s="136" t="s">
        <v>1785</v>
      </c>
      <c r="J62" s="137" t="s">
        <v>1786</v>
      </c>
      <c r="K62" s="139" t="s">
        <v>770</v>
      </c>
      <c r="L62" s="186" t="s">
        <v>1787</v>
      </c>
      <c r="M62" s="136" t="s">
        <v>641</v>
      </c>
      <c r="N62" s="178"/>
      <c r="O62" s="146" t="s">
        <v>27</v>
      </c>
      <c r="P62" s="178"/>
      <c r="Q62" s="146" t="s">
        <v>27</v>
      </c>
      <c r="R62" s="178"/>
      <c r="S62" s="146" t="s">
        <v>49</v>
      </c>
      <c r="T62" s="178"/>
      <c r="U62" s="145">
        <v>2023</v>
      </c>
      <c r="V62" s="178"/>
    </row>
    <row r="63" spans="1:22" ht="45" x14ac:dyDescent="0.25">
      <c r="A63">
        <v>49</v>
      </c>
      <c r="B63" s="185" t="s">
        <v>41</v>
      </c>
      <c r="C63" s="134" t="s">
        <v>468</v>
      </c>
      <c r="D63" s="145" t="s">
        <v>1409</v>
      </c>
      <c r="E63" s="134" t="s">
        <v>469</v>
      </c>
      <c r="F63" s="134" t="s">
        <v>30</v>
      </c>
      <c r="G63" s="134" t="s">
        <v>18</v>
      </c>
      <c r="H63" s="134" t="s">
        <v>772</v>
      </c>
      <c r="I63" s="136" t="s">
        <v>773</v>
      </c>
      <c r="J63" s="117" t="s">
        <v>774</v>
      </c>
      <c r="K63" s="117" t="s">
        <v>775</v>
      </c>
      <c r="L63" s="142"/>
      <c r="M63" s="136" t="s">
        <v>641</v>
      </c>
      <c r="N63" s="178"/>
      <c r="O63" s="146" t="s">
        <v>27</v>
      </c>
      <c r="P63" s="178"/>
      <c r="Q63" s="146" t="s">
        <v>27</v>
      </c>
      <c r="R63" s="178"/>
      <c r="S63" s="146" t="s">
        <v>49</v>
      </c>
      <c r="T63" s="178" t="s">
        <v>43</v>
      </c>
      <c r="U63" s="145">
        <v>2023</v>
      </c>
      <c r="V63" s="178">
        <v>2024</v>
      </c>
    </row>
    <row r="64" spans="1:22" ht="165" x14ac:dyDescent="0.25">
      <c r="A64">
        <v>51</v>
      </c>
      <c r="B64" s="185" t="s">
        <v>41</v>
      </c>
      <c r="C64" s="134" t="s">
        <v>468</v>
      </c>
      <c r="D64" s="145" t="s">
        <v>1409</v>
      </c>
      <c r="E64" s="134" t="s">
        <v>469</v>
      </c>
      <c r="F64" s="134" t="s">
        <v>30</v>
      </c>
      <c r="G64" s="134" t="s">
        <v>31</v>
      </c>
      <c r="H64" s="134" t="s">
        <v>778</v>
      </c>
      <c r="I64" s="136" t="s">
        <v>779</v>
      </c>
      <c r="J64" s="117" t="s">
        <v>1767</v>
      </c>
      <c r="K64" s="117" t="s">
        <v>780</v>
      </c>
      <c r="L64" s="142"/>
      <c r="M64" s="136" t="s">
        <v>36</v>
      </c>
      <c r="N64" s="178"/>
      <c r="O64" s="146">
        <v>0</v>
      </c>
      <c r="P64" s="178"/>
      <c r="Q64" s="146">
        <v>3</v>
      </c>
      <c r="R64" s="178"/>
      <c r="S64" s="146" t="s">
        <v>35</v>
      </c>
      <c r="T64" s="178"/>
      <c r="U64" s="145">
        <v>2026</v>
      </c>
      <c r="V64" s="178"/>
    </row>
    <row r="65" spans="1:22" ht="75" x14ac:dyDescent="0.25">
      <c r="A65">
        <v>50</v>
      </c>
      <c r="B65" s="185" t="s">
        <v>47</v>
      </c>
      <c r="C65" s="134" t="s">
        <v>468</v>
      </c>
      <c r="D65" s="145" t="s">
        <v>1409</v>
      </c>
      <c r="E65" s="134" t="s">
        <v>469</v>
      </c>
      <c r="F65" s="134" t="s">
        <v>30</v>
      </c>
      <c r="G65" s="134" t="s">
        <v>18</v>
      </c>
      <c r="H65" s="134" t="s">
        <v>776</v>
      </c>
      <c r="I65" s="136" t="s">
        <v>1750</v>
      </c>
      <c r="J65" s="117" t="s">
        <v>777</v>
      </c>
      <c r="K65" s="117" t="s">
        <v>775</v>
      </c>
      <c r="L65" s="142"/>
      <c r="M65" s="136" t="s">
        <v>641</v>
      </c>
      <c r="N65" s="178"/>
      <c r="O65" s="146" t="s">
        <v>27</v>
      </c>
      <c r="P65" s="178"/>
      <c r="Q65" s="146" t="s">
        <v>27</v>
      </c>
      <c r="R65" s="178"/>
      <c r="S65" s="146" t="s">
        <v>49</v>
      </c>
      <c r="T65" s="178"/>
      <c r="U65" s="145">
        <v>2023</v>
      </c>
      <c r="V65" s="178"/>
    </row>
    <row r="66" spans="1:22" ht="105" x14ac:dyDescent="0.25">
      <c r="A66">
        <v>52</v>
      </c>
      <c r="B66" s="185" t="s">
        <v>47</v>
      </c>
      <c r="C66" s="134" t="s">
        <v>468</v>
      </c>
      <c r="D66" s="145" t="s">
        <v>1409</v>
      </c>
      <c r="E66" s="134" t="s">
        <v>469</v>
      </c>
      <c r="F66" s="134" t="s">
        <v>30</v>
      </c>
      <c r="G66" s="134" t="s">
        <v>31</v>
      </c>
      <c r="H66" s="134" t="s">
        <v>781</v>
      </c>
      <c r="I66" s="136" t="s">
        <v>782</v>
      </c>
      <c r="J66" s="117" t="s">
        <v>783</v>
      </c>
      <c r="K66" s="117" t="s">
        <v>647</v>
      </c>
      <c r="L66" s="142"/>
      <c r="M66" s="136" t="s">
        <v>647</v>
      </c>
      <c r="N66" s="178"/>
      <c r="O66" s="146">
        <v>0</v>
      </c>
      <c r="P66" s="178"/>
      <c r="Q66" s="146">
        <v>1</v>
      </c>
      <c r="R66" s="178"/>
      <c r="S66" s="146" t="s">
        <v>43</v>
      </c>
      <c r="T66" s="178"/>
      <c r="U66" s="145">
        <v>2026</v>
      </c>
      <c r="V66" s="178"/>
    </row>
    <row r="67" spans="1:22" ht="210" x14ac:dyDescent="0.25">
      <c r="A67">
        <v>34</v>
      </c>
      <c r="B67" s="185" t="s">
        <v>47</v>
      </c>
      <c r="C67" s="134" t="s">
        <v>470</v>
      </c>
      <c r="D67" s="145" t="s">
        <v>1403</v>
      </c>
      <c r="E67" s="134" t="s">
        <v>471</v>
      </c>
      <c r="F67" s="134" t="s">
        <v>17</v>
      </c>
      <c r="G67" s="134" t="s">
        <v>31</v>
      </c>
      <c r="H67" s="134" t="s">
        <v>732</v>
      </c>
      <c r="I67" s="136" t="s">
        <v>733</v>
      </c>
      <c r="J67" s="117" t="s">
        <v>734</v>
      </c>
      <c r="K67" s="117" t="s">
        <v>647</v>
      </c>
      <c r="L67" s="142"/>
      <c r="M67" s="136" t="s">
        <v>36</v>
      </c>
      <c r="N67" s="178"/>
      <c r="O67" s="146">
        <v>0</v>
      </c>
      <c r="P67" s="178"/>
      <c r="Q67" s="146">
        <v>3000</v>
      </c>
      <c r="R67" s="178"/>
      <c r="S67" s="146" t="s">
        <v>43</v>
      </c>
      <c r="T67" s="178"/>
      <c r="U67" s="145">
        <v>2026</v>
      </c>
      <c r="V67" s="178"/>
    </row>
    <row r="68" spans="1:22" ht="135" x14ac:dyDescent="0.25">
      <c r="A68">
        <v>54</v>
      </c>
      <c r="B68" s="185" t="s">
        <v>41</v>
      </c>
      <c r="C68" s="134" t="s">
        <v>474</v>
      </c>
      <c r="D68" s="145" t="s">
        <v>1410</v>
      </c>
      <c r="E68" s="134" t="s">
        <v>475</v>
      </c>
      <c r="F68" s="134" t="s">
        <v>17</v>
      </c>
      <c r="G68" s="134" t="s">
        <v>31</v>
      </c>
      <c r="H68" s="134" t="s">
        <v>786</v>
      </c>
      <c r="I68" s="136" t="s">
        <v>1752</v>
      </c>
      <c r="J68" s="117" t="s">
        <v>1792</v>
      </c>
      <c r="K68" s="117" t="s">
        <v>641</v>
      </c>
      <c r="L68" s="142"/>
      <c r="M68" s="136" t="s">
        <v>36</v>
      </c>
      <c r="N68" s="178"/>
      <c r="O68" s="146">
        <v>0</v>
      </c>
      <c r="P68" s="178"/>
      <c r="Q68" s="146">
        <v>1286</v>
      </c>
      <c r="R68" s="305">
        <v>1080</v>
      </c>
      <c r="S68" s="146" t="s">
        <v>35</v>
      </c>
      <c r="T68" s="178"/>
      <c r="U68" s="145">
        <v>2024</v>
      </c>
      <c r="V68" s="178"/>
    </row>
    <row r="69" spans="1:22" ht="135" x14ac:dyDescent="0.25">
      <c r="A69">
        <v>55</v>
      </c>
      <c r="B69" s="185" t="s">
        <v>41</v>
      </c>
      <c r="C69" s="134" t="s">
        <v>474</v>
      </c>
      <c r="D69" s="145" t="s">
        <v>1410</v>
      </c>
      <c r="E69" s="134" t="s">
        <v>475</v>
      </c>
      <c r="F69" s="134" t="s">
        <v>17</v>
      </c>
      <c r="G69" s="134" t="s">
        <v>31</v>
      </c>
      <c r="H69" s="134" t="s">
        <v>787</v>
      </c>
      <c r="I69" s="136" t="s">
        <v>1753</v>
      </c>
      <c r="J69" s="117" t="s">
        <v>1793</v>
      </c>
      <c r="K69" s="117" t="s">
        <v>641</v>
      </c>
      <c r="L69" s="142"/>
      <c r="M69" s="136" t="s">
        <v>36</v>
      </c>
      <c r="N69" s="178"/>
      <c r="O69" s="146">
        <v>0</v>
      </c>
      <c r="P69" s="178">
        <v>1080</v>
      </c>
      <c r="Q69" s="146">
        <v>3000</v>
      </c>
      <c r="R69" s="305">
        <v>2521</v>
      </c>
      <c r="S69" s="146" t="s">
        <v>35</v>
      </c>
      <c r="T69" s="178"/>
      <c r="U69" s="145">
        <v>2026</v>
      </c>
      <c r="V69" s="178"/>
    </row>
    <row r="70" spans="1:22" ht="30" x14ac:dyDescent="0.25">
      <c r="A70">
        <v>46</v>
      </c>
      <c r="B70" s="185" t="s">
        <v>41</v>
      </c>
      <c r="C70" s="134" t="s">
        <v>477</v>
      </c>
      <c r="D70" s="145" t="s">
        <v>1408</v>
      </c>
      <c r="E70" s="134" t="s">
        <v>478</v>
      </c>
      <c r="F70" s="134" t="s">
        <v>17</v>
      </c>
      <c r="G70" s="134" t="s">
        <v>31</v>
      </c>
      <c r="H70" s="134" t="s">
        <v>768</v>
      </c>
      <c r="I70" s="136" t="s">
        <v>1735</v>
      </c>
      <c r="J70" s="117" t="s">
        <v>1736</v>
      </c>
      <c r="K70" s="117" t="s">
        <v>641</v>
      </c>
      <c r="L70" s="142"/>
      <c r="M70" s="136" t="s">
        <v>36</v>
      </c>
      <c r="N70" s="178"/>
      <c r="O70" s="146">
        <v>0</v>
      </c>
      <c r="P70" s="178"/>
      <c r="Q70" s="146">
        <v>1000</v>
      </c>
      <c r="R70" s="178"/>
      <c r="S70" s="146" t="s">
        <v>43</v>
      </c>
      <c r="T70" s="178"/>
      <c r="U70" s="145">
        <v>2026</v>
      </c>
      <c r="V70" s="178"/>
    </row>
    <row r="71" spans="1:22" ht="30" x14ac:dyDescent="0.25">
      <c r="A71">
        <v>60</v>
      </c>
      <c r="B71" s="185" t="s">
        <v>41</v>
      </c>
      <c r="C71" s="134" t="s">
        <v>479</v>
      </c>
      <c r="D71" s="145" t="s">
        <v>1413</v>
      </c>
      <c r="E71" s="134" t="s">
        <v>480</v>
      </c>
      <c r="F71" s="134" t="s">
        <v>17</v>
      </c>
      <c r="G71" s="134" t="s">
        <v>31</v>
      </c>
      <c r="H71" s="134" t="s">
        <v>797</v>
      </c>
      <c r="I71" s="136" t="s">
        <v>798</v>
      </c>
      <c r="J71" s="117" t="s">
        <v>798</v>
      </c>
      <c r="K71" s="117" t="s">
        <v>641</v>
      </c>
      <c r="L71" s="142"/>
      <c r="M71" s="136" t="s">
        <v>36</v>
      </c>
      <c r="N71" s="178"/>
      <c r="O71" s="146">
        <v>0</v>
      </c>
      <c r="P71" s="178"/>
      <c r="Q71" s="146">
        <v>1500</v>
      </c>
      <c r="R71" s="182">
        <v>1000</v>
      </c>
      <c r="S71" s="146" t="s">
        <v>49</v>
      </c>
      <c r="T71" s="178"/>
      <c r="U71" s="145">
        <v>2024</v>
      </c>
      <c r="V71" s="178"/>
    </row>
    <row r="72" spans="1:22" ht="30" x14ac:dyDescent="0.25">
      <c r="A72">
        <v>61</v>
      </c>
      <c r="B72" s="185" t="s">
        <v>41</v>
      </c>
      <c r="C72" s="134" t="s">
        <v>479</v>
      </c>
      <c r="D72" s="145" t="s">
        <v>1413</v>
      </c>
      <c r="E72" s="134" t="s">
        <v>480</v>
      </c>
      <c r="F72" s="134" t="s">
        <v>17</v>
      </c>
      <c r="G72" s="134" t="s">
        <v>31</v>
      </c>
      <c r="H72" s="134" t="s">
        <v>799</v>
      </c>
      <c r="I72" s="136" t="s">
        <v>798</v>
      </c>
      <c r="J72" s="117" t="s">
        <v>798</v>
      </c>
      <c r="K72" s="117" t="s">
        <v>641</v>
      </c>
      <c r="L72" s="142"/>
      <c r="M72" s="136" t="s">
        <v>36</v>
      </c>
      <c r="N72" s="178"/>
      <c r="O72" s="146">
        <v>1500</v>
      </c>
      <c r="P72" s="182">
        <v>1000</v>
      </c>
      <c r="Q72" s="146">
        <v>3500</v>
      </c>
      <c r="R72" s="178"/>
      <c r="S72" s="146" t="s">
        <v>43</v>
      </c>
      <c r="T72" s="178"/>
      <c r="U72" s="145">
        <v>2026</v>
      </c>
      <c r="V72" s="178"/>
    </row>
    <row r="73" spans="1:22" ht="120" x14ac:dyDescent="0.25">
      <c r="A73">
        <v>71</v>
      </c>
      <c r="B73" s="185" t="s">
        <v>47</v>
      </c>
      <c r="C73" s="134" t="s">
        <v>481</v>
      </c>
      <c r="D73" s="145" t="s">
        <v>1417</v>
      </c>
      <c r="E73" s="134" t="s">
        <v>482</v>
      </c>
      <c r="F73" s="134" t="s">
        <v>30</v>
      </c>
      <c r="G73" s="134" t="s">
        <v>31</v>
      </c>
      <c r="H73" s="134" t="s">
        <v>828</v>
      </c>
      <c r="I73" s="134" t="s">
        <v>829</v>
      </c>
      <c r="J73" s="117" t="s">
        <v>830</v>
      </c>
      <c r="K73" s="135" t="s">
        <v>401</v>
      </c>
      <c r="L73" s="142"/>
      <c r="M73" s="134" t="s">
        <v>704</v>
      </c>
      <c r="N73" s="178"/>
      <c r="O73" s="145">
        <v>43</v>
      </c>
      <c r="P73" s="178"/>
      <c r="Q73" s="145">
        <v>54</v>
      </c>
      <c r="R73" s="178"/>
      <c r="S73" s="145" t="s">
        <v>43</v>
      </c>
      <c r="T73" s="178"/>
      <c r="U73" s="145">
        <v>2026</v>
      </c>
      <c r="V73" s="178"/>
    </row>
    <row r="74" spans="1:22" ht="60" x14ac:dyDescent="0.25">
      <c r="A74">
        <v>70</v>
      </c>
      <c r="B74" s="152" t="s">
        <v>47</v>
      </c>
      <c r="C74" s="134" t="s">
        <v>481</v>
      </c>
      <c r="D74" s="145" t="s">
        <v>1417</v>
      </c>
      <c r="E74" s="134" t="s">
        <v>482</v>
      </c>
      <c r="F74" s="134" t="s">
        <v>30</v>
      </c>
      <c r="G74" s="134" t="s">
        <v>18</v>
      </c>
      <c r="H74" s="134" t="s">
        <v>824</v>
      </c>
      <c r="I74" s="134" t="s">
        <v>825</v>
      </c>
      <c r="J74" s="117" t="s">
        <v>826</v>
      </c>
      <c r="K74" s="135" t="s">
        <v>827</v>
      </c>
      <c r="L74" s="142"/>
      <c r="M74" s="134" t="s">
        <v>641</v>
      </c>
      <c r="N74" s="178"/>
      <c r="O74" s="145" t="s">
        <v>27</v>
      </c>
      <c r="P74" s="178"/>
      <c r="Q74" s="145" t="s">
        <v>27</v>
      </c>
      <c r="R74" s="178"/>
      <c r="S74" s="145" t="s">
        <v>49</v>
      </c>
      <c r="T74" s="178"/>
      <c r="U74" s="145">
        <v>2022</v>
      </c>
      <c r="V74" s="178"/>
    </row>
    <row r="75" spans="1:22" ht="150" x14ac:dyDescent="0.25">
      <c r="A75">
        <v>69</v>
      </c>
      <c r="B75" s="152" t="s">
        <v>47</v>
      </c>
      <c r="C75" s="134" t="s">
        <v>481</v>
      </c>
      <c r="D75" s="145" t="s">
        <v>1417</v>
      </c>
      <c r="E75" s="134" t="s">
        <v>482</v>
      </c>
      <c r="F75" s="134" t="s">
        <v>30</v>
      </c>
      <c r="G75" s="134" t="s">
        <v>18</v>
      </c>
      <c r="H75" s="134" t="s">
        <v>820</v>
      </c>
      <c r="I75" s="134" t="s">
        <v>821</v>
      </c>
      <c r="J75" s="117" t="s">
        <v>822</v>
      </c>
      <c r="K75" s="135" t="s">
        <v>823</v>
      </c>
      <c r="L75" s="142"/>
      <c r="M75" s="134" t="s">
        <v>641</v>
      </c>
      <c r="N75" s="178"/>
      <c r="O75" s="145" t="s">
        <v>27</v>
      </c>
      <c r="P75" s="178"/>
      <c r="Q75" s="145" t="s">
        <v>27</v>
      </c>
      <c r="R75" s="178"/>
      <c r="S75" s="145" t="s">
        <v>49</v>
      </c>
      <c r="T75" s="178"/>
      <c r="U75" s="145">
        <v>2022</v>
      </c>
      <c r="V75" s="178"/>
    </row>
    <row r="76" spans="1:22" ht="105" x14ac:dyDescent="0.25">
      <c r="A76">
        <v>66</v>
      </c>
      <c r="B76" s="152" t="s">
        <v>41</v>
      </c>
      <c r="C76" s="134" t="s">
        <v>483</v>
      </c>
      <c r="D76" s="145" t="s">
        <v>1416</v>
      </c>
      <c r="E76" s="134" t="s">
        <v>484</v>
      </c>
      <c r="F76" s="134" t="s">
        <v>17</v>
      </c>
      <c r="G76" s="134" t="s">
        <v>31</v>
      </c>
      <c r="H76" s="134" t="s">
        <v>815</v>
      </c>
      <c r="I76" s="134" t="s">
        <v>1771</v>
      </c>
      <c r="J76" s="134" t="s">
        <v>1772</v>
      </c>
      <c r="K76" s="135" t="s">
        <v>401</v>
      </c>
      <c r="L76" s="142"/>
      <c r="M76" s="134" t="s">
        <v>36</v>
      </c>
      <c r="N76" s="178"/>
      <c r="O76" s="145">
        <v>0</v>
      </c>
      <c r="P76" s="178"/>
      <c r="Q76" s="145">
        <v>20000</v>
      </c>
      <c r="R76" s="178">
        <v>15000</v>
      </c>
      <c r="S76" s="145" t="s">
        <v>49</v>
      </c>
      <c r="T76" s="178"/>
      <c r="U76" s="145">
        <v>2024</v>
      </c>
      <c r="V76" s="178"/>
    </row>
    <row r="77" spans="1:22" ht="135" x14ac:dyDescent="0.25">
      <c r="A77">
        <v>67</v>
      </c>
      <c r="B77" s="152" t="s">
        <v>41</v>
      </c>
      <c r="C77" s="134" t="s">
        <v>483</v>
      </c>
      <c r="D77" s="145" t="s">
        <v>1416</v>
      </c>
      <c r="E77" s="134" t="s">
        <v>484</v>
      </c>
      <c r="F77" s="134" t="s">
        <v>17</v>
      </c>
      <c r="G77" s="134" t="s">
        <v>31</v>
      </c>
      <c r="H77" s="134" t="s">
        <v>816</v>
      </c>
      <c r="I77" s="134" t="s">
        <v>1771</v>
      </c>
      <c r="J77" s="187" t="s">
        <v>1773</v>
      </c>
      <c r="K77" s="135" t="s">
        <v>401</v>
      </c>
      <c r="L77" s="142"/>
      <c r="M77" s="134" t="s">
        <v>36</v>
      </c>
      <c r="N77" s="178"/>
      <c r="O77" s="145">
        <v>20000</v>
      </c>
      <c r="P77" s="178">
        <v>15000</v>
      </c>
      <c r="Q77" s="145">
        <v>50000</v>
      </c>
      <c r="R77" s="178"/>
      <c r="S77" s="145" t="s">
        <v>43</v>
      </c>
      <c r="T77" s="178"/>
      <c r="U77" s="145">
        <v>2026</v>
      </c>
      <c r="V77" s="178"/>
    </row>
    <row r="78" spans="1:22" ht="75" x14ac:dyDescent="0.25">
      <c r="A78">
        <v>68</v>
      </c>
      <c r="B78" s="152" t="s">
        <v>47</v>
      </c>
      <c r="C78" s="134" t="s">
        <v>483</v>
      </c>
      <c r="D78" s="145" t="s">
        <v>1416</v>
      </c>
      <c r="E78" s="134" t="s">
        <v>484</v>
      </c>
      <c r="F78" s="134" t="s">
        <v>17</v>
      </c>
      <c r="G78" s="134" t="s">
        <v>31</v>
      </c>
      <c r="H78" s="134" t="s">
        <v>817</v>
      </c>
      <c r="I78" s="134" t="s">
        <v>818</v>
      </c>
      <c r="J78" s="117" t="s">
        <v>819</v>
      </c>
      <c r="K78" s="135" t="s">
        <v>401</v>
      </c>
      <c r="L78" s="142"/>
      <c r="M78" s="134" t="s">
        <v>36</v>
      </c>
      <c r="N78" s="178"/>
      <c r="O78" s="145">
        <v>0</v>
      </c>
      <c r="P78" s="178"/>
      <c r="Q78" s="145">
        <v>42</v>
      </c>
      <c r="R78" s="178"/>
      <c r="S78" s="145" t="s">
        <v>43</v>
      </c>
      <c r="T78" s="178"/>
      <c r="U78" s="145">
        <v>2026</v>
      </c>
      <c r="V78" s="178"/>
    </row>
    <row r="79" spans="1:22" ht="45" x14ac:dyDescent="0.25">
      <c r="A79">
        <v>57</v>
      </c>
      <c r="B79" s="152" t="s">
        <v>41</v>
      </c>
      <c r="C79" s="134" t="s">
        <v>486</v>
      </c>
      <c r="D79" s="145" t="s">
        <v>1412</v>
      </c>
      <c r="E79" s="134" t="s">
        <v>487</v>
      </c>
      <c r="F79" s="134" t="s">
        <v>17</v>
      </c>
      <c r="G79" s="134" t="s">
        <v>18</v>
      </c>
      <c r="H79" s="134" t="s">
        <v>792</v>
      </c>
      <c r="I79" s="136" t="s">
        <v>1560</v>
      </c>
      <c r="J79" s="117" t="s">
        <v>1768</v>
      </c>
      <c r="K79" s="117"/>
      <c r="L79" s="142"/>
      <c r="M79" s="136" t="s">
        <v>641</v>
      </c>
      <c r="N79" s="178"/>
      <c r="O79" s="146" t="s">
        <v>27</v>
      </c>
      <c r="P79" s="178"/>
      <c r="Q79" s="146">
        <v>0</v>
      </c>
      <c r="R79" s="178"/>
      <c r="S79" s="146" t="s">
        <v>35</v>
      </c>
      <c r="T79" s="178"/>
      <c r="U79" s="145">
        <v>2023</v>
      </c>
      <c r="V79" s="178"/>
    </row>
    <row r="80" spans="1:22" ht="165" x14ac:dyDescent="0.25">
      <c r="A80">
        <v>59</v>
      </c>
      <c r="B80" s="152" t="s">
        <v>47</v>
      </c>
      <c r="C80" s="134" t="s">
        <v>486</v>
      </c>
      <c r="D80" s="145" t="s">
        <v>1412</v>
      </c>
      <c r="E80" s="134" t="s">
        <v>487</v>
      </c>
      <c r="F80" s="134" t="s">
        <v>17</v>
      </c>
      <c r="G80" s="134" t="s">
        <v>31</v>
      </c>
      <c r="H80" s="134" t="s">
        <v>795</v>
      </c>
      <c r="I80" s="136" t="s">
        <v>796</v>
      </c>
      <c r="J80" s="117" t="s">
        <v>1769</v>
      </c>
      <c r="K80" s="117" t="s">
        <v>401</v>
      </c>
      <c r="L80" s="142"/>
      <c r="M80" s="136" t="s">
        <v>36</v>
      </c>
      <c r="N80" s="178"/>
      <c r="O80" s="146" t="s">
        <v>27</v>
      </c>
      <c r="P80" s="178">
        <v>0</v>
      </c>
      <c r="Q80" s="146">
        <v>25160</v>
      </c>
      <c r="R80" s="178"/>
      <c r="S80" s="146" t="s">
        <v>49</v>
      </c>
      <c r="T80" s="178"/>
      <c r="U80" s="145">
        <v>2024</v>
      </c>
      <c r="V80" s="178"/>
    </row>
    <row r="81" spans="1:22" ht="165" x14ac:dyDescent="0.25">
      <c r="A81">
        <v>58</v>
      </c>
      <c r="B81" s="152" t="s">
        <v>47</v>
      </c>
      <c r="C81" s="134" t="s">
        <v>486</v>
      </c>
      <c r="D81" s="145" t="s">
        <v>1412</v>
      </c>
      <c r="E81" s="134" t="s">
        <v>487</v>
      </c>
      <c r="F81" s="134" t="s">
        <v>17</v>
      </c>
      <c r="G81" s="134" t="s">
        <v>31</v>
      </c>
      <c r="H81" s="134" t="s">
        <v>793</v>
      </c>
      <c r="I81" s="136" t="s">
        <v>794</v>
      </c>
      <c r="J81" s="117" t="s">
        <v>1769</v>
      </c>
      <c r="K81" s="117" t="s">
        <v>401</v>
      </c>
      <c r="L81" s="142"/>
      <c r="M81" s="136" t="s">
        <v>36</v>
      </c>
      <c r="N81" s="178"/>
      <c r="O81" s="146" t="s">
        <v>27</v>
      </c>
      <c r="P81" s="182">
        <v>25160</v>
      </c>
      <c r="Q81" s="146">
        <v>62900</v>
      </c>
      <c r="R81" s="178"/>
      <c r="S81" s="146" t="s">
        <v>43</v>
      </c>
      <c r="T81" s="178"/>
      <c r="U81" s="145">
        <v>2026</v>
      </c>
      <c r="V81" s="178"/>
    </row>
    <row r="82" spans="1:22" ht="360" x14ac:dyDescent="0.25">
      <c r="A82">
        <v>17</v>
      </c>
      <c r="B82" s="152" t="s">
        <v>47</v>
      </c>
      <c r="C82" s="134" t="s">
        <v>489</v>
      </c>
      <c r="D82" s="145" t="s">
        <v>1396</v>
      </c>
      <c r="E82" s="134" t="s">
        <v>490</v>
      </c>
      <c r="F82" s="134" t="s">
        <v>17</v>
      </c>
      <c r="G82" s="134" t="s">
        <v>18</v>
      </c>
      <c r="H82" s="134" t="s">
        <v>686</v>
      </c>
      <c r="I82" s="136" t="s">
        <v>687</v>
      </c>
      <c r="J82" s="117" t="s">
        <v>688</v>
      </c>
      <c r="K82" s="117" t="s">
        <v>687</v>
      </c>
      <c r="L82" s="142"/>
      <c r="M82" s="136" t="s">
        <v>641</v>
      </c>
      <c r="N82" s="178"/>
      <c r="O82" s="146" t="s">
        <v>27</v>
      </c>
      <c r="P82" s="178"/>
      <c r="Q82" s="146" t="s">
        <v>27</v>
      </c>
      <c r="R82" s="178"/>
      <c r="S82" s="146" t="s">
        <v>49</v>
      </c>
      <c r="T82" s="178"/>
      <c r="U82" s="145">
        <v>2021</v>
      </c>
      <c r="V82" s="178"/>
    </row>
    <row r="83" spans="1:22" ht="105" x14ac:dyDescent="0.25">
      <c r="A83">
        <v>19</v>
      </c>
      <c r="B83" s="152" t="s">
        <v>53</v>
      </c>
      <c r="C83" s="133" t="s">
        <v>489</v>
      </c>
      <c r="D83" s="149" t="s">
        <v>1396</v>
      </c>
      <c r="E83" s="133" t="s">
        <v>490</v>
      </c>
      <c r="F83" s="133" t="s">
        <v>17</v>
      </c>
      <c r="G83" s="133" t="s">
        <v>31</v>
      </c>
      <c r="H83" s="133" t="s">
        <v>691</v>
      </c>
      <c r="I83" s="138" t="s">
        <v>692</v>
      </c>
      <c r="J83" s="117" t="s">
        <v>693</v>
      </c>
      <c r="K83" s="139" t="s">
        <v>401</v>
      </c>
      <c r="L83" s="143"/>
      <c r="M83" s="138" t="s">
        <v>36</v>
      </c>
      <c r="N83" s="183"/>
      <c r="O83" s="151" t="s">
        <v>27</v>
      </c>
      <c r="P83" s="183"/>
      <c r="Q83" s="151">
        <v>13310</v>
      </c>
      <c r="R83" s="183">
        <v>0</v>
      </c>
      <c r="S83" s="151" t="s">
        <v>49</v>
      </c>
      <c r="T83" s="183"/>
      <c r="U83" s="149">
        <v>2022</v>
      </c>
      <c r="V83" s="178"/>
    </row>
    <row r="84" spans="1:22" ht="105" x14ac:dyDescent="0.25">
      <c r="A84">
        <v>18</v>
      </c>
      <c r="B84" s="152" t="s">
        <v>47</v>
      </c>
      <c r="C84" s="134" t="s">
        <v>489</v>
      </c>
      <c r="D84" s="145" t="s">
        <v>1396</v>
      </c>
      <c r="E84" s="134" t="s">
        <v>490</v>
      </c>
      <c r="F84" s="134" t="s">
        <v>17</v>
      </c>
      <c r="G84" s="134" t="s">
        <v>31</v>
      </c>
      <c r="H84" s="134" t="s">
        <v>689</v>
      </c>
      <c r="I84" s="136" t="s">
        <v>1737</v>
      </c>
      <c r="J84" s="117" t="s">
        <v>690</v>
      </c>
      <c r="K84" s="117" t="s">
        <v>401</v>
      </c>
      <c r="L84" s="142"/>
      <c r="M84" s="136" t="s">
        <v>36</v>
      </c>
      <c r="N84" s="178"/>
      <c r="O84" s="146" t="s">
        <v>27</v>
      </c>
      <c r="P84" s="178"/>
      <c r="Q84" s="146">
        <v>26620</v>
      </c>
      <c r="R84" s="178"/>
      <c r="S84" s="146" t="s">
        <v>49</v>
      </c>
      <c r="T84" s="178"/>
      <c r="U84" s="145">
        <v>2023</v>
      </c>
      <c r="V84" s="178"/>
    </row>
    <row r="85" spans="1:22" ht="135" x14ac:dyDescent="0.25">
      <c r="A85">
        <v>10</v>
      </c>
      <c r="B85" s="152" t="s">
        <v>47</v>
      </c>
      <c r="C85" s="134" t="s">
        <v>491</v>
      </c>
      <c r="D85" s="145" t="s">
        <v>1392</v>
      </c>
      <c r="E85" s="134" t="s">
        <v>492</v>
      </c>
      <c r="F85" s="134" t="s">
        <v>30</v>
      </c>
      <c r="G85" s="134" t="s">
        <v>18</v>
      </c>
      <c r="H85" s="134" t="s">
        <v>665</v>
      </c>
      <c r="I85" s="136" t="s">
        <v>666</v>
      </c>
      <c r="J85" s="117" t="s">
        <v>667</v>
      </c>
      <c r="K85" s="117" t="s">
        <v>668</v>
      </c>
      <c r="L85" s="142"/>
      <c r="M85" s="136" t="s">
        <v>641</v>
      </c>
      <c r="N85" s="178"/>
      <c r="O85" s="146" t="s">
        <v>27</v>
      </c>
      <c r="P85" s="178"/>
      <c r="Q85" s="146" t="s">
        <v>27</v>
      </c>
      <c r="R85" s="178"/>
      <c r="S85" s="146" t="s">
        <v>49</v>
      </c>
      <c r="T85" s="178"/>
      <c r="U85" s="145">
        <v>2021</v>
      </c>
      <c r="V85" s="178"/>
    </row>
    <row r="86" spans="1:22" ht="90" x14ac:dyDescent="0.25">
      <c r="A86">
        <v>9</v>
      </c>
      <c r="B86" s="185" t="s">
        <v>47</v>
      </c>
      <c r="C86" s="134" t="s">
        <v>491</v>
      </c>
      <c r="D86" s="145" t="s">
        <v>1392</v>
      </c>
      <c r="E86" s="134" t="s">
        <v>492</v>
      </c>
      <c r="F86" s="134" t="s">
        <v>30</v>
      </c>
      <c r="G86" s="134" t="s">
        <v>18</v>
      </c>
      <c r="H86" s="134" t="s">
        <v>662</v>
      </c>
      <c r="I86" s="136" t="s">
        <v>663</v>
      </c>
      <c r="J86" s="117" t="s">
        <v>664</v>
      </c>
      <c r="K86" s="117" t="s">
        <v>663</v>
      </c>
      <c r="L86" s="142"/>
      <c r="M86" s="136" t="s">
        <v>641</v>
      </c>
      <c r="N86" s="178"/>
      <c r="O86" s="146" t="s">
        <v>27</v>
      </c>
      <c r="P86" s="178"/>
      <c r="Q86" s="146" t="s">
        <v>27</v>
      </c>
      <c r="R86" s="178"/>
      <c r="S86" s="146" t="s">
        <v>49</v>
      </c>
      <c r="T86" s="178"/>
      <c r="U86" s="145">
        <v>2021</v>
      </c>
      <c r="V86" s="178"/>
    </row>
    <row r="87" spans="1:22" ht="60" x14ac:dyDescent="0.25">
      <c r="A87">
        <v>23</v>
      </c>
      <c r="B87" s="185" t="s">
        <v>53</v>
      </c>
      <c r="C87" s="134" t="s">
        <v>493</v>
      </c>
      <c r="D87" s="145" t="s">
        <v>1399</v>
      </c>
      <c r="E87" s="134" t="s">
        <v>494</v>
      </c>
      <c r="F87" s="134" t="s">
        <v>17</v>
      </c>
      <c r="G87" s="134" t="s">
        <v>31</v>
      </c>
      <c r="H87" s="134" t="s">
        <v>701</v>
      </c>
      <c r="I87" s="136" t="s">
        <v>702</v>
      </c>
      <c r="J87" s="117" t="s">
        <v>703</v>
      </c>
      <c r="K87" s="117" t="s">
        <v>401</v>
      </c>
      <c r="L87" s="142"/>
      <c r="M87" s="136" t="s">
        <v>704</v>
      </c>
      <c r="N87" s="178"/>
      <c r="O87" s="146">
        <v>6.27</v>
      </c>
      <c r="P87" s="178"/>
      <c r="Q87" s="146">
        <v>100</v>
      </c>
      <c r="R87" s="178"/>
      <c r="S87" s="146" t="s">
        <v>49</v>
      </c>
      <c r="T87" s="178"/>
      <c r="U87" s="145">
        <v>2025</v>
      </c>
      <c r="V87" s="178"/>
    </row>
    <row r="88" spans="1:22" ht="135" x14ac:dyDescent="0.25">
      <c r="A88">
        <v>11</v>
      </c>
      <c r="B88" s="153" t="s">
        <v>41</v>
      </c>
      <c r="C88" s="134" t="s">
        <v>496</v>
      </c>
      <c r="D88" s="145" t="s">
        <v>1393</v>
      </c>
      <c r="E88" s="134" t="s">
        <v>497</v>
      </c>
      <c r="F88" s="134" t="s">
        <v>17</v>
      </c>
      <c r="G88" s="134" t="s">
        <v>31</v>
      </c>
      <c r="H88" s="134" t="s">
        <v>669</v>
      </c>
      <c r="I88" s="136" t="s">
        <v>670</v>
      </c>
      <c r="J88" s="117" t="s">
        <v>671</v>
      </c>
      <c r="K88" s="117" t="s">
        <v>401</v>
      </c>
      <c r="L88" s="178"/>
      <c r="M88" s="136" t="s">
        <v>36</v>
      </c>
      <c r="N88" s="178"/>
      <c r="O88" s="146">
        <v>0</v>
      </c>
      <c r="P88" s="178"/>
      <c r="Q88" s="146">
        <v>1500</v>
      </c>
      <c r="R88" s="243">
        <v>6200</v>
      </c>
      <c r="S88" s="146" t="s">
        <v>49</v>
      </c>
      <c r="T88" s="184" t="s">
        <v>43</v>
      </c>
      <c r="U88" s="145">
        <v>2025</v>
      </c>
      <c r="V88" s="184">
        <v>2026</v>
      </c>
    </row>
    <row r="89" spans="1:22" ht="150" x14ac:dyDescent="0.25">
      <c r="A89">
        <v>5</v>
      </c>
      <c r="B89" s="152" t="s">
        <v>47</v>
      </c>
      <c r="C89" s="134" t="s">
        <v>498</v>
      </c>
      <c r="D89" s="145" t="s">
        <v>1390</v>
      </c>
      <c r="E89" s="134" t="s">
        <v>499</v>
      </c>
      <c r="F89" s="134" t="s">
        <v>30</v>
      </c>
      <c r="G89" s="134" t="s">
        <v>18</v>
      </c>
      <c r="H89" s="134" t="s">
        <v>650</v>
      </c>
      <c r="I89" s="187" t="s">
        <v>651</v>
      </c>
      <c r="J89" s="117" t="s">
        <v>652</v>
      </c>
      <c r="K89" s="117" t="s">
        <v>653</v>
      </c>
      <c r="L89" s="178"/>
      <c r="M89" s="136" t="s">
        <v>641</v>
      </c>
      <c r="N89" s="178"/>
      <c r="O89" s="146" t="s">
        <v>27</v>
      </c>
      <c r="P89" s="178"/>
      <c r="Q89" s="146" t="s">
        <v>27</v>
      </c>
      <c r="R89" s="178"/>
      <c r="S89" s="146" t="s">
        <v>49</v>
      </c>
      <c r="T89" s="178"/>
      <c r="U89" s="145">
        <v>2023</v>
      </c>
      <c r="V89" s="178"/>
    </row>
    <row r="90" spans="1:22" ht="75" x14ac:dyDescent="0.25">
      <c r="A90">
        <v>107</v>
      </c>
      <c r="B90" s="152" t="s">
        <v>41</v>
      </c>
      <c r="C90" s="134" t="s">
        <v>500</v>
      </c>
      <c r="D90" s="145" t="s">
        <v>1431</v>
      </c>
      <c r="E90" s="134" t="s">
        <v>501</v>
      </c>
      <c r="F90" s="134" t="s">
        <v>17</v>
      </c>
      <c r="G90" s="134" t="s">
        <v>31</v>
      </c>
      <c r="H90" s="134" t="s">
        <v>938</v>
      </c>
      <c r="I90" s="187" t="s">
        <v>1740</v>
      </c>
      <c r="J90" s="137" t="s">
        <v>1776</v>
      </c>
      <c r="K90" s="135" t="s">
        <v>641</v>
      </c>
      <c r="L90" s="142"/>
      <c r="M90" s="134" t="s">
        <v>696</v>
      </c>
      <c r="N90" s="178"/>
      <c r="O90" s="145">
        <v>0</v>
      </c>
      <c r="P90" s="178"/>
      <c r="Q90" s="145">
        <v>70</v>
      </c>
      <c r="R90" s="178"/>
      <c r="S90" s="145" t="s">
        <v>49</v>
      </c>
      <c r="T90" s="178"/>
      <c r="U90" s="145">
        <v>2022</v>
      </c>
      <c r="V90" s="178"/>
    </row>
    <row r="91" spans="1:22" ht="75" x14ac:dyDescent="0.25">
      <c r="A91">
        <v>106</v>
      </c>
      <c r="B91" s="152" t="s">
        <v>41</v>
      </c>
      <c r="C91" s="134" t="s">
        <v>500</v>
      </c>
      <c r="D91" s="145" t="s">
        <v>1431</v>
      </c>
      <c r="E91" s="134" t="s">
        <v>501</v>
      </c>
      <c r="F91" s="134" t="s">
        <v>17</v>
      </c>
      <c r="G91" s="134" t="s">
        <v>31</v>
      </c>
      <c r="H91" s="134" t="s">
        <v>936</v>
      </c>
      <c r="I91" s="187" t="s">
        <v>1739</v>
      </c>
      <c r="J91" s="137" t="s">
        <v>1776</v>
      </c>
      <c r="K91" s="135" t="s">
        <v>937</v>
      </c>
      <c r="L91" s="142"/>
      <c r="M91" s="134" t="s">
        <v>696</v>
      </c>
      <c r="N91" s="178"/>
      <c r="O91" s="145">
        <v>70</v>
      </c>
      <c r="P91" s="178"/>
      <c r="Q91" s="145">
        <v>210</v>
      </c>
      <c r="R91" s="178"/>
      <c r="S91" s="145" t="s">
        <v>49</v>
      </c>
      <c r="T91" s="178"/>
      <c r="U91" s="145">
        <v>2024</v>
      </c>
      <c r="V91" s="178"/>
    </row>
    <row r="92" spans="1:22" x14ac:dyDescent="0.25">
      <c r="A92">
        <v>105</v>
      </c>
      <c r="B92" s="152" t="s">
        <v>53</v>
      </c>
      <c r="C92" s="133" t="s">
        <v>500</v>
      </c>
      <c r="D92" s="133" t="s">
        <v>1431</v>
      </c>
      <c r="E92" s="133" t="s">
        <v>501</v>
      </c>
      <c r="F92" s="134" t="s">
        <v>17</v>
      </c>
      <c r="G92" s="134" t="s">
        <v>31</v>
      </c>
      <c r="H92" s="133" t="s">
        <v>933</v>
      </c>
      <c r="I92" s="246" t="s">
        <v>934</v>
      </c>
      <c r="J92" s="139" t="s">
        <v>935</v>
      </c>
      <c r="K92" s="140" t="s">
        <v>641</v>
      </c>
      <c r="L92" s="143"/>
      <c r="M92" s="133" t="s">
        <v>36</v>
      </c>
      <c r="N92" s="183"/>
      <c r="O92" s="149">
        <v>0</v>
      </c>
      <c r="P92" s="183"/>
      <c r="Q92" s="149">
        <v>7</v>
      </c>
      <c r="R92" s="183"/>
      <c r="S92" s="149" t="s">
        <v>43</v>
      </c>
      <c r="T92" s="183"/>
      <c r="U92" s="149">
        <v>2026</v>
      </c>
      <c r="V92" s="178"/>
    </row>
    <row r="93" spans="1:22" ht="30" x14ac:dyDescent="0.25">
      <c r="A93">
        <v>104</v>
      </c>
      <c r="B93" s="152" t="s">
        <v>53</v>
      </c>
      <c r="C93" s="133" t="s">
        <v>500</v>
      </c>
      <c r="D93" s="133" t="s">
        <v>1431</v>
      </c>
      <c r="E93" s="133" t="s">
        <v>501</v>
      </c>
      <c r="F93" s="133" t="s">
        <v>17</v>
      </c>
      <c r="G93" s="133" t="s">
        <v>31</v>
      </c>
      <c r="H93" s="133" t="s">
        <v>932</v>
      </c>
      <c r="I93" s="246" t="s">
        <v>1348</v>
      </c>
      <c r="J93" s="139" t="s">
        <v>1349</v>
      </c>
      <c r="K93" s="140" t="s">
        <v>641</v>
      </c>
      <c r="L93" s="143"/>
      <c r="M93" s="133" t="s">
        <v>36</v>
      </c>
      <c r="N93" s="183"/>
      <c r="O93" s="149">
        <v>0</v>
      </c>
      <c r="P93" s="183"/>
      <c r="Q93" s="149">
        <v>21</v>
      </c>
      <c r="R93" s="183">
        <v>17</v>
      </c>
      <c r="S93" s="149" t="s">
        <v>43</v>
      </c>
      <c r="T93" s="183"/>
      <c r="U93" s="149">
        <v>2026</v>
      </c>
      <c r="V93" s="178"/>
    </row>
    <row r="94" spans="1:22" ht="120" x14ac:dyDescent="0.25">
      <c r="A94">
        <v>184</v>
      </c>
      <c r="B94" s="152" t="s">
        <v>47</v>
      </c>
      <c r="C94" s="145" t="s">
        <v>502</v>
      </c>
      <c r="D94" s="145" t="s">
        <v>1457</v>
      </c>
      <c r="E94" s="134" t="s">
        <v>503</v>
      </c>
      <c r="F94" s="145" t="s">
        <v>17</v>
      </c>
      <c r="G94" s="145" t="s">
        <v>18</v>
      </c>
      <c r="H94" s="145" t="s">
        <v>1170</v>
      </c>
      <c r="I94" s="187" t="s">
        <v>1538</v>
      </c>
      <c r="J94" s="117" t="s">
        <v>1171</v>
      </c>
      <c r="K94" s="135" t="s">
        <v>1172</v>
      </c>
      <c r="L94" s="142"/>
      <c r="M94" s="145" t="s">
        <v>641</v>
      </c>
      <c r="N94" s="178"/>
      <c r="O94" s="145" t="s">
        <v>27</v>
      </c>
      <c r="P94" s="178"/>
      <c r="Q94" s="145" t="s">
        <v>27</v>
      </c>
      <c r="R94" s="178"/>
      <c r="S94" s="145" t="s">
        <v>49</v>
      </c>
      <c r="T94" s="178"/>
      <c r="U94" s="145">
        <v>2022</v>
      </c>
      <c r="V94" s="178"/>
    </row>
    <row r="95" spans="1:22" ht="60" x14ac:dyDescent="0.25">
      <c r="A95">
        <v>183</v>
      </c>
      <c r="B95" s="152" t="s">
        <v>47</v>
      </c>
      <c r="C95" s="145" t="s">
        <v>502</v>
      </c>
      <c r="D95" s="145" t="s">
        <v>1457</v>
      </c>
      <c r="E95" s="134" t="s">
        <v>503</v>
      </c>
      <c r="F95" s="145" t="s">
        <v>17</v>
      </c>
      <c r="G95" s="145" t="s">
        <v>18</v>
      </c>
      <c r="H95" s="145" t="s">
        <v>1166</v>
      </c>
      <c r="I95" s="187" t="s">
        <v>1167</v>
      </c>
      <c r="J95" s="117" t="s">
        <v>1168</v>
      </c>
      <c r="K95" s="135" t="s">
        <v>1169</v>
      </c>
      <c r="L95" s="142"/>
      <c r="M95" s="145" t="s">
        <v>641</v>
      </c>
      <c r="N95" s="178"/>
      <c r="O95" s="145" t="s">
        <v>27</v>
      </c>
      <c r="P95" s="178"/>
      <c r="Q95" s="145" t="s">
        <v>27</v>
      </c>
      <c r="R95" s="178"/>
      <c r="S95" s="145" t="s">
        <v>49</v>
      </c>
      <c r="T95" s="178"/>
      <c r="U95" s="145">
        <v>2024</v>
      </c>
      <c r="V95" s="178"/>
    </row>
    <row r="96" spans="1:22" ht="120" x14ac:dyDescent="0.25">
      <c r="A96">
        <v>185</v>
      </c>
      <c r="B96" s="152" t="s">
        <v>41</v>
      </c>
      <c r="C96" s="145" t="s">
        <v>502</v>
      </c>
      <c r="D96" s="145" t="s">
        <v>1457</v>
      </c>
      <c r="E96" s="134" t="s">
        <v>503</v>
      </c>
      <c r="F96" s="145" t="s">
        <v>17</v>
      </c>
      <c r="G96" s="145" t="s">
        <v>31</v>
      </c>
      <c r="H96" s="145" t="s">
        <v>1173</v>
      </c>
      <c r="I96" s="134" t="s">
        <v>1174</v>
      </c>
      <c r="J96" s="207" t="s">
        <v>1604</v>
      </c>
      <c r="K96" s="135" t="s">
        <v>641</v>
      </c>
      <c r="L96" s="142"/>
      <c r="M96" s="145" t="s">
        <v>36</v>
      </c>
      <c r="N96" s="178"/>
      <c r="O96" s="145">
        <v>0</v>
      </c>
      <c r="P96" s="178"/>
      <c r="Q96" s="145">
        <v>750</v>
      </c>
      <c r="R96" s="178"/>
      <c r="S96" s="145" t="s">
        <v>49</v>
      </c>
      <c r="T96" s="178"/>
      <c r="U96" s="145">
        <v>2024</v>
      </c>
      <c r="V96" s="178"/>
    </row>
    <row r="97" spans="1:22" ht="120" x14ac:dyDescent="0.25">
      <c r="A97">
        <v>186</v>
      </c>
      <c r="B97" s="152" t="s">
        <v>41</v>
      </c>
      <c r="C97" s="145" t="s">
        <v>502</v>
      </c>
      <c r="D97" s="145" t="s">
        <v>1457</v>
      </c>
      <c r="E97" s="134" t="s">
        <v>503</v>
      </c>
      <c r="F97" s="145" t="s">
        <v>17</v>
      </c>
      <c r="G97" s="145" t="s">
        <v>31</v>
      </c>
      <c r="H97" s="145" t="s">
        <v>1175</v>
      </c>
      <c r="I97" s="134" t="s">
        <v>1174</v>
      </c>
      <c r="J97" s="207" t="s">
        <v>1604</v>
      </c>
      <c r="K97" s="135" t="s">
        <v>641</v>
      </c>
      <c r="L97" s="142"/>
      <c r="M97" s="145" t="s">
        <v>36</v>
      </c>
      <c r="N97" s="178"/>
      <c r="O97" s="145">
        <v>750</v>
      </c>
      <c r="P97" s="178"/>
      <c r="Q97" s="145">
        <v>1300</v>
      </c>
      <c r="R97" s="178"/>
      <c r="S97" s="145" t="s">
        <v>43</v>
      </c>
      <c r="T97" s="178"/>
      <c r="U97" s="145">
        <v>2026</v>
      </c>
      <c r="V97" s="178"/>
    </row>
    <row r="98" spans="1:22" ht="105" x14ac:dyDescent="0.25">
      <c r="A98">
        <v>124</v>
      </c>
      <c r="B98" s="152" t="s">
        <v>47</v>
      </c>
      <c r="C98" s="134" t="s">
        <v>505</v>
      </c>
      <c r="D98" s="145" t="s">
        <v>1436</v>
      </c>
      <c r="E98" s="134" t="s">
        <v>506</v>
      </c>
      <c r="F98" s="134" t="s">
        <v>17</v>
      </c>
      <c r="G98" s="134" t="s">
        <v>18</v>
      </c>
      <c r="H98" s="134" t="s">
        <v>988</v>
      </c>
      <c r="I98" s="134" t="s">
        <v>989</v>
      </c>
      <c r="J98" s="117" t="s">
        <v>990</v>
      </c>
      <c r="K98" s="135" t="s">
        <v>991</v>
      </c>
      <c r="L98" s="142"/>
      <c r="M98" s="134" t="s">
        <v>641</v>
      </c>
      <c r="N98" s="178"/>
      <c r="O98" s="145" t="s">
        <v>27</v>
      </c>
      <c r="P98" s="178"/>
      <c r="Q98" s="145" t="s">
        <v>27</v>
      </c>
      <c r="R98" s="178"/>
      <c r="S98" s="145" t="s">
        <v>49</v>
      </c>
      <c r="T98" s="178"/>
      <c r="U98" s="145">
        <v>2022</v>
      </c>
      <c r="V98" s="178"/>
    </row>
    <row r="99" spans="1:22" ht="120" x14ac:dyDescent="0.25">
      <c r="A99">
        <v>125</v>
      </c>
      <c r="B99" s="152" t="s">
        <v>47</v>
      </c>
      <c r="C99" s="134" t="s">
        <v>505</v>
      </c>
      <c r="D99" s="145" t="s">
        <v>1436</v>
      </c>
      <c r="E99" s="134" t="s">
        <v>506</v>
      </c>
      <c r="F99" s="134" t="s">
        <v>17</v>
      </c>
      <c r="G99" s="134" t="s">
        <v>18</v>
      </c>
      <c r="H99" s="134" t="s">
        <v>992</v>
      </c>
      <c r="I99" s="134" t="s">
        <v>993</v>
      </c>
      <c r="J99" s="117" t="s">
        <v>994</v>
      </c>
      <c r="K99" s="135" t="s">
        <v>995</v>
      </c>
      <c r="L99" s="142"/>
      <c r="M99" s="134" t="s">
        <v>641</v>
      </c>
      <c r="N99" s="178"/>
      <c r="O99" s="145" t="s">
        <v>27</v>
      </c>
      <c r="P99" s="178"/>
      <c r="Q99" s="145" t="s">
        <v>27</v>
      </c>
      <c r="R99" s="178"/>
      <c r="S99" s="145" t="s">
        <v>49</v>
      </c>
      <c r="T99" s="178"/>
      <c r="U99" s="145">
        <v>2023</v>
      </c>
      <c r="V99" s="178"/>
    </row>
    <row r="100" spans="1:22" ht="120" x14ac:dyDescent="0.25">
      <c r="A100">
        <v>128</v>
      </c>
      <c r="B100" s="152" t="s">
        <v>47</v>
      </c>
      <c r="C100" s="134" t="s">
        <v>505</v>
      </c>
      <c r="D100" s="145" t="s">
        <v>1436</v>
      </c>
      <c r="E100" s="134" t="s">
        <v>506</v>
      </c>
      <c r="F100" s="134" t="s">
        <v>17</v>
      </c>
      <c r="G100" s="134" t="s">
        <v>31</v>
      </c>
      <c r="H100" s="134" t="s">
        <v>1002</v>
      </c>
      <c r="I100" s="134" t="s">
        <v>1003</v>
      </c>
      <c r="J100" s="117" t="s">
        <v>1004</v>
      </c>
      <c r="K100" s="135" t="s">
        <v>641</v>
      </c>
      <c r="L100" s="142"/>
      <c r="M100" s="134" t="s">
        <v>36</v>
      </c>
      <c r="N100" s="178"/>
      <c r="O100" s="145">
        <v>0</v>
      </c>
      <c r="P100" s="178"/>
      <c r="Q100" s="145">
        <v>4</v>
      </c>
      <c r="R100" s="178"/>
      <c r="S100" s="145" t="s">
        <v>49</v>
      </c>
      <c r="T100" s="178"/>
      <c r="U100" s="145">
        <v>2025</v>
      </c>
      <c r="V100" s="178"/>
    </row>
    <row r="101" spans="1:22" ht="105" x14ac:dyDescent="0.25">
      <c r="A101">
        <v>126</v>
      </c>
      <c r="B101" s="152" t="s">
        <v>47</v>
      </c>
      <c r="C101" s="134" t="s">
        <v>505</v>
      </c>
      <c r="D101" s="145" t="s">
        <v>1436</v>
      </c>
      <c r="E101" s="134" t="s">
        <v>506</v>
      </c>
      <c r="F101" s="134" t="s">
        <v>17</v>
      </c>
      <c r="G101" s="134" t="s">
        <v>31</v>
      </c>
      <c r="H101" s="134" t="s">
        <v>996</v>
      </c>
      <c r="I101" s="134" t="s">
        <v>997</v>
      </c>
      <c r="J101" s="117" t="s">
        <v>998</v>
      </c>
      <c r="K101" s="135" t="s">
        <v>641</v>
      </c>
      <c r="L101" s="142"/>
      <c r="M101" s="134" t="s">
        <v>36</v>
      </c>
      <c r="N101" s="178"/>
      <c r="O101" s="145">
        <v>0</v>
      </c>
      <c r="P101" s="178"/>
      <c r="Q101" s="145">
        <v>4</v>
      </c>
      <c r="R101" s="178"/>
      <c r="S101" s="145" t="s">
        <v>49</v>
      </c>
      <c r="T101" s="178"/>
      <c r="U101" s="145">
        <v>2025</v>
      </c>
      <c r="V101" s="178"/>
    </row>
    <row r="102" spans="1:22" ht="60" x14ac:dyDescent="0.25">
      <c r="A102">
        <v>127</v>
      </c>
      <c r="B102" s="152" t="s">
        <v>47</v>
      </c>
      <c r="C102" s="134" t="s">
        <v>505</v>
      </c>
      <c r="D102" s="145" t="s">
        <v>1436</v>
      </c>
      <c r="E102" s="134" t="s">
        <v>506</v>
      </c>
      <c r="F102" s="134" t="s">
        <v>17</v>
      </c>
      <c r="G102" s="134" t="s">
        <v>31</v>
      </c>
      <c r="H102" s="134" t="s">
        <v>999</v>
      </c>
      <c r="I102" s="134" t="s">
        <v>1000</v>
      </c>
      <c r="J102" s="117" t="s">
        <v>1001</v>
      </c>
      <c r="K102" s="135" t="s">
        <v>641</v>
      </c>
      <c r="L102" s="142"/>
      <c r="M102" s="134" t="s">
        <v>36</v>
      </c>
      <c r="N102" s="178"/>
      <c r="O102" s="145">
        <v>0</v>
      </c>
      <c r="P102" s="178"/>
      <c r="Q102" s="145">
        <v>328</v>
      </c>
      <c r="R102" s="178"/>
      <c r="S102" s="145" t="s">
        <v>43</v>
      </c>
      <c r="T102" s="178"/>
      <c r="U102" s="145">
        <v>2026</v>
      </c>
      <c r="V102" s="178"/>
    </row>
    <row r="103" spans="1:22" ht="90" x14ac:dyDescent="0.25">
      <c r="A103">
        <v>76</v>
      </c>
      <c r="B103" s="152" t="s">
        <v>47</v>
      </c>
      <c r="C103" s="134" t="s">
        <v>508</v>
      </c>
      <c r="D103" s="145" t="s">
        <v>1420</v>
      </c>
      <c r="E103" s="134" t="s">
        <v>509</v>
      </c>
      <c r="F103" s="134" t="s">
        <v>17</v>
      </c>
      <c r="G103" s="134" t="s">
        <v>18</v>
      </c>
      <c r="H103" s="134" t="s">
        <v>844</v>
      </c>
      <c r="I103" s="134" t="s">
        <v>845</v>
      </c>
      <c r="J103" s="117" t="s">
        <v>846</v>
      </c>
      <c r="K103" s="135" t="s">
        <v>847</v>
      </c>
      <c r="L103" s="142"/>
      <c r="M103" s="134" t="s">
        <v>641</v>
      </c>
      <c r="N103" s="178"/>
      <c r="O103" s="145" t="s">
        <v>27</v>
      </c>
      <c r="P103" s="178"/>
      <c r="Q103" s="145" t="s">
        <v>27</v>
      </c>
      <c r="R103" s="178"/>
      <c r="S103" s="145" t="s">
        <v>35</v>
      </c>
      <c r="T103" s="178"/>
      <c r="U103" s="145">
        <v>2021</v>
      </c>
      <c r="V103" s="178"/>
    </row>
    <row r="104" spans="1:22" ht="120" x14ac:dyDescent="0.25">
      <c r="A104">
        <v>75</v>
      </c>
      <c r="B104" s="152" t="s">
        <v>47</v>
      </c>
      <c r="C104" s="134" t="s">
        <v>508</v>
      </c>
      <c r="D104" s="145" t="s">
        <v>1420</v>
      </c>
      <c r="E104" s="134" t="s">
        <v>509</v>
      </c>
      <c r="F104" s="134" t="s">
        <v>17</v>
      </c>
      <c r="G104" s="134" t="s">
        <v>18</v>
      </c>
      <c r="H104" s="134" t="s">
        <v>840</v>
      </c>
      <c r="I104" s="134" t="s">
        <v>841</v>
      </c>
      <c r="J104" s="117" t="s">
        <v>842</v>
      </c>
      <c r="K104" s="135" t="s">
        <v>843</v>
      </c>
      <c r="L104" s="142"/>
      <c r="M104" s="134" t="s">
        <v>641</v>
      </c>
      <c r="N104" s="178"/>
      <c r="O104" s="145" t="s">
        <v>27</v>
      </c>
      <c r="P104" s="178"/>
      <c r="Q104" s="145" t="s">
        <v>27</v>
      </c>
      <c r="R104" s="178"/>
      <c r="S104" s="145" t="s">
        <v>35</v>
      </c>
      <c r="T104" s="178"/>
      <c r="U104" s="145">
        <v>2022</v>
      </c>
      <c r="V104" s="178"/>
    </row>
    <row r="105" spans="1:22" ht="60" x14ac:dyDescent="0.25">
      <c r="A105">
        <v>77</v>
      </c>
      <c r="B105" s="152" t="s">
        <v>47</v>
      </c>
      <c r="C105" s="134" t="s">
        <v>508</v>
      </c>
      <c r="D105" s="145" t="s">
        <v>1420</v>
      </c>
      <c r="E105" s="134" t="s">
        <v>509</v>
      </c>
      <c r="F105" s="134" t="s">
        <v>17</v>
      </c>
      <c r="G105" s="134" t="s">
        <v>18</v>
      </c>
      <c r="H105" s="134" t="s">
        <v>848</v>
      </c>
      <c r="I105" s="134" t="s">
        <v>849</v>
      </c>
      <c r="J105" s="117" t="s">
        <v>850</v>
      </c>
      <c r="K105" s="135" t="s">
        <v>851</v>
      </c>
      <c r="L105" s="142"/>
      <c r="M105" s="134" t="s">
        <v>641</v>
      </c>
      <c r="N105" s="178"/>
      <c r="O105" s="145" t="s">
        <v>27</v>
      </c>
      <c r="P105" s="178"/>
      <c r="Q105" s="145" t="s">
        <v>27</v>
      </c>
      <c r="R105" s="178"/>
      <c r="S105" s="145" t="s">
        <v>43</v>
      </c>
      <c r="T105" s="178"/>
      <c r="U105" s="145">
        <v>2022</v>
      </c>
      <c r="V105" s="178"/>
    </row>
    <row r="106" spans="1:22" ht="120" x14ac:dyDescent="0.25">
      <c r="A106">
        <v>79</v>
      </c>
      <c r="B106" s="152" t="s">
        <v>47</v>
      </c>
      <c r="C106" s="134" t="s">
        <v>508</v>
      </c>
      <c r="D106" s="145" t="s">
        <v>1420</v>
      </c>
      <c r="E106" s="134" t="s">
        <v>509</v>
      </c>
      <c r="F106" s="134" t="s">
        <v>17</v>
      </c>
      <c r="G106" s="134" t="s">
        <v>31</v>
      </c>
      <c r="H106" s="134" t="s">
        <v>855</v>
      </c>
      <c r="I106" s="134" t="s">
        <v>856</v>
      </c>
      <c r="J106" s="117" t="s">
        <v>857</v>
      </c>
      <c r="K106" s="135" t="s">
        <v>401</v>
      </c>
      <c r="L106" s="142"/>
      <c r="M106" s="134" t="s">
        <v>36</v>
      </c>
      <c r="N106" s="178"/>
      <c r="O106" s="145">
        <v>0</v>
      </c>
      <c r="P106" s="178"/>
      <c r="Q106" s="145">
        <v>300</v>
      </c>
      <c r="R106" s="178"/>
      <c r="S106" s="145" t="s">
        <v>49</v>
      </c>
      <c r="T106" s="178"/>
      <c r="U106" s="145">
        <v>2024</v>
      </c>
      <c r="V106" s="178"/>
    </row>
    <row r="107" spans="1:22" ht="120" x14ac:dyDescent="0.25">
      <c r="A107">
        <v>80</v>
      </c>
      <c r="B107" s="152" t="s">
        <v>41</v>
      </c>
      <c r="C107" s="134" t="s">
        <v>508</v>
      </c>
      <c r="D107" s="145" t="s">
        <v>1420</v>
      </c>
      <c r="E107" s="134" t="s">
        <v>509</v>
      </c>
      <c r="F107" s="134" t="s">
        <v>17</v>
      </c>
      <c r="G107" s="134" t="s">
        <v>31</v>
      </c>
      <c r="H107" s="134" t="s">
        <v>858</v>
      </c>
      <c r="I107" s="134" t="s">
        <v>856</v>
      </c>
      <c r="J107" s="117" t="s">
        <v>1516</v>
      </c>
      <c r="K107" s="135" t="s">
        <v>401</v>
      </c>
      <c r="L107" s="142"/>
      <c r="M107" s="134" t="s">
        <v>36</v>
      </c>
      <c r="N107" s="178"/>
      <c r="O107" s="145">
        <v>300</v>
      </c>
      <c r="P107" s="178"/>
      <c r="Q107" s="145">
        <v>700</v>
      </c>
      <c r="R107" s="178">
        <v>467</v>
      </c>
      <c r="S107" s="145" t="s">
        <v>43</v>
      </c>
      <c r="T107" s="178"/>
      <c r="U107" s="145">
        <v>2026</v>
      </c>
      <c r="V107" s="178"/>
    </row>
    <row r="108" spans="1:22" ht="75" x14ac:dyDescent="0.25">
      <c r="A108">
        <v>78</v>
      </c>
      <c r="B108" s="152" t="s">
        <v>47</v>
      </c>
      <c r="C108" s="134" t="s">
        <v>508</v>
      </c>
      <c r="D108" s="145" t="s">
        <v>1420</v>
      </c>
      <c r="E108" s="134" t="s">
        <v>509</v>
      </c>
      <c r="F108" s="134" t="s">
        <v>17</v>
      </c>
      <c r="G108" s="134" t="s">
        <v>31</v>
      </c>
      <c r="H108" s="134" t="s">
        <v>852</v>
      </c>
      <c r="I108" s="134" t="s">
        <v>853</v>
      </c>
      <c r="J108" s="117" t="s">
        <v>854</v>
      </c>
      <c r="K108" s="135" t="s">
        <v>401</v>
      </c>
      <c r="L108" s="142"/>
      <c r="M108" s="134" t="s">
        <v>36</v>
      </c>
      <c r="N108" s="178"/>
      <c r="O108" s="145">
        <v>0</v>
      </c>
      <c r="P108" s="178"/>
      <c r="Q108" s="145">
        <v>300</v>
      </c>
      <c r="R108" s="178"/>
      <c r="S108" s="145" t="s">
        <v>43</v>
      </c>
      <c r="T108" s="178"/>
      <c r="U108" s="145">
        <v>2026</v>
      </c>
      <c r="V108" s="178"/>
    </row>
    <row r="109" spans="1:22" ht="135" x14ac:dyDescent="0.25">
      <c r="A109">
        <v>38</v>
      </c>
      <c r="B109" s="152" t="s">
        <v>47</v>
      </c>
      <c r="C109" s="134" t="s">
        <v>511</v>
      </c>
      <c r="D109" s="145" t="s">
        <v>1405</v>
      </c>
      <c r="E109" s="134" t="s">
        <v>512</v>
      </c>
      <c r="F109" s="134" t="s">
        <v>17</v>
      </c>
      <c r="G109" s="134" t="s">
        <v>18</v>
      </c>
      <c r="H109" s="134" t="s">
        <v>744</v>
      </c>
      <c r="I109" s="136" t="s">
        <v>745</v>
      </c>
      <c r="J109" s="117" t="s">
        <v>746</v>
      </c>
      <c r="K109" s="117" t="s">
        <v>747</v>
      </c>
      <c r="L109" s="142"/>
      <c r="M109" s="136" t="s">
        <v>641</v>
      </c>
      <c r="N109" s="178"/>
      <c r="O109" s="146" t="s">
        <v>27</v>
      </c>
      <c r="P109" s="178"/>
      <c r="Q109" s="146" t="s">
        <v>27</v>
      </c>
      <c r="R109" s="178"/>
      <c r="S109" s="146" t="s">
        <v>49</v>
      </c>
      <c r="T109" s="178"/>
      <c r="U109" s="145">
        <v>2021</v>
      </c>
      <c r="V109" s="178"/>
    </row>
    <row r="110" spans="1:22" ht="45" x14ac:dyDescent="0.25">
      <c r="A110">
        <v>37</v>
      </c>
      <c r="B110" s="152" t="s">
        <v>47</v>
      </c>
      <c r="C110" s="134" t="s">
        <v>511</v>
      </c>
      <c r="D110" s="145" t="s">
        <v>1405</v>
      </c>
      <c r="E110" s="134" t="s">
        <v>512</v>
      </c>
      <c r="F110" s="134" t="s">
        <v>17</v>
      </c>
      <c r="G110" s="134" t="s">
        <v>18</v>
      </c>
      <c r="H110" s="134" t="s">
        <v>740</v>
      </c>
      <c r="I110" s="136" t="s">
        <v>741</v>
      </c>
      <c r="J110" s="117" t="s">
        <v>742</v>
      </c>
      <c r="K110" s="117" t="s">
        <v>743</v>
      </c>
      <c r="L110" s="142"/>
      <c r="M110" s="136" t="s">
        <v>641</v>
      </c>
      <c r="N110" s="178"/>
      <c r="O110" s="146" t="s">
        <v>27</v>
      </c>
      <c r="P110" s="178"/>
      <c r="Q110" s="146" t="s">
        <v>27</v>
      </c>
      <c r="R110" s="178"/>
      <c r="S110" s="146" t="s">
        <v>35</v>
      </c>
      <c r="T110" s="178"/>
      <c r="U110" s="145">
        <v>2022</v>
      </c>
      <c r="V110" s="178"/>
    </row>
    <row r="111" spans="1:22" ht="195" x14ac:dyDescent="0.25">
      <c r="A111">
        <v>39</v>
      </c>
      <c r="B111" s="185" t="s">
        <v>41</v>
      </c>
      <c r="C111" s="134" t="s">
        <v>511</v>
      </c>
      <c r="D111" s="145" t="s">
        <v>1405</v>
      </c>
      <c r="E111" s="134" t="s">
        <v>512</v>
      </c>
      <c r="F111" s="134" t="s">
        <v>17</v>
      </c>
      <c r="G111" s="134" t="s">
        <v>31</v>
      </c>
      <c r="H111" s="134" t="s">
        <v>748</v>
      </c>
      <c r="I111" s="136" t="s">
        <v>749</v>
      </c>
      <c r="J111" s="117" t="s">
        <v>1697</v>
      </c>
      <c r="K111" s="117" t="s">
        <v>750</v>
      </c>
      <c r="L111" s="142"/>
      <c r="M111" s="136" t="s">
        <v>36</v>
      </c>
      <c r="N111" s="178"/>
      <c r="O111" s="146">
        <v>0</v>
      </c>
      <c r="P111" s="178"/>
      <c r="Q111" s="146">
        <v>20</v>
      </c>
      <c r="R111" s="178">
        <v>21</v>
      </c>
      <c r="S111" s="146" t="s">
        <v>43</v>
      </c>
      <c r="T111" s="178"/>
      <c r="U111" s="145">
        <v>2026</v>
      </c>
      <c r="V111" s="178"/>
    </row>
    <row r="112" spans="1:22" ht="75" x14ac:dyDescent="0.25">
      <c r="A112">
        <v>163</v>
      </c>
      <c r="B112" s="152" t="s">
        <v>41</v>
      </c>
      <c r="C112" s="145" t="s">
        <v>514</v>
      </c>
      <c r="D112" s="145" t="s">
        <v>1451</v>
      </c>
      <c r="E112" s="134" t="s">
        <v>1561</v>
      </c>
      <c r="F112" s="145" t="s">
        <v>17</v>
      </c>
      <c r="G112" s="145" t="s">
        <v>18</v>
      </c>
      <c r="H112" s="145" t="s">
        <v>1096</v>
      </c>
      <c r="I112" s="306" t="s">
        <v>1738</v>
      </c>
      <c r="J112" s="117" t="s">
        <v>1562</v>
      </c>
      <c r="K112" s="135" t="s">
        <v>1097</v>
      </c>
      <c r="L112" s="142"/>
      <c r="M112" s="145" t="s">
        <v>641</v>
      </c>
      <c r="N112" s="178"/>
      <c r="O112" s="145" t="s">
        <v>27</v>
      </c>
      <c r="P112" s="178"/>
      <c r="Q112" s="145" t="s">
        <v>27</v>
      </c>
      <c r="R112" s="178"/>
      <c r="S112" s="145" t="s">
        <v>49</v>
      </c>
      <c r="T112" s="178"/>
      <c r="U112" s="145">
        <v>2022</v>
      </c>
      <c r="V112" s="178"/>
    </row>
    <row r="113" spans="1:22" ht="60" x14ac:dyDescent="0.25">
      <c r="A113">
        <v>164</v>
      </c>
      <c r="B113" s="152" t="s">
        <v>41</v>
      </c>
      <c r="C113" s="145" t="s">
        <v>514</v>
      </c>
      <c r="D113" s="145" t="s">
        <v>1451</v>
      </c>
      <c r="E113" s="134" t="s">
        <v>1563</v>
      </c>
      <c r="F113" s="145" t="s">
        <v>17</v>
      </c>
      <c r="G113" s="145" t="s">
        <v>31</v>
      </c>
      <c r="H113" s="145" t="s">
        <v>1098</v>
      </c>
      <c r="I113" s="134" t="s">
        <v>1099</v>
      </c>
      <c r="J113" s="117" t="s">
        <v>1788</v>
      </c>
      <c r="K113" s="135" t="s">
        <v>750</v>
      </c>
      <c r="L113" s="142"/>
      <c r="M113" s="145" t="s">
        <v>1100</v>
      </c>
      <c r="N113" s="178"/>
      <c r="O113" s="145">
        <v>0</v>
      </c>
      <c r="P113" s="178"/>
      <c r="Q113" s="146">
        <v>9500000</v>
      </c>
      <c r="R113" s="181">
        <v>8075000</v>
      </c>
      <c r="S113" s="145" t="s">
        <v>49</v>
      </c>
      <c r="T113" s="178"/>
      <c r="U113" s="145">
        <v>2024</v>
      </c>
      <c r="V113" s="178"/>
    </row>
    <row r="114" spans="1:22" ht="30" x14ac:dyDescent="0.25">
      <c r="A114">
        <v>165</v>
      </c>
      <c r="B114" s="152" t="s">
        <v>47</v>
      </c>
      <c r="C114" s="145" t="s">
        <v>514</v>
      </c>
      <c r="D114" s="145" t="s">
        <v>1451</v>
      </c>
      <c r="E114" s="134" t="s">
        <v>1564</v>
      </c>
      <c r="F114" s="145" t="s">
        <v>17</v>
      </c>
      <c r="G114" s="145" t="s">
        <v>31</v>
      </c>
      <c r="H114" s="145" t="s">
        <v>1101</v>
      </c>
      <c r="I114" s="134" t="s">
        <v>1102</v>
      </c>
      <c r="J114" s="117" t="s">
        <v>1103</v>
      </c>
      <c r="K114" s="135" t="s">
        <v>641</v>
      </c>
      <c r="L114" s="142"/>
      <c r="M114" s="145" t="s">
        <v>36</v>
      </c>
      <c r="N114" s="178"/>
      <c r="O114" s="145">
        <v>0</v>
      </c>
      <c r="P114" s="178"/>
      <c r="Q114" s="145">
        <v>15</v>
      </c>
      <c r="R114" s="178"/>
      <c r="S114" s="145" t="s">
        <v>49</v>
      </c>
      <c r="T114" s="178"/>
      <c r="U114" s="145">
        <v>2025</v>
      </c>
      <c r="V114" s="178"/>
    </row>
    <row r="115" spans="1:22" ht="255" x14ac:dyDescent="0.25">
      <c r="A115">
        <v>1</v>
      </c>
      <c r="B115" s="152" t="s">
        <v>47</v>
      </c>
      <c r="C115" s="134" t="s">
        <v>517</v>
      </c>
      <c r="D115" s="145" t="s">
        <v>1388</v>
      </c>
      <c r="E115" s="134" t="s">
        <v>518</v>
      </c>
      <c r="F115" s="134" t="s">
        <v>30</v>
      </c>
      <c r="G115" s="134" t="s">
        <v>18</v>
      </c>
      <c r="H115" s="134" t="s">
        <v>637</v>
      </c>
      <c r="I115" s="136" t="s">
        <v>638</v>
      </c>
      <c r="J115" s="117" t="s">
        <v>639</v>
      </c>
      <c r="K115" s="117" t="s">
        <v>640</v>
      </c>
      <c r="L115" s="142"/>
      <c r="M115" s="136" t="s">
        <v>641</v>
      </c>
      <c r="N115" s="178"/>
      <c r="O115" s="146" t="s">
        <v>27</v>
      </c>
      <c r="P115" s="178"/>
      <c r="Q115" s="146" t="s">
        <v>27</v>
      </c>
      <c r="R115" s="178"/>
      <c r="S115" s="146" t="s">
        <v>49</v>
      </c>
      <c r="T115" s="178"/>
      <c r="U115" s="145">
        <v>2021</v>
      </c>
      <c r="V115" s="178"/>
    </row>
    <row r="116" spans="1:22" ht="135" x14ac:dyDescent="0.25">
      <c r="A116">
        <v>2</v>
      </c>
      <c r="B116" s="152" t="s">
        <v>47</v>
      </c>
      <c r="C116" s="134" t="s">
        <v>517</v>
      </c>
      <c r="D116" s="145" t="s">
        <v>1388</v>
      </c>
      <c r="E116" s="134" t="s">
        <v>518</v>
      </c>
      <c r="F116" s="134" t="s">
        <v>30</v>
      </c>
      <c r="G116" s="134" t="s">
        <v>18</v>
      </c>
      <c r="H116" s="134" t="s">
        <v>642</v>
      </c>
      <c r="I116" s="136" t="s">
        <v>643</v>
      </c>
      <c r="J116" s="117" t="s">
        <v>644</v>
      </c>
      <c r="K116" s="117" t="s">
        <v>645</v>
      </c>
      <c r="L116" s="142"/>
      <c r="M116" s="136" t="s">
        <v>641</v>
      </c>
      <c r="N116" s="178"/>
      <c r="O116" s="146" t="s">
        <v>27</v>
      </c>
      <c r="P116" s="178"/>
      <c r="Q116" s="146" t="s">
        <v>27</v>
      </c>
      <c r="R116" s="178"/>
      <c r="S116" s="146" t="s">
        <v>22</v>
      </c>
      <c r="T116" s="178"/>
      <c r="U116" s="145">
        <v>2023</v>
      </c>
      <c r="V116" s="178"/>
    </row>
    <row r="117" spans="1:22" ht="120" x14ac:dyDescent="0.25">
      <c r="A117">
        <v>138</v>
      </c>
      <c r="B117" s="152" t="s">
        <v>41</v>
      </c>
      <c r="C117" s="145" t="s">
        <v>519</v>
      </c>
      <c r="D117" s="145" t="s">
        <v>1440</v>
      </c>
      <c r="E117" s="134" t="s">
        <v>520</v>
      </c>
      <c r="F117" s="145" t="s">
        <v>17</v>
      </c>
      <c r="G117" s="145" t="s">
        <v>18</v>
      </c>
      <c r="H117" s="145" t="s">
        <v>1025</v>
      </c>
      <c r="I117" s="134" t="s">
        <v>1026</v>
      </c>
      <c r="J117" s="117" t="s">
        <v>1520</v>
      </c>
      <c r="K117" s="135" t="s">
        <v>1027</v>
      </c>
      <c r="L117" s="142"/>
      <c r="M117" s="145" t="s">
        <v>641</v>
      </c>
      <c r="N117" s="178"/>
      <c r="O117" s="145" t="s">
        <v>27</v>
      </c>
      <c r="P117" s="178"/>
      <c r="Q117" s="145" t="s">
        <v>27</v>
      </c>
      <c r="R117" s="178"/>
      <c r="S117" s="145" t="s">
        <v>22</v>
      </c>
      <c r="T117" s="178"/>
      <c r="U117" s="145">
        <v>2022</v>
      </c>
      <c r="V117" s="178"/>
    </row>
    <row r="118" spans="1:22" ht="165" x14ac:dyDescent="0.25">
      <c r="A118">
        <v>135</v>
      </c>
      <c r="B118" s="152" t="s">
        <v>41</v>
      </c>
      <c r="C118" s="145" t="s">
        <v>519</v>
      </c>
      <c r="D118" s="145" t="s">
        <v>1440</v>
      </c>
      <c r="E118" s="134" t="s">
        <v>520</v>
      </c>
      <c r="F118" s="145" t="s">
        <v>17</v>
      </c>
      <c r="G118" s="145" t="s">
        <v>18</v>
      </c>
      <c r="H118" s="145" t="s">
        <v>1019</v>
      </c>
      <c r="I118" s="134" t="s">
        <v>1020</v>
      </c>
      <c r="J118" s="117" t="s">
        <v>1713</v>
      </c>
      <c r="K118" s="135" t="s">
        <v>1021</v>
      </c>
      <c r="L118" s="142"/>
      <c r="M118" s="145" t="s">
        <v>641</v>
      </c>
      <c r="N118" s="178"/>
      <c r="O118" s="145" t="s">
        <v>27</v>
      </c>
      <c r="P118" s="178"/>
      <c r="Q118" s="145" t="s">
        <v>27</v>
      </c>
      <c r="R118" s="178"/>
      <c r="S118" s="145" t="s">
        <v>49</v>
      </c>
      <c r="T118" s="178" t="s">
        <v>35</v>
      </c>
      <c r="U118" s="145">
        <v>2022</v>
      </c>
      <c r="V118" s="178">
        <v>2024</v>
      </c>
    </row>
    <row r="119" spans="1:22" ht="150" x14ac:dyDescent="0.25">
      <c r="A119">
        <v>140</v>
      </c>
      <c r="B119" s="152" t="s">
        <v>41</v>
      </c>
      <c r="C119" s="145" t="s">
        <v>519</v>
      </c>
      <c r="D119" s="145" t="s">
        <v>1440</v>
      </c>
      <c r="E119" s="134" t="s">
        <v>520</v>
      </c>
      <c r="F119" s="145" t="s">
        <v>17</v>
      </c>
      <c r="G119" s="145" t="s">
        <v>31</v>
      </c>
      <c r="H119" s="145" t="s">
        <v>1031</v>
      </c>
      <c r="I119" s="134" t="s">
        <v>1032</v>
      </c>
      <c r="J119" s="117" t="s">
        <v>1714</v>
      </c>
      <c r="K119" s="135" t="s">
        <v>641</v>
      </c>
      <c r="L119" s="142"/>
      <c r="M119" s="145" t="s">
        <v>1033</v>
      </c>
      <c r="N119" s="178"/>
      <c r="O119" s="145">
        <v>0</v>
      </c>
      <c r="P119" s="178"/>
      <c r="Q119" s="145">
        <v>63</v>
      </c>
      <c r="R119" s="178"/>
      <c r="S119" s="145" t="s">
        <v>49</v>
      </c>
      <c r="T119" s="178" t="s">
        <v>35</v>
      </c>
      <c r="U119" s="145">
        <v>2024</v>
      </c>
      <c r="V119" s="178">
        <v>2026</v>
      </c>
    </row>
    <row r="120" spans="1:22" ht="135" x14ac:dyDescent="0.25">
      <c r="A120">
        <v>137</v>
      </c>
      <c r="B120" s="152" t="s">
        <v>41</v>
      </c>
      <c r="C120" s="145" t="s">
        <v>519</v>
      </c>
      <c r="D120" s="145" t="s">
        <v>1440</v>
      </c>
      <c r="E120" s="134" t="s">
        <v>520</v>
      </c>
      <c r="F120" s="145" t="s">
        <v>17</v>
      </c>
      <c r="G120" s="145" t="s">
        <v>18</v>
      </c>
      <c r="H120" s="145" t="s">
        <v>1023</v>
      </c>
      <c r="I120" s="134" t="s">
        <v>1024</v>
      </c>
      <c r="J120" s="117" t="s">
        <v>1795</v>
      </c>
      <c r="K120" s="135" t="s">
        <v>1513</v>
      </c>
      <c r="L120" s="142"/>
      <c r="M120" s="145" t="s">
        <v>641</v>
      </c>
      <c r="N120" s="178"/>
      <c r="O120" s="145" t="s">
        <v>27</v>
      </c>
      <c r="P120" s="178"/>
      <c r="Q120" s="145" t="s">
        <v>27</v>
      </c>
      <c r="R120" s="178"/>
      <c r="S120" s="145" t="s">
        <v>43</v>
      </c>
      <c r="T120" s="178" t="s">
        <v>22</v>
      </c>
      <c r="U120" s="145">
        <v>2022</v>
      </c>
      <c r="V120" s="178">
        <v>2024</v>
      </c>
    </row>
    <row r="121" spans="1:22" ht="255" x14ac:dyDescent="0.25">
      <c r="A121">
        <v>136</v>
      </c>
      <c r="B121" s="152" t="s">
        <v>41</v>
      </c>
      <c r="C121" s="145" t="s">
        <v>519</v>
      </c>
      <c r="D121" s="145" t="s">
        <v>1440</v>
      </c>
      <c r="E121" s="134" t="s">
        <v>520</v>
      </c>
      <c r="F121" s="145" t="s">
        <v>17</v>
      </c>
      <c r="G121" s="145" t="s">
        <v>18</v>
      </c>
      <c r="H121" s="145" t="s">
        <v>1022</v>
      </c>
      <c r="I121" s="134" t="s">
        <v>1525</v>
      </c>
      <c r="J121" s="117" t="s">
        <v>1796</v>
      </c>
      <c r="K121" s="135" t="s">
        <v>1526</v>
      </c>
      <c r="L121" s="142"/>
      <c r="M121" s="145" t="s">
        <v>641</v>
      </c>
      <c r="N121" s="178"/>
      <c r="O121" s="145" t="s">
        <v>27</v>
      </c>
      <c r="P121" s="178"/>
      <c r="Q121" s="145" t="s">
        <v>27</v>
      </c>
      <c r="R121" s="178"/>
      <c r="S121" s="145" t="s">
        <v>43</v>
      </c>
      <c r="T121" s="178" t="s">
        <v>22</v>
      </c>
      <c r="U121" s="145">
        <v>2023</v>
      </c>
      <c r="V121" s="178">
        <v>2025</v>
      </c>
    </row>
    <row r="122" spans="1:22" ht="225" x14ac:dyDescent="0.25">
      <c r="A122">
        <v>139</v>
      </c>
      <c r="B122" s="152" t="s">
        <v>41</v>
      </c>
      <c r="C122" s="145" t="s">
        <v>519</v>
      </c>
      <c r="D122" s="145" t="s">
        <v>1440</v>
      </c>
      <c r="E122" s="134" t="s">
        <v>520</v>
      </c>
      <c r="F122" s="145" t="s">
        <v>17</v>
      </c>
      <c r="G122" s="145" t="s">
        <v>31</v>
      </c>
      <c r="H122" s="145" t="s">
        <v>1028</v>
      </c>
      <c r="I122" s="134" t="s">
        <v>1029</v>
      </c>
      <c r="J122" s="117" t="s">
        <v>1797</v>
      </c>
      <c r="K122" s="135" t="s">
        <v>641</v>
      </c>
      <c r="L122" s="142"/>
      <c r="M122" s="145" t="s">
        <v>1030</v>
      </c>
      <c r="N122" s="178"/>
      <c r="O122" s="145">
        <v>0</v>
      </c>
      <c r="P122" s="178"/>
      <c r="Q122" s="145">
        <v>259</v>
      </c>
      <c r="R122" s="178"/>
      <c r="S122" s="145" t="s">
        <v>49</v>
      </c>
      <c r="T122" s="178" t="s">
        <v>35</v>
      </c>
      <c r="U122" s="145">
        <v>2024</v>
      </c>
      <c r="V122" s="178">
        <v>2026</v>
      </c>
    </row>
    <row r="123" spans="1:22" ht="225" x14ac:dyDescent="0.25">
      <c r="A123">
        <v>44</v>
      </c>
      <c r="B123" s="152" t="s">
        <v>47</v>
      </c>
      <c r="C123" s="134" t="s">
        <v>521</v>
      </c>
      <c r="D123" s="145" t="s">
        <v>1407</v>
      </c>
      <c r="E123" s="134" t="s">
        <v>522</v>
      </c>
      <c r="F123" s="134" t="s">
        <v>17</v>
      </c>
      <c r="G123" s="134" t="s">
        <v>18</v>
      </c>
      <c r="H123" s="134" t="s">
        <v>764</v>
      </c>
      <c r="I123" s="136" t="s">
        <v>1565</v>
      </c>
      <c r="J123" s="117" t="s">
        <v>1566</v>
      </c>
      <c r="K123" s="117" t="s">
        <v>1567</v>
      </c>
      <c r="L123" s="142"/>
      <c r="M123" s="136" t="s">
        <v>641</v>
      </c>
      <c r="N123" s="178"/>
      <c r="O123" s="146" t="s">
        <v>27</v>
      </c>
      <c r="P123" s="178"/>
      <c r="Q123" s="146" t="s">
        <v>27</v>
      </c>
      <c r="R123" s="178"/>
      <c r="S123" s="146" t="s">
        <v>35</v>
      </c>
      <c r="T123" s="178"/>
      <c r="U123" s="145">
        <v>2022</v>
      </c>
      <c r="V123" s="178"/>
    </row>
    <row r="124" spans="1:22" ht="150" x14ac:dyDescent="0.25">
      <c r="A124">
        <v>43</v>
      </c>
      <c r="B124" s="152" t="s">
        <v>41</v>
      </c>
      <c r="C124" s="134" t="s">
        <v>521</v>
      </c>
      <c r="D124" s="145" t="s">
        <v>1407</v>
      </c>
      <c r="E124" s="134" t="s">
        <v>522</v>
      </c>
      <c r="F124" s="134" t="s">
        <v>17</v>
      </c>
      <c r="G124" s="134" t="s">
        <v>18</v>
      </c>
      <c r="H124" s="134" t="s">
        <v>763</v>
      </c>
      <c r="I124" s="136" t="s">
        <v>1798</v>
      </c>
      <c r="J124" s="117" t="s">
        <v>1799</v>
      </c>
      <c r="K124" s="117" t="s">
        <v>1568</v>
      </c>
      <c r="L124" s="142"/>
      <c r="M124" s="136" t="s">
        <v>641</v>
      </c>
      <c r="N124" s="178"/>
      <c r="O124" s="146" t="s">
        <v>27</v>
      </c>
      <c r="P124" s="178"/>
      <c r="Q124" s="146" t="s">
        <v>27</v>
      </c>
      <c r="R124" s="178"/>
      <c r="S124" s="146" t="s">
        <v>35</v>
      </c>
      <c r="T124" s="182" t="s">
        <v>43</v>
      </c>
      <c r="U124" s="145">
        <v>2023</v>
      </c>
      <c r="V124" s="178">
        <v>2024</v>
      </c>
    </row>
    <row r="125" spans="1:22" ht="210" x14ac:dyDescent="0.25">
      <c r="A125">
        <v>45</v>
      </c>
      <c r="B125" s="152" t="s">
        <v>41</v>
      </c>
      <c r="C125" s="134" t="s">
        <v>521</v>
      </c>
      <c r="D125" s="145" t="s">
        <v>1407</v>
      </c>
      <c r="E125" s="134" t="s">
        <v>522</v>
      </c>
      <c r="F125" s="134" t="s">
        <v>17</v>
      </c>
      <c r="G125" s="134" t="s">
        <v>18</v>
      </c>
      <c r="H125" s="134" t="s">
        <v>765</v>
      </c>
      <c r="I125" s="136" t="s">
        <v>766</v>
      </c>
      <c r="J125" s="117" t="s">
        <v>1800</v>
      </c>
      <c r="K125" s="117" t="s">
        <v>767</v>
      </c>
      <c r="L125" s="142"/>
      <c r="M125" s="136" t="s">
        <v>641</v>
      </c>
      <c r="N125" s="178"/>
      <c r="O125" s="146" t="s">
        <v>27</v>
      </c>
      <c r="P125" s="178"/>
      <c r="Q125" s="146" t="s">
        <v>27</v>
      </c>
      <c r="R125" s="178"/>
      <c r="S125" s="146" t="s">
        <v>49</v>
      </c>
      <c r="T125" s="178" t="s">
        <v>22</v>
      </c>
      <c r="U125" s="145">
        <v>2024</v>
      </c>
      <c r="V125" s="178">
        <v>2026</v>
      </c>
    </row>
    <row r="126" spans="1:22" ht="150" x14ac:dyDescent="0.25">
      <c r="A126">
        <v>174</v>
      </c>
      <c r="B126" s="152" t="s">
        <v>47</v>
      </c>
      <c r="C126" s="145" t="s">
        <v>523</v>
      </c>
      <c r="D126" s="145" t="s">
        <v>1455</v>
      </c>
      <c r="E126" s="134" t="s">
        <v>524</v>
      </c>
      <c r="F126" s="145" t="s">
        <v>17</v>
      </c>
      <c r="G126" s="145" t="s">
        <v>18</v>
      </c>
      <c r="H126" s="145" t="s">
        <v>1133</v>
      </c>
      <c r="I126" s="134" t="s">
        <v>1134</v>
      </c>
      <c r="J126" s="117" t="s">
        <v>1135</v>
      </c>
      <c r="K126" s="135" t="s">
        <v>1136</v>
      </c>
      <c r="L126" s="142"/>
      <c r="M126" s="145" t="s">
        <v>641</v>
      </c>
      <c r="N126" s="178"/>
      <c r="O126" s="145" t="s">
        <v>27</v>
      </c>
      <c r="P126" s="178"/>
      <c r="Q126" s="145" t="s">
        <v>27</v>
      </c>
      <c r="R126" s="178"/>
      <c r="S126" s="145" t="s">
        <v>43</v>
      </c>
      <c r="T126" s="178"/>
      <c r="U126" s="145">
        <v>2022</v>
      </c>
      <c r="V126" s="178"/>
    </row>
    <row r="127" spans="1:22" ht="60" x14ac:dyDescent="0.25">
      <c r="A127">
        <v>175</v>
      </c>
      <c r="B127" s="152" t="s">
        <v>41</v>
      </c>
      <c r="C127" s="145" t="s">
        <v>523</v>
      </c>
      <c r="D127" s="145" t="s">
        <v>1455</v>
      </c>
      <c r="E127" s="134" t="s">
        <v>524</v>
      </c>
      <c r="F127" s="145" t="s">
        <v>17</v>
      </c>
      <c r="G127" s="145" t="s">
        <v>31</v>
      </c>
      <c r="H127" s="145" t="s">
        <v>1137</v>
      </c>
      <c r="I127" s="134" t="s">
        <v>1138</v>
      </c>
      <c r="J127" s="117" t="s">
        <v>1512</v>
      </c>
      <c r="K127" s="135" t="s">
        <v>641</v>
      </c>
      <c r="L127" s="142"/>
      <c r="M127" s="145" t="s">
        <v>1139</v>
      </c>
      <c r="N127" s="178"/>
      <c r="O127" s="145">
        <v>0</v>
      </c>
      <c r="P127" s="178"/>
      <c r="Q127" s="145">
        <v>18</v>
      </c>
      <c r="R127" s="178">
        <v>17</v>
      </c>
      <c r="S127" s="145" t="s">
        <v>35</v>
      </c>
      <c r="T127" s="142"/>
      <c r="U127" s="145">
        <v>2023</v>
      </c>
      <c r="V127" s="242"/>
    </row>
    <row r="128" spans="1:22" ht="165" x14ac:dyDescent="0.25">
      <c r="A128">
        <v>176</v>
      </c>
      <c r="B128" s="152" t="s">
        <v>41</v>
      </c>
      <c r="C128" s="145" t="s">
        <v>523</v>
      </c>
      <c r="D128" s="145" t="s">
        <v>1455</v>
      </c>
      <c r="E128" s="134" t="s">
        <v>524</v>
      </c>
      <c r="F128" s="145" t="s">
        <v>17</v>
      </c>
      <c r="G128" s="145" t="s">
        <v>31</v>
      </c>
      <c r="H128" s="145" t="s">
        <v>1140</v>
      </c>
      <c r="I128" s="134" t="s">
        <v>1141</v>
      </c>
      <c r="J128" s="117" t="s">
        <v>1521</v>
      </c>
      <c r="K128" s="135" t="s">
        <v>750</v>
      </c>
      <c r="L128" s="142"/>
      <c r="M128" s="145" t="s">
        <v>1142</v>
      </c>
      <c r="N128" s="178"/>
      <c r="O128" s="145">
        <v>0</v>
      </c>
      <c r="P128" s="178"/>
      <c r="Q128" s="145">
        <v>852</v>
      </c>
      <c r="R128" s="178"/>
      <c r="S128" s="145" t="s">
        <v>49</v>
      </c>
      <c r="T128" s="178" t="s">
        <v>35</v>
      </c>
      <c r="U128" s="145">
        <v>2024</v>
      </c>
      <c r="V128" s="178">
        <v>2026</v>
      </c>
    </row>
    <row r="129" spans="1:22" ht="105" x14ac:dyDescent="0.25">
      <c r="A129">
        <v>214</v>
      </c>
      <c r="B129" s="152" t="s">
        <v>41</v>
      </c>
      <c r="C129" s="145" t="s">
        <v>525</v>
      </c>
      <c r="D129" s="145" t="s">
        <v>1468</v>
      </c>
      <c r="E129" s="134" t="s">
        <v>1718</v>
      </c>
      <c r="F129" s="145" t="s">
        <v>17</v>
      </c>
      <c r="G129" s="145" t="s">
        <v>18</v>
      </c>
      <c r="H129" s="145" t="s">
        <v>1251</v>
      </c>
      <c r="I129" s="134" t="s">
        <v>1801</v>
      </c>
      <c r="J129" s="117" t="s">
        <v>1802</v>
      </c>
      <c r="K129" s="135" t="s">
        <v>1803</v>
      </c>
      <c r="L129" s="142"/>
      <c r="M129" s="146" t="s">
        <v>641</v>
      </c>
      <c r="N129" s="178"/>
      <c r="O129" s="146" t="s">
        <v>27</v>
      </c>
      <c r="P129" s="178"/>
      <c r="Q129" s="146" t="s">
        <v>27</v>
      </c>
      <c r="R129" s="178"/>
      <c r="S129" s="146" t="s">
        <v>22</v>
      </c>
      <c r="T129" s="178"/>
      <c r="U129" s="146">
        <v>2023</v>
      </c>
      <c r="V129" s="178"/>
    </row>
    <row r="130" spans="1:22" ht="150" x14ac:dyDescent="0.25">
      <c r="A130">
        <v>212</v>
      </c>
      <c r="B130" s="152" t="s">
        <v>41</v>
      </c>
      <c r="C130" s="145" t="s">
        <v>525</v>
      </c>
      <c r="D130" s="145" t="s">
        <v>1468</v>
      </c>
      <c r="E130" s="134" t="s">
        <v>1718</v>
      </c>
      <c r="F130" s="145" t="s">
        <v>17</v>
      </c>
      <c r="G130" s="145" t="s">
        <v>18</v>
      </c>
      <c r="H130" s="145" t="s">
        <v>1247</v>
      </c>
      <c r="I130" s="136" t="s">
        <v>1248</v>
      </c>
      <c r="J130" s="117" t="s">
        <v>1522</v>
      </c>
      <c r="K130" s="117" t="s">
        <v>1249</v>
      </c>
      <c r="L130" s="142"/>
      <c r="M130" s="146" t="s">
        <v>641</v>
      </c>
      <c r="N130" s="178"/>
      <c r="O130" s="146" t="s">
        <v>27</v>
      </c>
      <c r="P130" s="178"/>
      <c r="Q130" s="146" t="s">
        <v>27</v>
      </c>
      <c r="R130" s="178"/>
      <c r="S130" s="146" t="s">
        <v>22</v>
      </c>
      <c r="T130" s="178"/>
      <c r="U130" s="146">
        <v>2024</v>
      </c>
      <c r="V130" s="178">
        <v>2026</v>
      </c>
    </row>
    <row r="131" spans="1:22" ht="105" x14ac:dyDescent="0.25">
      <c r="A131">
        <v>213</v>
      </c>
      <c r="B131" s="152" t="s">
        <v>41</v>
      </c>
      <c r="C131" s="145" t="s">
        <v>525</v>
      </c>
      <c r="D131" s="145" t="s">
        <v>1468</v>
      </c>
      <c r="E131" s="134" t="s">
        <v>1718</v>
      </c>
      <c r="F131" s="145" t="s">
        <v>17</v>
      </c>
      <c r="G131" s="145" t="s">
        <v>18</v>
      </c>
      <c r="H131" s="145" t="s">
        <v>1250</v>
      </c>
      <c r="I131" s="136" t="s">
        <v>1804</v>
      </c>
      <c r="J131" s="117" t="s">
        <v>1805</v>
      </c>
      <c r="K131" s="117" t="s">
        <v>1806</v>
      </c>
      <c r="L131" s="142"/>
      <c r="M131" s="146" t="s">
        <v>641</v>
      </c>
      <c r="N131" s="178"/>
      <c r="O131" s="146" t="s">
        <v>27</v>
      </c>
      <c r="P131" s="178"/>
      <c r="Q131" s="146" t="s">
        <v>27</v>
      </c>
      <c r="R131" s="178"/>
      <c r="S131" s="146" t="s">
        <v>35</v>
      </c>
      <c r="T131" s="178"/>
      <c r="U131" s="146">
        <v>2025</v>
      </c>
      <c r="V131" s="178">
        <v>2026</v>
      </c>
    </row>
    <row r="132" spans="1:22" ht="105" x14ac:dyDescent="0.25">
      <c r="A132">
        <v>156</v>
      </c>
      <c r="B132" s="152" t="s">
        <v>47</v>
      </c>
      <c r="C132" s="145" t="s">
        <v>527</v>
      </c>
      <c r="D132" s="145" t="s">
        <v>1448</v>
      </c>
      <c r="E132" s="134" t="s">
        <v>528</v>
      </c>
      <c r="F132" s="145" t="s">
        <v>17</v>
      </c>
      <c r="G132" s="145" t="s">
        <v>18</v>
      </c>
      <c r="H132" s="145" t="s">
        <v>1080</v>
      </c>
      <c r="I132" s="134" t="s">
        <v>1081</v>
      </c>
      <c r="J132" s="117" t="s">
        <v>1082</v>
      </c>
      <c r="K132" s="135" t="s">
        <v>1083</v>
      </c>
      <c r="L132" s="142"/>
      <c r="M132" s="145" t="s">
        <v>641</v>
      </c>
      <c r="N132" s="178"/>
      <c r="O132" s="145" t="s">
        <v>27</v>
      </c>
      <c r="P132" s="178"/>
      <c r="Q132" s="145" t="s">
        <v>27</v>
      </c>
      <c r="R132" s="178"/>
      <c r="S132" s="145" t="s">
        <v>35</v>
      </c>
      <c r="T132" s="178"/>
      <c r="U132" s="145">
        <v>2023</v>
      </c>
      <c r="V132" s="178"/>
    </row>
    <row r="133" spans="1:22" ht="135" x14ac:dyDescent="0.25">
      <c r="A133">
        <v>157</v>
      </c>
      <c r="B133" s="152" t="s">
        <v>41</v>
      </c>
      <c r="C133" s="145" t="s">
        <v>527</v>
      </c>
      <c r="D133" s="145" t="s">
        <v>1448</v>
      </c>
      <c r="E133" s="134" t="s">
        <v>528</v>
      </c>
      <c r="F133" s="145" t="s">
        <v>17</v>
      </c>
      <c r="G133" s="145" t="s">
        <v>18</v>
      </c>
      <c r="H133" s="145" t="s">
        <v>1084</v>
      </c>
      <c r="I133" s="134" t="s">
        <v>1524</v>
      </c>
      <c r="J133" s="117" t="s">
        <v>1523</v>
      </c>
      <c r="K133" s="135" t="s">
        <v>1514</v>
      </c>
      <c r="L133" s="142"/>
      <c r="M133" s="145" t="s">
        <v>641</v>
      </c>
      <c r="N133" s="178"/>
      <c r="O133" s="145" t="s">
        <v>27</v>
      </c>
      <c r="P133" s="178"/>
      <c r="Q133" s="145" t="s">
        <v>27</v>
      </c>
      <c r="R133" s="178"/>
      <c r="S133" s="145" t="s">
        <v>49</v>
      </c>
      <c r="T133" s="178"/>
      <c r="U133" s="145">
        <v>2023</v>
      </c>
      <c r="V133" s="178"/>
    </row>
    <row r="134" spans="1:22" ht="45" x14ac:dyDescent="0.25">
      <c r="A134">
        <v>158</v>
      </c>
      <c r="B134" s="152" t="s">
        <v>41</v>
      </c>
      <c r="C134" s="145" t="s">
        <v>527</v>
      </c>
      <c r="D134" s="145" t="s">
        <v>1448</v>
      </c>
      <c r="E134" s="134" t="s">
        <v>528</v>
      </c>
      <c r="F134" s="145" t="s">
        <v>17</v>
      </c>
      <c r="G134" s="145" t="s">
        <v>31</v>
      </c>
      <c r="H134" s="145" t="s">
        <v>1085</v>
      </c>
      <c r="I134" s="134" t="s">
        <v>1086</v>
      </c>
      <c r="J134" s="117" t="s">
        <v>1581</v>
      </c>
      <c r="K134" s="135" t="s">
        <v>641</v>
      </c>
      <c r="L134" s="142"/>
      <c r="M134" s="145" t="s">
        <v>36</v>
      </c>
      <c r="N134" s="178"/>
      <c r="O134" s="145">
        <v>0</v>
      </c>
      <c r="P134" s="178"/>
      <c r="Q134" s="145">
        <v>10000</v>
      </c>
      <c r="R134" s="178"/>
      <c r="S134" s="145" t="s">
        <v>22</v>
      </c>
      <c r="T134" s="178"/>
      <c r="U134" s="145">
        <v>2025</v>
      </c>
      <c r="V134" s="178"/>
    </row>
    <row r="135" spans="1:22" ht="45" x14ac:dyDescent="0.25">
      <c r="A135">
        <v>159</v>
      </c>
      <c r="B135" s="152" t="s">
        <v>41</v>
      </c>
      <c r="C135" s="145" t="s">
        <v>527</v>
      </c>
      <c r="D135" s="145" t="s">
        <v>1448</v>
      </c>
      <c r="E135" s="134" t="s">
        <v>528</v>
      </c>
      <c r="F135" s="145" t="s">
        <v>17</v>
      </c>
      <c r="G135" s="145" t="s">
        <v>31</v>
      </c>
      <c r="H135" s="145" t="s">
        <v>1087</v>
      </c>
      <c r="I135" s="134" t="s">
        <v>1086</v>
      </c>
      <c r="J135" s="117" t="s">
        <v>1582</v>
      </c>
      <c r="K135" s="135" t="s">
        <v>641</v>
      </c>
      <c r="L135" s="142"/>
      <c r="M135" s="145" t="s">
        <v>36</v>
      </c>
      <c r="N135" s="178"/>
      <c r="O135" s="145">
        <v>10000</v>
      </c>
      <c r="P135" s="178"/>
      <c r="Q135" s="145">
        <v>20450</v>
      </c>
      <c r="R135" s="178"/>
      <c r="S135" s="145" t="s">
        <v>43</v>
      </c>
      <c r="T135" s="178"/>
      <c r="U135" s="145">
        <v>2026</v>
      </c>
      <c r="V135" s="178"/>
    </row>
    <row r="136" spans="1:22" ht="135" x14ac:dyDescent="0.25">
      <c r="A136">
        <v>206</v>
      </c>
      <c r="B136" s="152" t="s">
        <v>47</v>
      </c>
      <c r="C136" s="145" t="s">
        <v>529</v>
      </c>
      <c r="D136" s="145" t="s">
        <v>1466</v>
      </c>
      <c r="E136" s="134" t="s">
        <v>530</v>
      </c>
      <c r="F136" s="145" t="s">
        <v>30</v>
      </c>
      <c r="G136" s="145" t="s">
        <v>18</v>
      </c>
      <c r="H136" s="145" t="s">
        <v>1224</v>
      </c>
      <c r="I136" s="136" t="s">
        <v>1225</v>
      </c>
      <c r="J136" s="117" t="s">
        <v>1226</v>
      </c>
      <c r="K136" s="117" t="s">
        <v>1227</v>
      </c>
      <c r="L136" s="142"/>
      <c r="M136" s="146" t="s">
        <v>401</v>
      </c>
      <c r="N136" s="178"/>
      <c r="O136" s="146" t="s">
        <v>27</v>
      </c>
      <c r="P136" s="178"/>
      <c r="Q136" s="146" t="s">
        <v>27</v>
      </c>
      <c r="R136" s="178"/>
      <c r="S136" s="146" t="s">
        <v>43</v>
      </c>
      <c r="T136" s="178"/>
      <c r="U136" s="146">
        <v>2022</v>
      </c>
      <c r="V136" s="178"/>
    </row>
    <row r="137" spans="1:22" ht="165" x14ac:dyDescent="0.25">
      <c r="A137">
        <v>207</v>
      </c>
      <c r="B137" s="152" t="s">
        <v>47</v>
      </c>
      <c r="C137" s="145" t="s">
        <v>529</v>
      </c>
      <c r="D137" s="145" t="s">
        <v>1466</v>
      </c>
      <c r="E137" s="134" t="s">
        <v>530</v>
      </c>
      <c r="F137" s="145" t="s">
        <v>30</v>
      </c>
      <c r="G137" s="145" t="s">
        <v>18</v>
      </c>
      <c r="H137" s="145" t="s">
        <v>1228</v>
      </c>
      <c r="I137" s="136" t="s">
        <v>1229</v>
      </c>
      <c r="J137" s="117" t="s">
        <v>1230</v>
      </c>
      <c r="K137" s="117" t="s">
        <v>1231</v>
      </c>
      <c r="L137" s="142"/>
      <c r="M137" s="146" t="s">
        <v>401</v>
      </c>
      <c r="N137" s="178"/>
      <c r="O137" s="146" t="s">
        <v>27</v>
      </c>
      <c r="P137" s="178"/>
      <c r="Q137" s="146" t="s">
        <v>27</v>
      </c>
      <c r="R137" s="178"/>
      <c r="S137" s="146" t="s">
        <v>49</v>
      </c>
      <c r="T137" s="178"/>
      <c r="U137" s="146">
        <v>2022</v>
      </c>
      <c r="V137" s="178"/>
    </row>
    <row r="138" spans="1:22" ht="45" x14ac:dyDescent="0.25">
      <c r="A138">
        <v>209</v>
      </c>
      <c r="B138" s="152" t="s">
        <v>47</v>
      </c>
      <c r="C138" s="145" t="s">
        <v>529</v>
      </c>
      <c r="D138" s="145" t="s">
        <v>1466</v>
      </c>
      <c r="E138" s="134" t="s">
        <v>530</v>
      </c>
      <c r="F138" s="145" t="s">
        <v>30</v>
      </c>
      <c r="G138" s="145" t="s">
        <v>18</v>
      </c>
      <c r="H138" s="145" t="s">
        <v>1236</v>
      </c>
      <c r="I138" s="136" t="s">
        <v>1237</v>
      </c>
      <c r="J138" s="117" t="s">
        <v>1238</v>
      </c>
      <c r="K138" s="117" t="s">
        <v>1239</v>
      </c>
      <c r="L138" s="142"/>
      <c r="M138" s="146" t="s">
        <v>401</v>
      </c>
      <c r="N138" s="178"/>
      <c r="O138" s="146" t="s">
        <v>27</v>
      </c>
      <c r="P138" s="178"/>
      <c r="Q138" s="146" t="s">
        <v>27</v>
      </c>
      <c r="R138" s="178"/>
      <c r="S138" s="146" t="s">
        <v>22</v>
      </c>
      <c r="T138" s="178"/>
      <c r="U138" s="146">
        <v>2024</v>
      </c>
      <c r="V138" s="178"/>
    </row>
    <row r="139" spans="1:22" ht="105" x14ac:dyDescent="0.25">
      <c r="A139">
        <v>208</v>
      </c>
      <c r="B139" s="152" t="s">
        <v>47</v>
      </c>
      <c r="C139" s="145" t="s">
        <v>529</v>
      </c>
      <c r="D139" s="145" t="s">
        <v>1466</v>
      </c>
      <c r="E139" s="134" t="s">
        <v>530</v>
      </c>
      <c r="F139" s="145" t="s">
        <v>30</v>
      </c>
      <c r="G139" s="145" t="s">
        <v>18</v>
      </c>
      <c r="H139" s="145" t="s">
        <v>1232</v>
      </c>
      <c r="I139" s="136" t="s">
        <v>1233</v>
      </c>
      <c r="J139" s="117" t="s">
        <v>1234</v>
      </c>
      <c r="K139" s="117" t="s">
        <v>1235</v>
      </c>
      <c r="L139" s="142"/>
      <c r="M139" s="146" t="s">
        <v>401</v>
      </c>
      <c r="N139" s="178"/>
      <c r="O139" s="146" t="s">
        <v>27</v>
      </c>
      <c r="P139" s="178"/>
      <c r="Q139" s="146" t="s">
        <v>27</v>
      </c>
      <c r="R139" s="178"/>
      <c r="S139" s="146" t="s">
        <v>43</v>
      </c>
      <c r="T139" s="178"/>
      <c r="U139" s="146">
        <v>2026</v>
      </c>
      <c r="V139" s="178"/>
    </row>
    <row r="140" spans="1:22" ht="75" x14ac:dyDescent="0.25">
      <c r="A140">
        <v>195</v>
      </c>
      <c r="B140" s="152" t="s">
        <v>47</v>
      </c>
      <c r="C140" s="145" t="s">
        <v>533</v>
      </c>
      <c r="D140" s="145" t="s">
        <v>1461</v>
      </c>
      <c r="E140" s="134" t="s">
        <v>534</v>
      </c>
      <c r="F140" s="145" t="s">
        <v>17</v>
      </c>
      <c r="G140" s="145" t="s">
        <v>18</v>
      </c>
      <c r="H140" s="145" t="s">
        <v>1197</v>
      </c>
      <c r="I140" s="134" t="s">
        <v>1198</v>
      </c>
      <c r="J140" s="117" t="s">
        <v>1807</v>
      </c>
      <c r="K140" s="135" t="s">
        <v>1199</v>
      </c>
      <c r="L140" s="142"/>
      <c r="M140" s="145" t="s">
        <v>401</v>
      </c>
      <c r="N140" s="178"/>
      <c r="O140" s="145" t="s">
        <v>27</v>
      </c>
      <c r="P140" s="178"/>
      <c r="Q140" s="145" t="s">
        <v>27</v>
      </c>
      <c r="R140" s="178"/>
      <c r="S140" s="145" t="s">
        <v>43</v>
      </c>
      <c r="T140" s="178"/>
      <c r="U140" s="145">
        <v>2022</v>
      </c>
      <c r="V140" s="178"/>
    </row>
    <row r="141" spans="1:22" ht="105" x14ac:dyDescent="0.25">
      <c r="A141">
        <v>197</v>
      </c>
      <c r="B141" s="152" t="s">
        <v>47</v>
      </c>
      <c r="C141" s="145" t="s">
        <v>533</v>
      </c>
      <c r="D141" s="145" t="s">
        <v>1461</v>
      </c>
      <c r="E141" s="134" t="s">
        <v>534</v>
      </c>
      <c r="F141" s="145" t="s">
        <v>17</v>
      </c>
      <c r="G141" s="145" t="s">
        <v>18</v>
      </c>
      <c r="H141" s="145" t="s">
        <v>1204</v>
      </c>
      <c r="I141" s="134" t="s">
        <v>1205</v>
      </c>
      <c r="J141" s="117" t="s">
        <v>1808</v>
      </c>
      <c r="K141" s="135" t="s">
        <v>1206</v>
      </c>
      <c r="L141" s="142"/>
      <c r="M141" s="145" t="s">
        <v>401</v>
      </c>
      <c r="N141" s="178"/>
      <c r="O141" s="145" t="s">
        <v>27</v>
      </c>
      <c r="P141" s="178"/>
      <c r="Q141" s="145" t="s">
        <v>27</v>
      </c>
      <c r="R141" s="178"/>
      <c r="S141" s="145" t="s">
        <v>49</v>
      </c>
      <c r="T141" s="178"/>
      <c r="U141" s="145">
        <v>2025</v>
      </c>
      <c r="V141" s="178"/>
    </row>
    <row r="142" spans="1:22" ht="90" x14ac:dyDescent="0.25">
      <c r="A142">
        <v>196</v>
      </c>
      <c r="B142" s="152" t="s">
        <v>47</v>
      </c>
      <c r="C142" s="145" t="s">
        <v>533</v>
      </c>
      <c r="D142" s="145" t="s">
        <v>1461</v>
      </c>
      <c r="E142" s="134" t="s">
        <v>534</v>
      </c>
      <c r="F142" s="145" t="s">
        <v>17</v>
      </c>
      <c r="G142" s="145" t="s">
        <v>18</v>
      </c>
      <c r="H142" s="145" t="s">
        <v>1200</v>
      </c>
      <c r="I142" s="134" t="s">
        <v>1201</v>
      </c>
      <c r="J142" s="117" t="s">
        <v>1202</v>
      </c>
      <c r="K142" s="135" t="s">
        <v>1203</v>
      </c>
      <c r="L142" s="142"/>
      <c r="M142" s="145" t="s">
        <v>401</v>
      </c>
      <c r="N142" s="178"/>
      <c r="O142" s="145" t="s">
        <v>27</v>
      </c>
      <c r="P142" s="178"/>
      <c r="Q142" s="145" t="s">
        <v>27</v>
      </c>
      <c r="R142" s="178"/>
      <c r="S142" s="145" t="s">
        <v>43</v>
      </c>
      <c r="T142" s="178"/>
      <c r="U142" s="145">
        <v>2026</v>
      </c>
      <c r="V142" s="178"/>
    </row>
    <row r="143" spans="1:22" ht="120" x14ac:dyDescent="0.25">
      <c r="A143">
        <v>101</v>
      </c>
      <c r="B143" s="152" t="s">
        <v>47</v>
      </c>
      <c r="C143" s="134" t="s">
        <v>536</v>
      </c>
      <c r="D143" s="145" t="s">
        <v>1428</v>
      </c>
      <c r="E143" s="134" t="s">
        <v>537</v>
      </c>
      <c r="F143" s="134" t="s">
        <v>17</v>
      </c>
      <c r="G143" s="134" t="s">
        <v>31</v>
      </c>
      <c r="H143" s="134" t="s">
        <v>924</v>
      </c>
      <c r="I143" s="134" t="s">
        <v>925</v>
      </c>
      <c r="J143" s="117" t="s">
        <v>926</v>
      </c>
      <c r="K143" s="135" t="s">
        <v>401</v>
      </c>
      <c r="L143" s="142"/>
      <c r="M143" s="134" t="s">
        <v>36</v>
      </c>
      <c r="N143" s="178"/>
      <c r="O143" s="145">
        <v>0</v>
      </c>
      <c r="P143" s="178"/>
      <c r="Q143" s="145">
        <v>10</v>
      </c>
      <c r="R143" s="178"/>
      <c r="S143" s="145" t="s">
        <v>49</v>
      </c>
      <c r="T143" s="178"/>
      <c r="U143" s="145">
        <v>2022</v>
      </c>
      <c r="V143" s="178"/>
    </row>
    <row r="144" spans="1:22" ht="120" x14ac:dyDescent="0.25">
      <c r="A144">
        <v>99</v>
      </c>
      <c r="B144" s="152" t="s">
        <v>47</v>
      </c>
      <c r="C144" s="134" t="s">
        <v>536</v>
      </c>
      <c r="D144" s="145" t="s">
        <v>1428</v>
      </c>
      <c r="E144" s="134" t="s">
        <v>537</v>
      </c>
      <c r="F144" s="134" t="s">
        <v>17</v>
      </c>
      <c r="G144" s="134" t="s">
        <v>31</v>
      </c>
      <c r="H144" s="134" t="s">
        <v>917</v>
      </c>
      <c r="I144" s="134" t="s">
        <v>918</v>
      </c>
      <c r="J144" s="117" t="s">
        <v>919</v>
      </c>
      <c r="K144" s="135" t="s">
        <v>401</v>
      </c>
      <c r="L144" s="142"/>
      <c r="M144" s="134" t="s">
        <v>920</v>
      </c>
      <c r="N144" s="178"/>
      <c r="O144" s="145">
        <v>0</v>
      </c>
      <c r="P144" s="178"/>
      <c r="Q144" s="145">
        <v>59.8</v>
      </c>
      <c r="R144" s="178"/>
      <c r="S144" s="145" t="s">
        <v>49</v>
      </c>
      <c r="T144" s="178"/>
      <c r="U144" s="145">
        <v>2024</v>
      </c>
      <c r="V144" s="178"/>
    </row>
    <row r="145" spans="1:22" ht="105" x14ac:dyDescent="0.25">
      <c r="A145">
        <v>100</v>
      </c>
      <c r="B145" s="152" t="s">
        <v>47</v>
      </c>
      <c r="C145" s="134" t="s">
        <v>536</v>
      </c>
      <c r="D145" s="145" t="s">
        <v>1428</v>
      </c>
      <c r="E145" s="134" t="s">
        <v>537</v>
      </c>
      <c r="F145" s="134" t="s">
        <v>17</v>
      </c>
      <c r="G145" s="134" t="s">
        <v>31</v>
      </c>
      <c r="H145" s="134" t="s">
        <v>921</v>
      </c>
      <c r="I145" s="134" t="s">
        <v>922</v>
      </c>
      <c r="J145" s="117" t="s">
        <v>923</v>
      </c>
      <c r="K145" s="135" t="s">
        <v>401</v>
      </c>
      <c r="L145" s="142"/>
      <c r="M145" s="134" t="s">
        <v>36</v>
      </c>
      <c r="N145" s="178"/>
      <c r="O145" s="145">
        <v>0</v>
      </c>
      <c r="P145" s="178"/>
      <c r="Q145" s="145">
        <v>10</v>
      </c>
      <c r="R145" s="178"/>
      <c r="S145" s="145" t="s">
        <v>43</v>
      </c>
      <c r="T145" s="178"/>
      <c r="U145" s="145">
        <v>2026</v>
      </c>
      <c r="V145" s="178"/>
    </row>
    <row r="146" spans="1:22" ht="120" x14ac:dyDescent="0.25">
      <c r="A146">
        <v>198</v>
      </c>
      <c r="B146" s="152" t="s">
        <v>47</v>
      </c>
      <c r="C146" s="145" t="s">
        <v>539</v>
      </c>
      <c r="D146" s="145" t="s">
        <v>1462</v>
      </c>
      <c r="E146" s="134" t="s">
        <v>540</v>
      </c>
      <c r="F146" s="145" t="s">
        <v>17</v>
      </c>
      <c r="G146" s="145" t="s">
        <v>31</v>
      </c>
      <c r="H146" s="145" t="s">
        <v>1207</v>
      </c>
      <c r="I146" s="136" t="s">
        <v>1208</v>
      </c>
      <c r="J146" s="117" t="s">
        <v>1209</v>
      </c>
      <c r="K146" s="117"/>
      <c r="L146" s="142"/>
      <c r="M146" s="146" t="s">
        <v>920</v>
      </c>
      <c r="N146" s="178"/>
      <c r="O146" s="146">
        <v>0</v>
      </c>
      <c r="P146" s="178"/>
      <c r="Q146" s="146">
        <v>4.25</v>
      </c>
      <c r="R146" s="178"/>
      <c r="S146" s="146" t="s">
        <v>49</v>
      </c>
      <c r="T146" s="178"/>
      <c r="U146" s="146">
        <v>2024</v>
      </c>
      <c r="V146" s="178"/>
    </row>
    <row r="147" spans="1:22" ht="75" x14ac:dyDescent="0.25">
      <c r="A147">
        <v>199</v>
      </c>
      <c r="B147" s="152" t="s">
        <v>47</v>
      </c>
      <c r="C147" s="145" t="s">
        <v>539</v>
      </c>
      <c r="D147" s="145" t="s">
        <v>1462</v>
      </c>
      <c r="E147" s="134" t="s">
        <v>540</v>
      </c>
      <c r="F147" s="145" t="s">
        <v>17</v>
      </c>
      <c r="G147" s="145" t="s">
        <v>31</v>
      </c>
      <c r="H147" s="145" t="s">
        <v>1210</v>
      </c>
      <c r="I147" s="136" t="s">
        <v>1211</v>
      </c>
      <c r="J147" s="117" t="s">
        <v>1212</v>
      </c>
      <c r="K147" s="117" t="s">
        <v>401</v>
      </c>
      <c r="L147" s="142"/>
      <c r="M147" s="146" t="s">
        <v>36</v>
      </c>
      <c r="N147" s="178"/>
      <c r="O147" s="146">
        <v>0</v>
      </c>
      <c r="P147" s="178"/>
      <c r="Q147" s="146">
        <v>40</v>
      </c>
      <c r="R147" s="178"/>
      <c r="S147" s="146" t="s">
        <v>43</v>
      </c>
      <c r="T147" s="178"/>
      <c r="U147" s="146">
        <v>2026</v>
      </c>
      <c r="V147" s="178"/>
    </row>
    <row r="148" spans="1:22" ht="195" x14ac:dyDescent="0.25">
      <c r="A148">
        <v>97</v>
      </c>
      <c r="B148" s="152" t="s">
        <v>47</v>
      </c>
      <c r="C148" s="134" t="s">
        <v>542</v>
      </c>
      <c r="D148" s="145" t="s">
        <v>1427</v>
      </c>
      <c r="E148" s="134" t="s">
        <v>543</v>
      </c>
      <c r="F148" s="134" t="s">
        <v>30</v>
      </c>
      <c r="G148" s="134" t="s">
        <v>18</v>
      </c>
      <c r="H148" s="134" t="s">
        <v>910</v>
      </c>
      <c r="I148" s="134" t="s">
        <v>911</v>
      </c>
      <c r="J148" s="117" t="s">
        <v>1809</v>
      </c>
      <c r="K148" s="135" t="s">
        <v>912</v>
      </c>
      <c r="L148" s="142"/>
      <c r="M148" s="134" t="s">
        <v>401</v>
      </c>
      <c r="N148" s="178"/>
      <c r="O148" s="145" t="s">
        <v>27</v>
      </c>
      <c r="P148" s="178"/>
      <c r="Q148" s="145" t="s">
        <v>27</v>
      </c>
      <c r="R148" s="178"/>
      <c r="S148" s="145" t="s">
        <v>35</v>
      </c>
      <c r="T148" s="178"/>
      <c r="U148" s="145">
        <v>2023</v>
      </c>
      <c r="V148" s="178"/>
    </row>
    <row r="149" spans="1:22" ht="150" x14ac:dyDescent="0.25">
      <c r="A149">
        <v>96</v>
      </c>
      <c r="B149" s="152" t="s">
        <v>41</v>
      </c>
      <c r="C149" s="134" t="s">
        <v>542</v>
      </c>
      <c r="D149" s="145" t="s">
        <v>1427</v>
      </c>
      <c r="E149" s="134" t="s">
        <v>543</v>
      </c>
      <c r="F149" s="134" t="s">
        <v>30</v>
      </c>
      <c r="G149" s="134" t="s">
        <v>18</v>
      </c>
      <c r="H149" s="134" t="s">
        <v>907</v>
      </c>
      <c r="I149" s="134" t="s">
        <v>908</v>
      </c>
      <c r="J149" s="117" t="s">
        <v>1810</v>
      </c>
      <c r="K149" s="135" t="s">
        <v>909</v>
      </c>
      <c r="L149" s="142"/>
      <c r="M149" s="134" t="s">
        <v>401</v>
      </c>
      <c r="N149" s="178"/>
      <c r="O149" s="145" t="s">
        <v>27</v>
      </c>
      <c r="P149" s="178"/>
      <c r="Q149" s="145" t="s">
        <v>27</v>
      </c>
      <c r="R149" s="178"/>
      <c r="S149" s="145" t="s">
        <v>49</v>
      </c>
      <c r="T149" s="178"/>
      <c r="U149" s="145">
        <v>2023</v>
      </c>
      <c r="V149" s="178"/>
    </row>
    <row r="150" spans="1:22" ht="90" x14ac:dyDescent="0.25">
      <c r="A150">
        <v>98</v>
      </c>
      <c r="B150" s="152" t="s">
        <v>47</v>
      </c>
      <c r="C150" s="134" t="s">
        <v>542</v>
      </c>
      <c r="D150" s="145" t="s">
        <v>1427</v>
      </c>
      <c r="E150" s="134" t="s">
        <v>543</v>
      </c>
      <c r="F150" s="134" t="s">
        <v>30</v>
      </c>
      <c r="G150" s="134" t="s">
        <v>18</v>
      </c>
      <c r="H150" s="134" t="s">
        <v>913</v>
      </c>
      <c r="I150" s="134" t="s">
        <v>914</v>
      </c>
      <c r="J150" s="117" t="s">
        <v>915</v>
      </c>
      <c r="K150" s="135" t="s">
        <v>916</v>
      </c>
      <c r="L150" s="142"/>
      <c r="M150" s="134" t="s">
        <v>401</v>
      </c>
      <c r="N150" s="178"/>
      <c r="O150" s="145" t="s">
        <v>27</v>
      </c>
      <c r="P150" s="178"/>
      <c r="Q150" s="145" t="s">
        <v>27</v>
      </c>
      <c r="R150" s="178"/>
      <c r="S150" s="145" t="s">
        <v>35</v>
      </c>
      <c r="T150" s="178"/>
      <c r="U150" s="145">
        <v>2024</v>
      </c>
      <c r="V150" s="178"/>
    </row>
    <row r="151" spans="1:22" ht="150" x14ac:dyDescent="0.25">
      <c r="A151">
        <v>95</v>
      </c>
      <c r="B151" s="152" t="s">
        <v>47</v>
      </c>
      <c r="C151" s="134" t="s">
        <v>542</v>
      </c>
      <c r="D151" s="145" t="s">
        <v>1427</v>
      </c>
      <c r="E151" s="134" t="s">
        <v>543</v>
      </c>
      <c r="F151" s="134" t="s">
        <v>30</v>
      </c>
      <c r="G151" s="134" t="s">
        <v>18</v>
      </c>
      <c r="H151" s="134" t="s">
        <v>903</v>
      </c>
      <c r="I151" s="134" t="s">
        <v>904</v>
      </c>
      <c r="J151" s="117" t="s">
        <v>905</v>
      </c>
      <c r="K151" s="135" t="s">
        <v>906</v>
      </c>
      <c r="L151" s="142"/>
      <c r="M151" s="134" t="s">
        <v>401</v>
      </c>
      <c r="N151" s="178"/>
      <c r="O151" s="145" t="s">
        <v>27</v>
      </c>
      <c r="P151" s="178"/>
      <c r="Q151" s="145" t="s">
        <v>27</v>
      </c>
      <c r="R151" s="178"/>
      <c r="S151" s="145" t="s">
        <v>49</v>
      </c>
      <c r="T151" s="178"/>
      <c r="U151" s="145">
        <v>2024</v>
      </c>
      <c r="V151" s="178"/>
    </row>
    <row r="152" spans="1:22" ht="210" x14ac:dyDescent="0.25">
      <c r="A152">
        <v>204</v>
      </c>
      <c r="B152" s="152" t="s">
        <v>47</v>
      </c>
      <c r="C152" s="145" t="s">
        <v>544</v>
      </c>
      <c r="D152" s="145" t="s">
        <v>1465</v>
      </c>
      <c r="E152" s="134" t="s">
        <v>545</v>
      </c>
      <c r="F152" s="145" t="s">
        <v>17</v>
      </c>
      <c r="G152" s="145" t="s">
        <v>18</v>
      </c>
      <c r="H152" s="145" t="s">
        <v>1217</v>
      </c>
      <c r="I152" s="136" t="s">
        <v>1218</v>
      </c>
      <c r="J152" s="117" t="s">
        <v>1528</v>
      </c>
      <c r="K152" s="117" t="s">
        <v>1219</v>
      </c>
      <c r="L152" s="142"/>
      <c r="M152" s="146" t="s">
        <v>401</v>
      </c>
      <c r="N152" s="178"/>
      <c r="O152" s="146" t="s">
        <v>27</v>
      </c>
      <c r="P152" s="178"/>
      <c r="Q152" s="146" t="s">
        <v>27</v>
      </c>
      <c r="R152" s="178"/>
      <c r="S152" s="146" t="s">
        <v>49</v>
      </c>
      <c r="T152" s="178"/>
      <c r="U152" s="146">
        <v>2023</v>
      </c>
      <c r="V152" s="178"/>
    </row>
    <row r="153" spans="1:22" ht="60" x14ac:dyDescent="0.25">
      <c r="A153">
        <v>205</v>
      </c>
      <c r="B153" s="152" t="s">
        <v>47</v>
      </c>
      <c r="C153" s="145" t="s">
        <v>544</v>
      </c>
      <c r="D153" s="145" t="s">
        <v>1465</v>
      </c>
      <c r="E153" s="134" t="s">
        <v>545</v>
      </c>
      <c r="F153" s="145" t="s">
        <v>17</v>
      </c>
      <c r="G153" s="145" t="s">
        <v>18</v>
      </c>
      <c r="H153" s="145" t="s">
        <v>1220</v>
      </c>
      <c r="I153" s="136" t="s">
        <v>1221</v>
      </c>
      <c r="J153" s="117" t="s">
        <v>1222</v>
      </c>
      <c r="K153" s="117" t="s">
        <v>1223</v>
      </c>
      <c r="L153" s="142"/>
      <c r="M153" s="146" t="s">
        <v>401</v>
      </c>
      <c r="N153" s="178"/>
      <c r="O153" s="146" t="s">
        <v>27</v>
      </c>
      <c r="P153" s="178"/>
      <c r="Q153" s="146" t="s">
        <v>27</v>
      </c>
      <c r="R153" s="178"/>
      <c r="S153" s="146" t="s">
        <v>43</v>
      </c>
      <c r="T153" s="178"/>
      <c r="U153" s="146">
        <v>2026</v>
      </c>
      <c r="V153" s="178"/>
    </row>
    <row r="154" spans="1:22" ht="150" x14ac:dyDescent="0.25">
      <c r="A154">
        <v>210</v>
      </c>
      <c r="B154" s="152" t="s">
        <v>47</v>
      </c>
      <c r="C154" s="145" t="s">
        <v>546</v>
      </c>
      <c r="D154" s="145" t="s">
        <v>1467</v>
      </c>
      <c r="E154" s="134" t="s">
        <v>547</v>
      </c>
      <c r="F154" s="145" t="s">
        <v>30</v>
      </c>
      <c r="G154" s="145" t="s">
        <v>18</v>
      </c>
      <c r="H154" s="145" t="s">
        <v>1240</v>
      </c>
      <c r="I154" s="136" t="s">
        <v>1241</v>
      </c>
      <c r="J154" s="117" t="s">
        <v>1242</v>
      </c>
      <c r="K154" s="117" t="s">
        <v>1243</v>
      </c>
      <c r="L154" s="142"/>
      <c r="M154" s="146" t="s">
        <v>401</v>
      </c>
      <c r="N154" s="178"/>
      <c r="O154" s="146" t="s">
        <v>27</v>
      </c>
      <c r="P154" s="178"/>
      <c r="Q154" s="146" t="s">
        <v>27</v>
      </c>
      <c r="R154" s="178"/>
      <c r="S154" s="146" t="s">
        <v>49</v>
      </c>
      <c r="T154" s="178"/>
      <c r="U154" s="146">
        <v>2022</v>
      </c>
      <c r="V154" s="178"/>
    </row>
    <row r="155" spans="1:22" ht="255" x14ac:dyDescent="0.25">
      <c r="A155">
        <v>211</v>
      </c>
      <c r="B155" s="152" t="s">
        <v>47</v>
      </c>
      <c r="C155" s="145" t="s">
        <v>546</v>
      </c>
      <c r="D155" s="145" t="s">
        <v>1467</v>
      </c>
      <c r="E155" s="134" t="s">
        <v>547</v>
      </c>
      <c r="F155" s="145" t="s">
        <v>30</v>
      </c>
      <c r="G155" s="145" t="s">
        <v>31</v>
      </c>
      <c r="H155" s="145" t="s">
        <v>1244</v>
      </c>
      <c r="I155" s="136" t="s">
        <v>1245</v>
      </c>
      <c r="J155" s="117" t="s">
        <v>1246</v>
      </c>
      <c r="K155" s="117" t="s">
        <v>401</v>
      </c>
      <c r="L155" s="142"/>
      <c r="M155" s="146" t="s">
        <v>36</v>
      </c>
      <c r="N155" s="178"/>
      <c r="O155" s="146">
        <v>0</v>
      </c>
      <c r="P155" s="178"/>
      <c r="Q155" s="146">
        <v>10</v>
      </c>
      <c r="R155" s="178"/>
      <c r="S155" s="146" t="s">
        <v>43</v>
      </c>
      <c r="T155" s="178"/>
      <c r="U155" s="146">
        <v>2026</v>
      </c>
      <c r="V155" s="178"/>
    </row>
    <row r="156" spans="1:22" ht="90" x14ac:dyDescent="0.25">
      <c r="A156">
        <v>192</v>
      </c>
      <c r="B156" s="152" t="s">
        <v>47</v>
      </c>
      <c r="C156" s="145" t="s">
        <v>548</v>
      </c>
      <c r="D156" s="145" t="s">
        <v>1460</v>
      </c>
      <c r="E156" s="134" t="s">
        <v>549</v>
      </c>
      <c r="F156" s="145" t="s">
        <v>17</v>
      </c>
      <c r="G156" s="145" t="s">
        <v>18</v>
      </c>
      <c r="H156" s="145" t="s">
        <v>1191</v>
      </c>
      <c r="I156" s="134" t="s">
        <v>1811</v>
      </c>
      <c r="J156" s="135" t="s">
        <v>1812</v>
      </c>
      <c r="K156" s="135" t="s">
        <v>1192</v>
      </c>
      <c r="L156" s="142"/>
      <c r="M156" s="145" t="s">
        <v>401</v>
      </c>
      <c r="N156" s="178"/>
      <c r="O156" s="145" t="s">
        <v>27</v>
      </c>
      <c r="P156" s="178"/>
      <c r="Q156" s="145" t="s">
        <v>27</v>
      </c>
      <c r="R156" s="178"/>
      <c r="S156" s="145" t="s">
        <v>49</v>
      </c>
      <c r="T156" s="178"/>
      <c r="U156" s="145">
        <v>2022</v>
      </c>
      <c r="V156" s="178"/>
    </row>
    <row r="157" spans="1:22" ht="105" x14ac:dyDescent="0.25">
      <c r="A157">
        <v>194</v>
      </c>
      <c r="B157" s="152" t="s">
        <v>47</v>
      </c>
      <c r="C157" s="145" t="s">
        <v>548</v>
      </c>
      <c r="D157" s="145" t="s">
        <v>1460</v>
      </c>
      <c r="E157" s="134" t="s">
        <v>549</v>
      </c>
      <c r="F157" s="145" t="s">
        <v>17</v>
      </c>
      <c r="G157" s="145" t="s">
        <v>18</v>
      </c>
      <c r="H157" s="145" t="s">
        <v>1195</v>
      </c>
      <c r="I157" s="134" t="s">
        <v>1813</v>
      </c>
      <c r="J157" s="135" t="s">
        <v>1814</v>
      </c>
      <c r="K157" s="135" t="s">
        <v>1196</v>
      </c>
      <c r="L157" s="142"/>
      <c r="M157" s="145" t="s">
        <v>401</v>
      </c>
      <c r="N157" s="178"/>
      <c r="O157" s="145" t="s">
        <v>27</v>
      </c>
      <c r="P157" s="178"/>
      <c r="Q157" s="145" t="s">
        <v>27</v>
      </c>
      <c r="R157" s="178"/>
      <c r="S157" s="145" t="s">
        <v>49</v>
      </c>
      <c r="T157" s="178"/>
      <c r="U157" s="145">
        <v>2023</v>
      </c>
      <c r="V157" s="178"/>
    </row>
    <row r="158" spans="1:22" ht="105" x14ac:dyDescent="0.25">
      <c r="A158">
        <v>193</v>
      </c>
      <c r="B158" s="152" t="s">
        <v>47</v>
      </c>
      <c r="C158" s="145" t="s">
        <v>548</v>
      </c>
      <c r="D158" s="145" t="s">
        <v>1460</v>
      </c>
      <c r="E158" s="134" t="s">
        <v>549</v>
      </c>
      <c r="F158" s="145" t="s">
        <v>17</v>
      </c>
      <c r="G158" s="145" t="s">
        <v>18</v>
      </c>
      <c r="H158" s="145" t="s">
        <v>1193</v>
      </c>
      <c r="I158" s="134" t="s">
        <v>1815</v>
      </c>
      <c r="J158" s="135" t="s">
        <v>1816</v>
      </c>
      <c r="K158" s="135" t="s">
        <v>1194</v>
      </c>
      <c r="L158" s="142"/>
      <c r="M158" s="145" t="s">
        <v>401</v>
      </c>
      <c r="N158" s="178"/>
      <c r="O158" s="145" t="s">
        <v>27</v>
      </c>
      <c r="P158" s="178"/>
      <c r="Q158" s="145" t="s">
        <v>27</v>
      </c>
      <c r="R158" s="178"/>
      <c r="S158" s="145" t="s">
        <v>49</v>
      </c>
      <c r="T158" s="178"/>
      <c r="U158" s="145">
        <v>2024</v>
      </c>
      <c r="V158" s="178"/>
    </row>
    <row r="159" spans="1:22" ht="409.5" x14ac:dyDescent="0.25">
      <c r="A159">
        <v>121</v>
      </c>
      <c r="B159" s="152" t="s">
        <v>47</v>
      </c>
      <c r="C159" s="134" t="s">
        <v>551</v>
      </c>
      <c r="D159" s="145" t="s">
        <v>1434</v>
      </c>
      <c r="E159" s="134" t="s">
        <v>552</v>
      </c>
      <c r="F159" s="134" t="s">
        <v>30</v>
      </c>
      <c r="G159" s="134" t="s">
        <v>18</v>
      </c>
      <c r="H159" s="134" t="s">
        <v>982</v>
      </c>
      <c r="I159" s="134" t="s">
        <v>983</v>
      </c>
      <c r="J159" s="135" t="s">
        <v>984</v>
      </c>
      <c r="K159" s="135" t="s">
        <v>985</v>
      </c>
      <c r="L159" s="142"/>
      <c r="M159" s="134" t="s">
        <v>401</v>
      </c>
      <c r="N159" s="178"/>
      <c r="O159" s="145" t="s">
        <v>27</v>
      </c>
      <c r="P159" s="178"/>
      <c r="Q159" s="145" t="s">
        <v>27</v>
      </c>
      <c r="R159" s="178"/>
      <c r="S159" s="145" t="s">
        <v>49</v>
      </c>
      <c r="T159" s="178"/>
      <c r="U159" s="145">
        <v>2022</v>
      </c>
      <c r="V159" s="178"/>
    </row>
    <row r="160" spans="1:22" ht="60" x14ac:dyDescent="0.25">
      <c r="A160">
        <v>36</v>
      </c>
      <c r="B160" s="152" t="s">
        <v>41</v>
      </c>
      <c r="C160" s="134" t="s">
        <v>553</v>
      </c>
      <c r="D160" s="145" t="s">
        <v>1404</v>
      </c>
      <c r="E160" s="134" t="s">
        <v>554</v>
      </c>
      <c r="F160" s="134" t="s">
        <v>17</v>
      </c>
      <c r="G160" s="134" t="s">
        <v>31</v>
      </c>
      <c r="H160" s="134" t="s">
        <v>738</v>
      </c>
      <c r="I160" s="136" t="s">
        <v>739</v>
      </c>
      <c r="J160" s="117" t="s">
        <v>1790</v>
      </c>
      <c r="K160" s="117" t="s">
        <v>401</v>
      </c>
      <c r="L160" s="142"/>
      <c r="M160" s="136" t="s">
        <v>1789</v>
      </c>
      <c r="N160" s="178"/>
      <c r="O160" s="146">
        <v>0</v>
      </c>
      <c r="P160" s="178"/>
      <c r="Q160" s="146">
        <v>19</v>
      </c>
      <c r="R160" s="178"/>
      <c r="S160" s="146" t="s">
        <v>49</v>
      </c>
      <c r="T160" s="178"/>
      <c r="U160" s="145">
        <v>2023</v>
      </c>
      <c r="V160" s="178"/>
    </row>
    <row r="161" spans="1:22" ht="240" x14ac:dyDescent="0.25">
      <c r="A161">
        <v>35</v>
      </c>
      <c r="B161" s="152" t="s">
        <v>41</v>
      </c>
      <c r="C161" s="134" t="s">
        <v>553</v>
      </c>
      <c r="D161" s="145" t="s">
        <v>1404</v>
      </c>
      <c r="E161" s="134" t="s">
        <v>554</v>
      </c>
      <c r="F161" s="134" t="s">
        <v>17</v>
      </c>
      <c r="G161" s="134" t="s">
        <v>18</v>
      </c>
      <c r="H161" s="134" t="s">
        <v>735</v>
      </c>
      <c r="I161" s="136" t="s">
        <v>736</v>
      </c>
      <c r="J161" s="117" t="s">
        <v>1791</v>
      </c>
      <c r="K161" s="117" t="s">
        <v>737</v>
      </c>
      <c r="L161" s="142"/>
      <c r="M161" s="136" t="s">
        <v>401</v>
      </c>
      <c r="N161" s="178"/>
      <c r="O161" s="146" t="s">
        <v>27</v>
      </c>
      <c r="P161" s="178"/>
      <c r="Q161" s="146" t="s">
        <v>27</v>
      </c>
      <c r="R161" s="178"/>
      <c r="S161" s="146" t="s">
        <v>43</v>
      </c>
      <c r="T161" s="178"/>
      <c r="U161" s="145">
        <v>2026</v>
      </c>
      <c r="V161" s="178"/>
    </row>
    <row r="162" spans="1:22" ht="409.5" x14ac:dyDescent="0.25">
      <c r="A162">
        <v>122</v>
      </c>
      <c r="B162" s="152" t="s">
        <v>41</v>
      </c>
      <c r="C162" s="134" t="s">
        <v>556</v>
      </c>
      <c r="D162" s="145" t="s">
        <v>1435</v>
      </c>
      <c r="E162" s="145" t="s">
        <v>1607</v>
      </c>
      <c r="F162" s="134" t="s">
        <v>17</v>
      </c>
      <c r="G162" s="134" t="s">
        <v>18</v>
      </c>
      <c r="H162" s="134" t="s">
        <v>986</v>
      </c>
      <c r="I162" s="135" t="s">
        <v>1600</v>
      </c>
      <c r="J162" s="135" t="s">
        <v>1643</v>
      </c>
      <c r="K162" s="135" t="s">
        <v>1601</v>
      </c>
      <c r="L162" s="142"/>
      <c r="M162" s="134" t="s">
        <v>647</v>
      </c>
      <c r="N162" s="178"/>
      <c r="O162" s="145">
        <v>0</v>
      </c>
      <c r="P162" s="178"/>
      <c r="Q162" s="145">
        <v>0</v>
      </c>
      <c r="R162" s="178"/>
      <c r="S162" s="145" t="s">
        <v>22</v>
      </c>
      <c r="T162" s="178"/>
      <c r="U162" s="145">
        <v>2023</v>
      </c>
      <c r="V162" s="178">
        <v>2024</v>
      </c>
    </row>
    <row r="163" spans="1:22" ht="75" x14ac:dyDescent="0.25">
      <c r="A163">
        <v>123</v>
      </c>
      <c r="B163" s="152" t="s">
        <v>41</v>
      </c>
      <c r="C163" s="134" t="s">
        <v>556</v>
      </c>
      <c r="D163" s="145" t="s">
        <v>1435</v>
      </c>
      <c r="E163" s="145" t="s">
        <v>1607</v>
      </c>
      <c r="F163" s="134" t="s">
        <v>17</v>
      </c>
      <c r="G163" s="134" t="s">
        <v>31</v>
      </c>
      <c r="H163" s="134" t="s">
        <v>987</v>
      </c>
      <c r="I163" s="135" t="s">
        <v>1775</v>
      </c>
      <c r="J163" s="135" t="s">
        <v>1774</v>
      </c>
      <c r="K163" s="135" t="s">
        <v>401</v>
      </c>
      <c r="L163" s="142"/>
      <c r="M163" s="134" t="s">
        <v>920</v>
      </c>
      <c r="N163" s="178"/>
      <c r="O163" s="145">
        <v>0</v>
      </c>
      <c r="P163" s="178"/>
      <c r="Q163" s="145">
        <v>98</v>
      </c>
      <c r="R163" s="142">
        <v>0</v>
      </c>
      <c r="S163" s="145" t="s">
        <v>43</v>
      </c>
      <c r="T163" s="178" t="s">
        <v>35</v>
      </c>
      <c r="U163" s="145">
        <v>2026</v>
      </c>
      <c r="V163" s="178">
        <v>2025</v>
      </c>
    </row>
    <row r="164" spans="1:22" ht="144.94999999999999" customHeight="1" x14ac:dyDescent="0.25">
      <c r="A164">
        <v>168</v>
      </c>
      <c r="B164" s="152" t="s">
        <v>47</v>
      </c>
      <c r="C164" s="145" t="s">
        <v>558</v>
      </c>
      <c r="D164" s="145" t="s">
        <v>1453</v>
      </c>
      <c r="E164" s="134" t="s">
        <v>559</v>
      </c>
      <c r="F164" s="145" t="s">
        <v>30</v>
      </c>
      <c r="G164" s="145" t="s">
        <v>18</v>
      </c>
      <c r="H164" s="145" t="s">
        <v>1111</v>
      </c>
      <c r="I164" s="134" t="s">
        <v>1112</v>
      </c>
      <c r="J164" s="135" t="s">
        <v>1113</v>
      </c>
      <c r="K164" s="135" t="s">
        <v>1114</v>
      </c>
      <c r="L164" s="142"/>
      <c r="M164" s="145" t="s">
        <v>401</v>
      </c>
      <c r="N164" s="178"/>
      <c r="O164" s="145" t="s">
        <v>27</v>
      </c>
      <c r="P164" s="178"/>
      <c r="Q164" s="145" t="s">
        <v>27</v>
      </c>
      <c r="R164" s="178"/>
      <c r="S164" s="145" t="s">
        <v>49</v>
      </c>
      <c r="T164" s="178"/>
      <c r="U164" s="145">
        <v>2022</v>
      </c>
      <c r="V164" s="178"/>
    </row>
    <row r="165" spans="1:22" ht="360" x14ac:dyDescent="0.25">
      <c r="A165">
        <v>167</v>
      </c>
      <c r="B165" s="152" t="s">
        <v>47</v>
      </c>
      <c r="C165" s="145" t="s">
        <v>558</v>
      </c>
      <c r="D165" s="145" t="s">
        <v>1453</v>
      </c>
      <c r="E165" s="134" t="s">
        <v>559</v>
      </c>
      <c r="F165" s="145" t="s">
        <v>30</v>
      </c>
      <c r="G165" s="145" t="s">
        <v>18</v>
      </c>
      <c r="H165" s="145" t="s">
        <v>1107</v>
      </c>
      <c r="I165" s="134" t="s">
        <v>1108</v>
      </c>
      <c r="J165" s="135" t="s">
        <v>1109</v>
      </c>
      <c r="K165" s="135" t="s">
        <v>1110</v>
      </c>
      <c r="L165" s="142"/>
      <c r="M165" s="145" t="s">
        <v>401</v>
      </c>
      <c r="N165" s="178"/>
      <c r="O165" s="145" t="s">
        <v>27</v>
      </c>
      <c r="P165" s="178"/>
      <c r="Q165" s="145" t="s">
        <v>27</v>
      </c>
      <c r="R165" s="178"/>
      <c r="S165" s="145" t="s">
        <v>49</v>
      </c>
      <c r="T165" s="178"/>
      <c r="U165" s="145">
        <v>2024</v>
      </c>
      <c r="V165" s="178"/>
    </row>
    <row r="166" spans="1:22" ht="360" x14ac:dyDescent="0.25">
      <c r="A166">
        <v>169</v>
      </c>
      <c r="B166" s="152" t="s">
        <v>47</v>
      </c>
      <c r="C166" s="145" t="s">
        <v>558</v>
      </c>
      <c r="D166" s="145" t="s">
        <v>1453</v>
      </c>
      <c r="E166" s="134" t="s">
        <v>559</v>
      </c>
      <c r="F166" s="145" t="s">
        <v>30</v>
      </c>
      <c r="G166" s="145" t="s">
        <v>31</v>
      </c>
      <c r="H166" s="145" t="s">
        <v>1115</v>
      </c>
      <c r="I166" s="134" t="s">
        <v>1116</v>
      </c>
      <c r="J166" s="135" t="s">
        <v>1770</v>
      </c>
      <c r="K166" s="135" t="s">
        <v>401</v>
      </c>
      <c r="L166" s="142"/>
      <c r="M166" s="145" t="s">
        <v>36</v>
      </c>
      <c r="N166" s="178"/>
      <c r="O166" s="145">
        <v>0</v>
      </c>
      <c r="P166" s="178"/>
      <c r="Q166" s="145">
        <v>4</v>
      </c>
      <c r="R166" s="178"/>
      <c r="S166" s="145" t="s">
        <v>35</v>
      </c>
      <c r="T166" s="178"/>
      <c r="U166" s="145">
        <v>2023</v>
      </c>
      <c r="V166" s="178"/>
    </row>
    <row r="167" spans="1:22" ht="165" x14ac:dyDescent="0.25">
      <c r="A167">
        <v>170</v>
      </c>
      <c r="B167" s="152" t="s">
        <v>47</v>
      </c>
      <c r="C167" s="145" t="s">
        <v>558</v>
      </c>
      <c r="D167" s="145" t="s">
        <v>1453</v>
      </c>
      <c r="E167" s="134" t="s">
        <v>559</v>
      </c>
      <c r="F167" s="145" t="s">
        <v>30</v>
      </c>
      <c r="G167" s="145" t="s">
        <v>31</v>
      </c>
      <c r="H167" s="145" t="s">
        <v>1117</v>
      </c>
      <c r="I167" s="134" t="s">
        <v>1118</v>
      </c>
      <c r="J167" s="135" t="s">
        <v>1119</v>
      </c>
      <c r="K167" s="135" t="s">
        <v>1120</v>
      </c>
      <c r="L167" s="142"/>
      <c r="M167" s="145" t="s">
        <v>704</v>
      </c>
      <c r="N167" s="178"/>
      <c r="O167" s="145">
        <v>0</v>
      </c>
      <c r="P167" s="178"/>
      <c r="Q167" s="145">
        <v>100</v>
      </c>
      <c r="R167" s="178"/>
      <c r="S167" s="145" t="s">
        <v>43</v>
      </c>
      <c r="T167" s="178"/>
      <c r="U167" s="145">
        <v>2026</v>
      </c>
      <c r="V167" s="178"/>
    </row>
    <row r="168" spans="1:22" ht="60" x14ac:dyDescent="0.25">
      <c r="A168">
        <v>172</v>
      </c>
      <c r="B168" s="152" t="s">
        <v>47</v>
      </c>
      <c r="C168" s="145" t="s">
        <v>560</v>
      </c>
      <c r="D168" s="145" t="s">
        <v>1454</v>
      </c>
      <c r="E168" s="134" t="s">
        <v>561</v>
      </c>
      <c r="F168" s="145" t="s">
        <v>17</v>
      </c>
      <c r="G168" s="145" t="s">
        <v>31</v>
      </c>
      <c r="H168" s="145" t="s">
        <v>1125</v>
      </c>
      <c r="I168" s="134" t="s">
        <v>1126</v>
      </c>
      <c r="J168" s="135" t="s">
        <v>1127</v>
      </c>
      <c r="K168" s="135" t="s">
        <v>401</v>
      </c>
      <c r="L168" s="142"/>
      <c r="M168" s="145" t="s">
        <v>1128</v>
      </c>
      <c r="N168" s="178"/>
      <c r="O168" s="145">
        <v>0</v>
      </c>
      <c r="P168" s="178"/>
      <c r="Q168" s="145">
        <v>4</v>
      </c>
      <c r="R168" s="178"/>
      <c r="S168" s="145" t="s">
        <v>43</v>
      </c>
      <c r="T168" s="178"/>
      <c r="U168" s="145">
        <v>2026</v>
      </c>
      <c r="V168" s="178"/>
    </row>
    <row r="169" spans="1:22" ht="120" x14ac:dyDescent="0.25">
      <c r="A169">
        <v>171</v>
      </c>
      <c r="B169" s="152" t="s">
        <v>47</v>
      </c>
      <c r="C169" s="145" t="s">
        <v>560</v>
      </c>
      <c r="D169" s="145" t="s">
        <v>1454</v>
      </c>
      <c r="E169" s="134" t="s">
        <v>561</v>
      </c>
      <c r="F169" s="145" t="s">
        <v>17</v>
      </c>
      <c r="G169" s="145" t="s">
        <v>31</v>
      </c>
      <c r="H169" s="145" t="s">
        <v>1121</v>
      </c>
      <c r="I169" s="134" t="s">
        <v>1122</v>
      </c>
      <c r="J169" s="135" t="s">
        <v>1123</v>
      </c>
      <c r="K169" s="135" t="s">
        <v>401</v>
      </c>
      <c r="L169" s="142"/>
      <c r="M169" s="145" t="s">
        <v>1124</v>
      </c>
      <c r="N169" s="178"/>
      <c r="O169" s="145">
        <v>0</v>
      </c>
      <c r="P169" s="178"/>
      <c r="Q169" s="145">
        <v>315</v>
      </c>
      <c r="R169" s="178"/>
      <c r="S169" s="145" t="s">
        <v>43</v>
      </c>
      <c r="T169" s="178"/>
      <c r="U169" s="145">
        <v>2026</v>
      </c>
      <c r="V169" s="178"/>
    </row>
    <row r="170" spans="1:22" ht="45" x14ac:dyDescent="0.25">
      <c r="A170">
        <v>173</v>
      </c>
      <c r="B170" s="152" t="s">
        <v>47</v>
      </c>
      <c r="C170" s="145" t="s">
        <v>560</v>
      </c>
      <c r="D170" s="145" t="s">
        <v>1454</v>
      </c>
      <c r="E170" s="134" t="s">
        <v>561</v>
      </c>
      <c r="F170" s="145" t="s">
        <v>17</v>
      </c>
      <c r="G170" s="145" t="s">
        <v>31</v>
      </c>
      <c r="H170" s="145" t="s">
        <v>1129</v>
      </c>
      <c r="I170" s="134" t="s">
        <v>1130</v>
      </c>
      <c r="J170" s="135" t="s">
        <v>1131</v>
      </c>
      <c r="K170" s="135" t="s">
        <v>401</v>
      </c>
      <c r="L170" s="142"/>
      <c r="M170" s="145" t="s">
        <v>1132</v>
      </c>
      <c r="N170" s="178"/>
      <c r="O170" s="145">
        <v>0</v>
      </c>
      <c r="P170" s="178"/>
      <c r="Q170" s="145">
        <v>90</v>
      </c>
      <c r="R170" s="178"/>
      <c r="S170" s="145" t="s">
        <v>43</v>
      </c>
      <c r="T170" s="178"/>
      <c r="U170" s="145">
        <v>2026</v>
      </c>
      <c r="V170" s="178"/>
    </row>
    <row r="171" spans="1:22" ht="165" x14ac:dyDescent="0.25">
      <c r="A171">
        <v>177</v>
      </c>
      <c r="B171" s="152" t="s">
        <v>47</v>
      </c>
      <c r="C171" s="145" t="s">
        <v>563</v>
      </c>
      <c r="D171" s="145" t="s">
        <v>1456</v>
      </c>
      <c r="E171" s="134" t="s">
        <v>564</v>
      </c>
      <c r="F171" s="145" t="s">
        <v>30</v>
      </c>
      <c r="G171" s="145" t="s">
        <v>18</v>
      </c>
      <c r="H171" s="145" t="s">
        <v>1143</v>
      </c>
      <c r="I171" s="134" t="s">
        <v>1733</v>
      </c>
      <c r="J171" s="135" t="s">
        <v>1144</v>
      </c>
      <c r="K171" s="135" t="s">
        <v>1145</v>
      </c>
      <c r="L171" s="142"/>
      <c r="M171" s="145" t="s">
        <v>401</v>
      </c>
      <c r="N171" s="178"/>
      <c r="O171" s="145" t="s">
        <v>27</v>
      </c>
      <c r="P171" s="178"/>
      <c r="Q171" s="145" t="s">
        <v>27</v>
      </c>
      <c r="R171" s="178"/>
      <c r="S171" s="145" t="s">
        <v>49</v>
      </c>
      <c r="T171" s="178"/>
      <c r="U171" s="145">
        <v>2022</v>
      </c>
      <c r="V171" s="178"/>
    </row>
    <row r="172" spans="1:22" ht="75" x14ac:dyDescent="0.25">
      <c r="A172">
        <v>179</v>
      </c>
      <c r="B172" s="152" t="s">
        <v>47</v>
      </c>
      <c r="C172" s="145" t="s">
        <v>563</v>
      </c>
      <c r="D172" s="145" t="s">
        <v>1456</v>
      </c>
      <c r="E172" s="134" t="s">
        <v>564</v>
      </c>
      <c r="F172" s="145" t="s">
        <v>30</v>
      </c>
      <c r="G172" s="145" t="s">
        <v>18</v>
      </c>
      <c r="H172" s="145" t="s">
        <v>1150</v>
      </c>
      <c r="I172" s="134" t="s">
        <v>1151</v>
      </c>
      <c r="J172" s="135" t="s">
        <v>1152</v>
      </c>
      <c r="K172" s="135" t="s">
        <v>1153</v>
      </c>
      <c r="L172" s="142"/>
      <c r="M172" s="145" t="s">
        <v>647</v>
      </c>
      <c r="N172" s="178"/>
      <c r="O172" s="145">
        <v>0</v>
      </c>
      <c r="P172" s="178"/>
      <c r="Q172" s="145">
        <v>0</v>
      </c>
      <c r="R172" s="178"/>
      <c r="S172" s="145" t="s">
        <v>49</v>
      </c>
      <c r="T172" s="178"/>
      <c r="U172" s="145">
        <v>2022</v>
      </c>
      <c r="V172" s="178"/>
    </row>
    <row r="173" spans="1:22" ht="75" x14ac:dyDescent="0.25">
      <c r="A173">
        <v>178</v>
      </c>
      <c r="B173" s="152" t="s">
        <v>47</v>
      </c>
      <c r="C173" s="145" t="s">
        <v>563</v>
      </c>
      <c r="D173" s="145" t="s">
        <v>1456</v>
      </c>
      <c r="E173" s="134" t="s">
        <v>564</v>
      </c>
      <c r="F173" s="145" t="s">
        <v>30</v>
      </c>
      <c r="G173" s="145" t="s">
        <v>18</v>
      </c>
      <c r="H173" s="145" t="s">
        <v>1146</v>
      </c>
      <c r="I173" s="134" t="s">
        <v>1147</v>
      </c>
      <c r="J173" s="135" t="s">
        <v>1148</v>
      </c>
      <c r="K173" s="135" t="s">
        <v>1149</v>
      </c>
      <c r="L173" s="142"/>
      <c r="M173" s="145" t="s">
        <v>647</v>
      </c>
      <c r="N173" s="178"/>
      <c r="O173" s="145">
        <v>0</v>
      </c>
      <c r="P173" s="178"/>
      <c r="Q173" s="145">
        <v>0</v>
      </c>
      <c r="R173" s="178"/>
      <c r="S173" s="145" t="s">
        <v>35</v>
      </c>
      <c r="T173" s="178"/>
      <c r="U173" s="145">
        <v>2024</v>
      </c>
      <c r="V173" s="178"/>
    </row>
    <row r="174" spans="1:22" ht="90" x14ac:dyDescent="0.25">
      <c r="A174">
        <v>181</v>
      </c>
      <c r="B174" s="152" t="s">
        <v>47</v>
      </c>
      <c r="C174" s="145" t="s">
        <v>563</v>
      </c>
      <c r="D174" s="145" t="s">
        <v>1456</v>
      </c>
      <c r="E174" s="134" t="s">
        <v>564</v>
      </c>
      <c r="F174" s="145" t="s">
        <v>30</v>
      </c>
      <c r="G174" s="145" t="s">
        <v>18</v>
      </c>
      <c r="H174" s="145" t="s">
        <v>1158</v>
      </c>
      <c r="I174" s="134" t="s">
        <v>1159</v>
      </c>
      <c r="J174" s="135" t="s">
        <v>1160</v>
      </c>
      <c r="K174" s="135" t="s">
        <v>1161</v>
      </c>
      <c r="L174" s="142"/>
      <c r="M174" s="145" t="s">
        <v>647</v>
      </c>
      <c r="N174" s="178"/>
      <c r="O174" s="145">
        <v>0</v>
      </c>
      <c r="P174" s="178"/>
      <c r="Q174" s="145">
        <v>0</v>
      </c>
      <c r="R174" s="178"/>
      <c r="S174" s="145" t="s">
        <v>43</v>
      </c>
      <c r="T174" s="178"/>
      <c r="U174" s="145">
        <v>2023</v>
      </c>
      <c r="V174" s="178"/>
    </row>
    <row r="175" spans="1:22" ht="270" x14ac:dyDescent="0.25">
      <c r="A175">
        <v>182</v>
      </c>
      <c r="B175" s="152" t="s">
        <v>47</v>
      </c>
      <c r="C175" s="145" t="s">
        <v>563</v>
      </c>
      <c r="D175" s="145" t="s">
        <v>1456</v>
      </c>
      <c r="E175" s="134" t="s">
        <v>564</v>
      </c>
      <c r="F175" s="145" t="s">
        <v>30</v>
      </c>
      <c r="G175" s="145" t="s">
        <v>31</v>
      </c>
      <c r="H175" s="145" t="s">
        <v>1162</v>
      </c>
      <c r="I175" s="134" t="s">
        <v>1163</v>
      </c>
      <c r="J175" s="135" t="s">
        <v>1164</v>
      </c>
      <c r="K175" s="135" t="s">
        <v>647</v>
      </c>
      <c r="L175" s="142"/>
      <c r="M175" s="145" t="s">
        <v>1165</v>
      </c>
      <c r="N175" s="178"/>
      <c r="O175" s="145">
        <v>0</v>
      </c>
      <c r="P175" s="178"/>
      <c r="Q175" s="145">
        <v>5</v>
      </c>
      <c r="R175" s="178"/>
      <c r="S175" s="145" t="s">
        <v>49</v>
      </c>
      <c r="T175" s="178"/>
      <c r="U175" s="145">
        <v>2022</v>
      </c>
      <c r="V175" s="178"/>
    </row>
    <row r="176" spans="1:22" ht="45" x14ac:dyDescent="0.25">
      <c r="A176">
        <v>180</v>
      </c>
      <c r="B176" s="152" t="s">
        <v>47</v>
      </c>
      <c r="C176" s="145" t="s">
        <v>563</v>
      </c>
      <c r="D176" s="145" t="s">
        <v>1456</v>
      </c>
      <c r="E176" s="134" t="s">
        <v>564</v>
      </c>
      <c r="F176" s="145" t="s">
        <v>30</v>
      </c>
      <c r="G176" s="145" t="s">
        <v>18</v>
      </c>
      <c r="H176" s="145" t="s">
        <v>1154</v>
      </c>
      <c r="I176" s="134" t="s">
        <v>1155</v>
      </c>
      <c r="J176" s="135" t="s">
        <v>1156</v>
      </c>
      <c r="K176" s="135" t="s">
        <v>1157</v>
      </c>
      <c r="L176" s="142"/>
      <c r="M176" s="145" t="s">
        <v>401</v>
      </c>
      <c r="N176" s="178"/>
      <c r="O176" s="145" t="s">
        <v>27</v>
      </c>
      <c r="P176" s="178"/>
      <c r="Q176" s="145" t="s">
        <v>27</v>
      </c>
      <c r="R176" s="178"/>
      <c r="S176" s="145" t="s">
        <v>49</v>
      </c>
      <c r="T176" s="178"/>
      <c r="U176" s="145">
        <v>2023</v>
      </c>
      <c r="V176" s="178"/>
    </row>
    <row r="177" spans="1:22" ht="135" x14ac:dyDescent="0.25">
      <c r="A177">
        <v>144</v>
      </c>
      <c r="B177" s="152" t="s">
        <v>47</v>
      </c>
      <c r="C177" s="145" t="s">
        <v>565</v>
      </c>
      <c r="D177" s="145" t="s">
        <v>1442</v>
      </c>
      <c r="E177" s="134" t="s">
        <v>566</v>
      </c>
      <c r="F177" s="145" t="s">
        <v>17</v>
      </c>
      <c r="G177" s="145" t="s">
        <v>18</v>
      </c>
      <c r="H177" s="145" t="s">
        <v>1044</v>
      </c>
      <c r="I177" s="134" t="s">
        <v>1045</v>
      </c>
      <c r="J177" s="135" t="s">
        <v>1046</v>
      </c>
      <c r="K177" s="135" t="s">
        <v>1047</v>
      </c>
      <c r="L177" s="142"/>
      <c r="M177" s="145" t="s">
        <v>647</v>
      </c>
      <c r="N177" s="178"/>
      <c r="O177" s="145">
        <v>0</v>
      </c>
      <c r="P177" s="178"/>
      <c r="Q177" s="145">
        <v>0</v>
      </c>
      <c r="R177" s="178"/>
      <c r="S177" s="145" t="s">
        <v>35</v>
      </c>
      <c r="T177" s="178"/>
      <c r="U177" s="145">
        <v>2024</v>
      </c>
      <c r="V177" s="178"/>
    </row>
    <row r="178" spans="1:22" ht="90" x14ac:dyDescent="0.25">
      <c r="A178">
        <v>56</v>
      </c>
      <c r="B178" s="152" t="s">
        <v>47</v>
      </c>
      <c r="C178" s="134" t="s">
        <v>567</v>
      </c>
      <c r="D178" s="145" t="s">
        <v>1411</v>
      </c>
      <c r="E178" s="134" t="s">
        <v>568</v>
      </c>
      <c r="F178" s="134" t="s">
        <v>17</v>
      </c>
      <c r="G178" s="134" t="s">
        <v>18</v>
      </c>
      <c r="H178" s="134" t="s">
        <v>788</v>
      </c>
      <c r="I178" s="136" t="s">
        <v>789</v>
      </c>
      <c r="J178" s="117" t="s">
        <v>790</v>
      </c>
      <c r="K178" s="117" t="s">
        <v>791</v>
      </c>
      <c r="L178" s="142"/>
      <c r="M178" s="136" t="s">
        <v>647</v>
      </c>
      <c r="N178" s="178"/>
      <c r="O178" s="146">
        <v>0</v>
      </c>
      <c r="P178" s="178"/>
      <c r="Q178" s="146">
        <v>0</v>
      </c>
      <c r="R178" s="178"/>
      <c r="S178" s="146" t="s">
        <v>35</v>
      </c>
      <c r="T178" s="178"/>
      <c r="U178" s="145">
        <v>2024</v>
      </c>
      <c r="V178" s="178"/>
    </row>
    <row r="179" spans="1:22" ht="45" x14ac:dyDescent="0.25">
      <c r="A179">
        <v>160</v>
      </c>
      <c r="B179" s="152" t="s">
        <v>47</v>
      </c>
      <c r="C179" s="145" t="s">
        <v>569</v>
      </c>
      <c r="D179" s="145" t="s">
        <v>1449</v>
      </c>
      <c r="E179" s="134" t="s">
        <v>570</v>
      </c>
      <c r="F179" s="145" t="s">
        <v>17</v>
      </c>
      <c r="G179" s="145" t="s">
        <v>31</v>
      </c>
      <c r="H179" s="145" t="s">
        <v>1088</v>
      </c>
      <c r="I179" s="134" t="s">
        <v>1089</v>
      </c>
      <c r="J179" s="135" t="s">
        <v>1090</v>
      </c>
      <c r="K179" s="135" t="s">
        <v>647</v>
      </c>
      <c r="L179" s="142"/>
      <c r="M179" s="145" t="s">
        <v>1091</v>
      </c>
      <c r="N179" s="178"/>
      <c r="O179" s="145">
        <v>0</v>
      </c>
      <c r="P179" s="178"/>
      <c r="Q179" s="145">
        <v>50</v>
      </c>
      <c r="R179" s="178"/>
      <c r="S179" s="145" t="s">
        <v>49</v>
      </c>
      <c r="T179" s="178"/>
      <c r="U179" s="145">
        <v>2023</v>
      </c>
      <c r="V179" s="178"/>
    </row>
    <row r="180" spans="1:22" ht="30" x14ac:dyDescent="0.25">
      <c r="A180">
        <v>166</v>
      </c>
      <c r="B180" s="152" t="s">
        <v>47</v>
      </c>
      <c r="C180" s="145" t="s">
        <v>571</v>
      </c>
      <c r="D180" s="145" t="s">
        <v>1452</v>
      </c>
      <c r="E180" s="134" t="s">
        <v>572</v>
      </c>
      <c r="F180" s="145" t="s">
        <v>30</v>
      </c>
      <c r="G180" s="145" t="s">
        <v>31</v>
      </c>
      <c r="H180" s="145" t="s">
        <v>1104</v>
      </c>
      <c r="I180" s="134" t="s">
        <v>1105</v>
      </c>
      <c r="J180" s="135" t="s">
        <v>1106</v>
      </c>
      <c r="K180" s="135" t="s">
        <v>647</v>
      </c>
      <c r="L180" s="142"/>
      <c r="M180" s="145" t="s">
        <v>704</v>
      </c>
      <c r="N180" s="178"/>
      <c r="O180" s="145">
        <v>0</v>
      </c>
      <c r="P180" s="178"/>
      <c r="Q180" s="145">
        <v>95</v>
      </c>
      <c r="R180" s="178"/>
      <c r="S180" s="145" t="s">
        <v>43</v>
      </c>
      <c r="T180" s="178"/>
      <c r="U180" s="145">
        <v>2026</v>
      </c>
      <c r="V180" s="178"/>
    </row>
    <row r="181" spans="1:22" ht="30" x14ac:dyDescent="0.25">
      <c r="A181">
        <v>134</v>
      </c>
      <c r="B181" s="152" t="s">
        <v>41</v>
      </c>
      <c r="C181" s="145" t="s">
        <v>573</v>
      </c>
      <c r="D181" s="145" t="s">
        <v>1439</v>
      </c>
      <c r="E181" s="134" t="s">
        <v>574</v>
      </c>
      <c r="F181" s="145" t="s">
        <v>17</v>
      </c>
      <c r="G181" s="145" t="s">
        <v>18</v>
      </c>
      <c r="H181" s="145" t="s">
        <v>1016</v>
      </c>
      <c r="I181" s="134" t="s">
        <v>1017</v>
      </c>
      <c r="J181" s="135" t="s">
        <v>1018</v>
      </c>
      <c r="K181" s="135" t="s">
        <v>675</v>
      </c>
      <c r="L181" s="142"/>
      <c r="M181" s="145" t="s">
        <v>647</v>
      </c>
      <c r="N181" s="178"/>
      <c r="O181" s="145">
        <v>0</v>
      </c>
      <c r="P181" s="178"/>
      <c r="Q181" s="145">
        <v>0</v>
      </c>
      <c r="R181" s="178"/>
      <c r="S181" s="145" t="s">
        <v>49</v>
      </c>
      <c r="T181" s="178" t="s">
        <v>22</v>
      </c>
      <c r="U181" s="145">
        <v>2023</v>
      </c>
      <c r="V181" s="178">
        <v>2025</v>
      </c>
    </row>
    <row r="182" spans="1:22" ht="45" x14ac:dyDescent="0.25">
      <c r="A182">
        <v>133</v>
      </c>
      <c r="B182" s="152" t="s">
        <v>41</v>
      </c>
      <c r="C182" s="145" t="s">
        <v>573</v>
      </c>
      <c r="D182" s="145" t="s">
        <v>1439</v>
      </c>
      <c r="E182" s="134" t="s">
        <v>574</v>
      </c>
      <c r="F182" s="145" t="s">
        <v>17</v>
      </c>
      <c r="G182" s="145" t="s">
        <v>18</v>
      </c>
      <c r="H182" s="145" t="s">
        <v>1013</v>
      </c>
      <c r="I182" s="134" t="s">
        <v>1014</v>
      </c>
      <c r="J182" s="135" t="s">
        <v>1015</v>
      </c>
      <c r="K182" s="135" t="s">
        <v>675</v>
      </c>
      <c r="L182" s="142"/>
      <c r="M182" s="145" t="s">
        <v>647</v>
      </c>
      <c r="N182" s="178"/>
      <c r="O182" s="145">
        <v>0</v>
      </c>
      <c r="P182" s="178"/>
      <c r="Q182" s="145">
        <v>0</v>
      </c>
      <c r="R182" s="178"/>
      <c r="S182" s="145" t="s">
        <v>49</v>
      </c>
      <c r="T182" s="178" t="s">
        <v>22</v>
      </c>
      <c r="U182" s="145">
        <v>2024</v>
      </c>
      <c r="V182" s="178">
        <v>2026</v>
      </c>
    </row>
    <row r="183" spans="1:22" ht="30" x14ac:dyDescent="0.25">
      <c r="A183">
        <v>13</v>
      </c>
      <c r="B183" s="152" t="s">
        <v>47</v>
      </c>
      <c r="C183" s="134" t="s">
        <v>575</v>
      </c>
      <c r="D183" s="145" t="s">
        <v>1394</v>
      </c>
      <c r="E183" s="134" t="s">
        <v>576</v>
      </c>
      <c r="F183" s="134" t="s">
        <v>17</v>
      </c>
      <c r="G183" s="134" t="s">
        <v>18</v>
      </c>
      <c r="H183" s="134" t="s">
        <v>676</v>
      </c>
      <c r="I183" s="136" t="s">
        <v>677</v>
      </c>
      <c r="J183" s="117" t="s">
        <v>678</v>
      </c>
      <c r="K183" s="117" t="s">
        <v>675</v>
      </c>
      <c r="L183" s="142"/>
      <c r="M183" s="136" t="s">
        <v>647</v>
      </c>
      <c r="N183" s="178"/>
      <c r="O183" s="146">
        <v>0</v>
      </c>
      <c r="P183" s="178"/>
      <c r="Q183" s="146">
        <v>0</v>
      </c>
      <c r="R183" s="178"/>
      <c r="S183" s="146" t="s">
        <v>49</v>
      </c>
      <c r="T183" s="178"/>
      <c r="U183" s="145">
        <v>2022</v>
      </c>
      <c r="V183" s="178"/>
    </row>
    <row r="184" spans="1:22" ht="30" x14ac:dyDescent="0.25">
      <c r="A184">
        <v>12</v>
      </c>
      <c r="B184" s="152" t="s">
        <v>47</v>
      </c>
      <c r="C184" s="134" t="s">
        <v>575</v>
      </c>
      <c r="D184" s="145" t="s">
        <v>1394</v>
      </c>
      <c r="E184" s="134" t="s">
        <v>576</v>
      </c>
      <c r="F184" s="134" t="s">
        <v>17</v>
      </c>
      <c r="G184" s="134" t="s">
        <v>18</v>
      </c>
      <c r="H184" s="134" t="s">
        <v>672</v>
      </c>
      <c r="I184" s="136" t="s">
        <v>673</v>
      </c>
      <c r="J184" s="117" t="s">
        <v>674</v>
      </c>
      <c r="K184" s="117" t="s">
        <v>675</v>
      </c>
      <c r="L184" s="142"/>
      <c r="M184" s="136" t="s">
        <v>647</v>
      </c>
      <c r="N184" s="178"/>
      <c r="O184" s="146">
        <v>0</v>
      </c>
      <c r="P184" s="178"/>
      <c r="Q184" s="146">
        <v>0</v>
      </c>
      <c r="R184" s="178"/>
      <c r="S184" s="146" t="s">
        <v>49</v>
      </c>
      <c r="T184" s="178"/>
      <c r="U184" s="145">
        <v>2022</v>
      </c>
      <c r="V184" s="178"/>
    </row>
    <row r="185" spans="1:22" ht="30" x14ac:dyDescent="0.25">
      <c r="A185">
        <v>102</v>
      </c>
      <c r="B185" s="152" t="s">
        <v>41</v>
      </c>
      <c r="C185" s="134" t="s">
        <v>577</v>
      </c>
      <c r="D185" s="145" t="s">
        <v>1429</v>
      </c>
      <c r="E185" s="134" t="s">
        <v>1720</v>
      </c>
      <c r="F185" s="134" t="s">
        <v>17</v>
      </c>
      <c r="G185" s="134" t="s">
        <v>18</v>
      </c>
      <c r="H185" s="134" t="s">
        <v>927</v>
      </c>
      <c r="I185" s="134" t="s">
        <v>1717</v>
      </c>
      <c r="J185" s="135" t="s">
        <v>928</v>
      </c>
      <c r="K185" s="135" t="s">
        <v>675</v>
      </c>
      <c r="L185" s="142"/>
      <c r="M185" s="134" t="s">
        <v>647</v>
      </c>
      <c r="N185" s="178"/>
      <c r="O185" s="145">
        <v>0</v>
      </c>
      <c r="P185" s="178"/>
      <c r="Q185" s="145">
        <v>0</v>
      </c>
      <c r="R185" s="178"/>
      <c r="S185" s="145" t="s">
        <v>49</v>
      </c>
      <c r="T185" s="178" t="s">
        <v>22</v>
      </c>
      <c r="U185" s="145">
        <v>2023</v>
      </c>
      <c r="V185" s="178">
        <v>2025</v>
      </c>
    </row>
    <row r="186" spans="1:22" ht="45" x14ac:dyDescent="0.25">
      <c r="A186">
        <v>31</v>
      </c>
      <c r="B186" s="152" t="s">
        <v>41</v>
      </c>
      <c r="C186" s="134" t="s">
        <v>578</v>
      </c>
      <c r="D186" s="145" t="s">
        <v>1401</v>
      </c>
      <c r="E186" s="134" t="s">
        <v>579</v>
      </c>
      <c r="F186" s="134" t="s">
        <v>17</v>
      </c>
      <c r="G186" s="134" t="s">
        <v>18</v>
      </c>
      <c r="H186" s="134" t="s">
        <v>723</v>
      </c>
      <c r="I186" s="136" t="s">
        <v>724</v>
      </c>
      <c r="J186" s="117" t="s">
        <v>725</v>
      </c>
      <c r="K186" s="117" t="s">
        <v>726</v>
      </c>
      <c r="L186" s="142"/>
      <c r="M186" s="136" t="s">
        <v>647</v>
      </c>
      <c r="N186" s="178"/>
      <c r="O186" s="146">
        <v>0</v>
      </c>
      <c r="P186" s="178"/>
      <c r="Q186" s="146">
        <v>0</v>
      </c>
      <c r="R186" s="178"/>
      <c r="S186" s="146" t="s">
        <v>49</v>
      </c>
      <c r="T186" s="178" t="s">
        <v>43</v>
      </c>
      <c r="U186" s="145">
        <v>2022</v>
      </c>
      <c r="V186" s="178">
        <v>2023</v>
      </c>
    </row>
    <row r="187" spans="1:22" ht="60" x14ac:dyDescent="0.25">
      <c r="A187">
        <v>29</v>
      </c>
      <c r="B187" s="152" t="s">
        <v>41</v>
      </c>
      <c r="C187" s="134" t="s">
        <v>578</v>
      </c>
      <c r="D187" s="145" t="s">
        <v>1401</v>
      </c>
      <c r="E187" s="134" t="s">
        <v>579</v>
      </c>
      <c r="F187" s="134" t="s">
        <v>17</v>
      </c>
      <c r="G187" s="134" t="s">
        <v>18</v>
      </c>
      <c r="H187" s="134" t="s">
        <v>717</v>
      </c>
      <c r="I187" s="136" t="s">
        <v>718</v>
      </c>
      <c r="J187" s="117" t="s">
        <v>1585</v>
      </c>
      <c r="K187" s="117" t="s">
        <v>719</v>
      </c>
      <c r="L187" s="142"/>
      <c r="M187" s="136" t="s">
        <v>647</v>
      </c>
      <c r="N187" s="178"/>
      <c r="O187" s="146">
        <v>0</v>
      </c>
      <c r="P187" s="178"/>
      <c r="Q187" s="146">
        <v>0</v>
      </c>
      <c r="R187" s="178"/>
      <c r="S187" s="146" t="s">
        <v>49</v>
      </c>
      <c r="T187" s="178" t="s">
        <v>43</v>
      </c>
      <c r="U187" s="145">
        <v>2023</v>
      </c>
      <c r="V187" s="178">
        <v>2024</v>
      </c>
    </row>
    <row r="188" spans="1:22" ht="60" x14ac:dyDescent="0.25">
      <c r="A188">
        <v>28</v>
      </c>
      <c r="B188" s="152" t="s">
        <v>41</v>
      </c>
      <c r="C188" s="134" t="s">
        <v>578</v>
      </c>
      <c r="D188" s="145" t="s">
        <v>1401</v>
      </c>
      <c r="E188" s="134" t="s">
        <v>579</v>
      </c>
      <c r="F188" s="134" t="s">
        <v>17</v>
      </c>
      <c r="G188" s="134" t="s">
        <v>18</v>
      </c>
      <c r="H188" s="134" t="s">
        <v>715</v>
      </c>
      <c r="I188" s="136" t="s">
        <v>1569</v>
      </c>
      <c r="J188" s="117" t="s">
        <v>1570</v>
      </c>
      <c r="K188" s="117" t="s">
        <v>716</v>
      </c>
      <c r="L188" s="186" t="s">
        <v>1527</v>
      </c>
      <c r="M188" s="136" t="s">
        <v>401</v>
      </c>
      <c r="N188" s="178"/>
      <c r="O188" s="146" t="s">
        <v>27</v>
      </c>
      <c r="P188" s="178"/>
      <c r="Q188" s="146" t="s">
        <v>27</v>
      </c>
      <c r="R188" s="178"/>
      <c r="S188" s="146" t="s">
        <v>43</v>
      </c>
      <c r="T188" s="178"/>
      <c r="U188" s="145">
        <v>2026</v>
      </c>
      <c r="V188" s="178"/>
    </row>
    <row r="189" spans="1:22" ht="30" x14ac:dyDescent="0.25">
      <c r="A189">
        <v>32</v>
      </c>
      <c r="B189" s="152" t="s">
        <v>41</v>
      </c>
      <c r="C189" s="134" t="s">
        <v>578</v>
      </c>
      <c r="D189" s="145" t="s">
        <v>1401</v>
      </c>
      <c r="E189" s="134" t="s">
        <v>579</v>
      </c>
      <c r="F189" s="134" t="s">
        <v>17</v>
      </c>
      <c r="G189" s="134" t="s">
        <v>18</v>
      </c>
      <c r="H189" s="134" t="s">
        <v>727</v>
      </c>
      <c r="I189" s="136" t="s">
        <v>728</v>
      </c>
      <c r="J189" s="117" t="s">
        <v>729</v>
      </c>
      <c r="K189" s="117" t="s">
        <v>730</v>
      </c>
      <c r="L189" s="142"/>
      <c r="M189" s="136" t="s">
        <v>647</v>
      </c>
      <c r="N189" s="178"/>
      <c r="O189" s="146">
        <v>0</v>
      </c>
      <c r="P189" s="178"/>
      <c r="Q189" s="146">
        <v>0</v>
      </c>
      <c r="R189" s="178"/>
      <c r="S189" s="146" t="s">
        <v>49</v>
      </c>
      <c r="T189" s="178" t="s">
        <v>43</v>
      </c>
      <c r="U189" s="145">
        <v>2022</v>
      </c>
      <c r="V189" s="178">
        <v>2023</v>
      </c>
    </row>
    <row r="190" spans="1:22" ht="30" x14ac:dyDescent="0.25">
      <c r="A190">
        <v>30</v>
      </c>
      <c r="B190" s="152" t="s">
        <v>41</v>
      </c>
      <c r="C190" s="134" t="s">
        <v>578</v>
      </c>
      <c r="D190" s="145" t="s">
        <v>1401</v>
      </c>
      <c r="E190" s="134" t="s">
        <v>579</v>
      </c>
      <c r="F190" s="134" t="s">
        <v>17</v>
      </c>
      <c r="G190" s="134" t="s">
        <v>18</v>
      </c>
      <c r="H190" s="134" t="s">
        <v>720</v>
      </c>
      <c r="I190" s="136" t="s">
        <v>721</v>
      </c>
      <c r="J190" s="117" t="s">
        <v>1571</v>
      </c>
      <c r="K190" s="117" t="s">
        <v>722</v>
      </c>
      <c r="L190" s="142"/>
      <c r="M190" s="136" t="s">
        <v>647</v>
      </c>
      <c r="N190" s="178"/>
      <c r="O190" s="146">
        <v>0</v>
      </c>
      <c r="P190" s="178"/>
      <c r="Q190" s="146">
        <v>0</v>
      </c>
      <c r="R190" s="178"/>
      <c r="S190" s="146" t="s">
        <v>49</v>
      </c>
      <c r="T190" s="178" t="s">
        <v>43</v>
      </c>
      <c r="U190" s="145">
        <v>2024</v>
      </c>
      <c r="V190" s="178">
        <v>2026</v>
      </c>
    </row>
    <row r="191" spans="1:22" ht="150" x14ac:dyDescent="0.25">
      <c r="A191">
        <v>151</v>
      </c>
      <c r="B191" s="152" t="s">
        <v>47</v>
      </c>
      <c r="C191" s="145" t="s">
        <v>580</v>
      </c>
      <c r="D191" s="145" t="s">
        <v>1445</v>
      </c>
      <c r="E191" s="134" t="s">
        <v>581</v>
      </c>
      <c r="F191" s="145" t="s">
        <v>30</v>
      </c>
      <c r="G191" s="145" t="s">
        <v>18</v>
      </c>
      <c r="H191" s="145" t="s">
        <v>1068</v>
      </c>
      <c r="I191" s="134" t="s">
        <v>1069</v>
      </c>
      <c r="J191" s="117" t="s">
        <v>1070</v>
      </c>
      <c r="K191" s="135" t="s">
        <v>1071</v>
      </c>
      <c r="L191" s="142"/>
      <c r="M191" s="145" t="s">
        <v>401</v>
      </c>
      <c r="N191" s="178"/>
      <c r="O191" s="145" t="s">
        <v>27</v>
      </c>
      <c r="P191" s="178"/>
      <c r="Q191" s="145" t="s">
        <v>27</v>
      </c>
      <c r="R191" s="178"/>
      <c r="S191" s="145" t="s">
        <v>35</v>
      </c>
      <c r="T191" s="178"/>
      <c r="U191" s="145">
        <v>2021</v>
      </c>
      <c r="V191" s="178"/>
    </row>
    <row r="192" spans="1:22" ht="195" x14ac:dyDescent="0.25">
      <c r="A192">
        <v>85</v>
      </c>
      <c r="B192" s="152" t="s">
        <v>47</v>
      </c>
      <c r="C192" s="134" t="s">
        <v>582</v>
      </c>
      <c r="D192" s="145" t="s">
        <v>1422</v>
      </c>
      <c r="E192" s="134" t="s">
        <v>583</v>
      </c>
      <c r="F192" s="134" t="s">
        <v>17</v>
      </c>
      <c r="G192" s="134" t="s">
        <v>18</v>
      </c>
      <c r="H192" s="134" t="s">
        <v>871</v>
      </c>
      <c r="I192" s="134" t="s">
        <v>872</v>
      </c>
      <c r="J192" s="135" t="s">
        <v>873</v>
      </c>
      <c r="K192" s="135" t="s">
        <v>874</v>
      </c>
      <c r="L192" s="142"/>
      <c r="M192" s="134" t="s">
        <v>647</v>
      </c>
      <c r="N192" s="178"/>
      <c r="O192" s="145">
        <v>0</v>
      </c>
      <c r="P192" s="178"/>
      <c r="Q192" s="145">
        <v>0</v>
      </c>
      <c r="R192" s="178"/>
      <c r="S192" s="145" t="s">
        <v>22</v>
      </c>
      <c r="T192" s="178"/>
      <c r="U192" s="145">
        <v>2025</v>
      </c>
      <c r="V192" s="178"/>
    </row>
    <row r="193" spans="1:22" ht="150" x14ac:dyDescent="0.25">
      <c r="A193">
        <v>188</v>
      </c>
      <c r="B193" s="152" t="s">
        <v>47</v>
      </c>
      <c r="C193" s="145" t="s">
        <v>584</v>
      </c>
      <c r="D193" s="145" t="s">
        <v>1459</v>
      </c>
      <c r="E193" s="134" t="s">
        <v>585</v>
      </c>
      <c r="F193" s="145" t="s">
        <v>17</v>
      </c>
      <c r="G193" s="145" t="s">
        <v>18</v>
      </c>
      <c r="H193" s="145" t="s">
        <v>1179</v>
      </c>
      <c r="I193" s="134" t="s">
        <v>1180</v>
      </c>
      <c r="J193" s="135" t="s">
        <v>1586</v>
      </c>
      <c r="K193" s="135" t="s">
        <v>1181</v>
      </c>
      <c r="L193" s="142"/>
      <c r="M193" s="145" t="s">
        <v>401</v>
      </c>
      <c r="N193" s="178"/>
      <c r="O193" s="145" t="s">
        <v>27</v>
      </c>
      <c r="P193" s="178"/>
      <c r="Q193" s="145" t="s">
        <v>27</v>
      </c>
      <c r="R193" s="178"/>
      <c r="S193" s="145" t="s">
        <v>49</v>
      </c>
      <c r="T193" s="178"/>
      <c r="U193" s="145">
        <v>2025</v>
      </c>
      <c r="V193" s="178"/>
    </row>
    <row r="194" spans="1:22" ht="30" x14ac:dyDescent="0.25">
      <c r="A194">
        <v>191</v>
      </c>
      <c r="B194" s="152" t="s">
        <v>47</v>
      </c>
      <c r="C194" s="145" t="s">
        <v>584</v>
      </c>
      <c r="D194" s="145" t="s">
        <v>1459</v>
      </c>
      <c r="E194" s="134" t="s">
        <v>585</v>
      </c>
      <c r="F194" s="145" t="s">
        <v>17</v>
      </c>
      <c r="G194" s="145" t="s">
        <v>31</v>
      </c>
      <c r="H194" s="145" t="s">
        <v>1189</v>
      </c>
      <c r="I194" s="187" t="s">
        <v>1729</v>
      </c>
      <c r="J194" s="307" t="s">
        <v>1190</v>
      </c>
      <c r="K194" s="135" t="s">
        <v>647</v>
      </c>
      <c r="L194" s="142"/>
      <c r="M194" s="145" t="s">
        <v>704</v>
      </c>
      <c r="N194" s="178"/>
      <c r="O194" s="145">
        <v>40</v>
      </c>
      <c r="P194" s="178"/>
      <c r="Q194" s="145">
        <v>60</v>
      </c>
      <c r="R194" s="178"/>
      <c r="S194" s="145" t="s">
        <v>22</v>
      </c>
      <c r="T194" s="178"/>
      <c r="U194" s="145">
        <v>2025</v>
      </c>
      <c r="V194" s="178"/>
    </row>
    <row r="195" spans="1:22" ht="30" x14ac:dyDescent="0.25">
      <c r="A195">
        <v>190</v>
      </c>
      <c r="B195" s="152" t="s">
        <v>47</v>
      </c>
      <c r="C195" s="145" t="s">
        <v>584</v>
      </c>
      <c r="D195" s="145" t="s">
        <v>1459</v>
      </c>
      <c r="E195" s="134" t="s">
        <v>585</v>
      </c>
      <c r="F195" s="145" t="s">
        <v>17</v>
      </c>
      <c r="G195" s="145" t="s">
        <v>31</v>
      </c>
      <c r="H195" s="145" t="s">
        <v>1186</v>
      </c>
      <c r="I195" s="134" t="s">
        <v>1187</v>
      </c>
      <c r="J195" s="135" t="s">
        <v>1188</v>
      </c>
      <c r="K195" s="135" t="s">
        <v>647</v>
      </c>
      <c r="L195" s="142"/>
      <c r="M195" s="145" t="s">
        <v>36</v>
      </c>
      <c r="N195" s="178"/>
      <c r="O195" s="145">
        <v>0</v>
      </c>
      <c r="P195" s="178"/>
      <c r="Q195" s="145">
        <v>20</v>
      </c>
      <c r="R195" s="178"/>
      <c r="S195" s="145" t="s">
        <v>22</v>
      </c>
      <c r="T195" s="178"/>
      <c r="U195" s="145">
        <v>2025</v>
      </c>
      <c r="V195" s="178"/>
    </row>
    <row r="196" spans="1:22" ht="75" x14ac:dyDescent="0.25">
      <c r="A196">
        <v>189</v>
      </c>
      <c r="B196" s="152" t="s">
        <v>47</v>
      </c>
      <c r="C196" s="145" t="s">
        <v>584</v>
      </c>
      <c r="D196" s="145" t="s">
        <v>1459</v>
      </c>
      <c r="E196" s="134" t="s">
        <v>585</v>
      </c>
      <c r="F196" s="145" t="s">
        <v>17</v>
      </c>
      <c r="G196" s="145" t="s">
        <v>31</v>
      </c>
      <c r="H196" s="145" t="s">
        <v>1182</v>
      </c>
      <c r="I196" s="134" t="s">
        <v>1183</v>
      </c>
      <c r="J196" s="135" t="s">
        <v>1184</v>
      </c>
      <c r="K196" s="135" t="s">
        <v>1185</v>
      </c>
      <c r="L196" s="142"/>
      <c r="M196" s="145" t="s">
        <v>36</v>
      </c>
      <c r="N196" s="178"/>
      <c r="O196" s="145">
        <v>0</v>
      </c>
      <c r="P196" s="178"/>
      <c r="Q196" s="145">
        <v>237</v>
      </c>
      <c r="R196" s="178"/>
      <c r="S196" s="145" t="s">
        <v>22</v>
      </c>
      <c r="T196" s="178"/>
      <c r="U196" s="145">
        <v>2025</v>
      </c>
      <c r="V196" s="178"/>
    </row>
    <row r="197" spans="1:22" ht="135" x14ac:dyDescent="0.25">
      <c r="A197">
        <v>81</v>
      </c>
      <c r="B197" s="152" t="s">
        <v>47</v>
      </c>
      <c r="C197" s="134" t="s">
        <v>587</v>
      </c>
      <c r="D197" s="145" t="s">
        <v>1421</v>
      </c>
      <c r="E197" s="134" t="s">
        <v>588</v>
      </c>
      <c r="F197" s="134" t="s">
        <v>17</v>
      </c>
      <c r="G197" s="134" t="s">
        <v>18</v>
      </c>
      <c r="H197" s="134" t="s">
        <v>859</v>
      </c>
      <c r="I197" s="134" t="s">
        <v>860</v>
      </c>
      <c r="J197" s="135" t="s">
        <v>1602</v>
      </c>
      <c r="K197" s="135" t="s">
        <v>1603</v>
      </c>
      <c r="L197" s="142"/>
      <c r="M197" s="134" t="s">
        <v>647</v>
      </c>
      <c r="N197" s="178"/>
      <c r="O197" s="145">
        <v>0</v>
      </c>
      <c r="P197" s="178"/>
      <c r="Q197" s="145">
        <v>0</v>
      </c>
      <c r="R197" s="178"/>
      <c r="S197" s="145" t="s">
        <v>22</v>
      </c>
      <c r="T197" s="178"/>
      <c r="U197" s="145">
        <v>2025</v>
      </c>
      <c r="V197" s="178"/>
    </row>
    <row r="198" spans="1:22" ht="75" x14ac:dyDescent="0.25">
      <c r="A198">
        <v>84</v>
      </c>
      <c r="B198" s="152" t="s">
        <v>47</v>
      </c>
      <c r="C198" s="134" t="s">
        <v>587</v>
      </c>
      <c r="D198" s="145" t="s">
        <v>1421</v>
      </c>
      <c r="E198" s="134" t="s">
        <v>588</v>
      </c>
      <c r="F198" s="134" t="s">
        <v>17</v>
      </c>
      <c r="G198" s="134" t="s">
        <v>31</v>
      </c>
      <c r="H198" s="134" t="s">
        <v>868</v>
      </c>
      <c r="I198" s="134" t="s">
        <v>869</v>
      </c>
      <c r="J198" s="135" t="s">
        <v>870</v>
      </c>
      <c r="K198" s="135" t="s">
        <v>647</v>
      </c>
      <c r="L198" s="142"/>
      <c r="M198" s="134" t="s">
        <v>36</v>
      </c>
      <c r="N198" s="178"/>
      <c r="O198" s="145">
        <v>0</v>
      </c>
      <c r="P198" s="178"/>
      <c r="Q198" s="145">
        <v>10</v>
      </c>
      <c r="R198" s="178"/>
      <c r="S198" s="145" t="s">
        <v>49</v>
      </c>
      <c r="T198" s="178"/>
      <c r="U198" s="145">
        <v>2024</v>
      </c>
      <c r="V198" s="178"/>
    </row>
    <row r="199" spans="1:22" ht="90" x14ac:dyDescent="0.25">
      <c r="A199">
        <v>83</v>
      </c>
      <c r="B199" s="152" t="s">
        <v>47</v>
      </c>
      <c r="C199" s="134" t="s">
        <v>587</v>
      </c>
      <c r="D199" s="145" t="s">
        <v>1421</v>
      </c>
      <c r="E199" s="134" t="s">
        <v>588</v>
      </c>
      <c r="F199" s="134" t="s">
        <v>17</v>
      </c>
      <c r="G199" s="134" t="s">
        <v>31</v>
      </c>
      <c r="H199" s="134" t="s">
        <v>865</v>
      </c>
      <c r="I199" s="134" t="s">
        <v>866</v>
      </c>
      <c r="J199" s="135" t="s">
        <v>867</v>
      </c>
      <c r="K199" s="135" t="s">
        <v>647</v>
      </c>
      <c r="L199" s="142"/>
      <c r="M199" s="134" t="s">
        <v>36</v>
      </c>
      <c r="N199" s="178"/>
      <c r="O199" s="145">
        <v>0</v>
      </c>
      <c r="P199" s="178"/>
      <c r="Q199" s="145">
        <v>10</v>
      </c>
      <c r="R199" s="178"/>
      <c r="S199" s="145" t="s">
        <v>35</v>
      </c>
      <c r="T199" s="178"/>
      <c r="U199" s="145">
        <v>2026</v>
      </c>
      <c r="V199" s="178"/>
    </row>
    <row r="200" spans="1:22" ht="90" x14ac:dyDescent="0.25">
      <c r="A200">
        <v>82</v>
      </c>
      <c r="B200" s="152" t="s">
        <v>47</v>
      </c>
      <c r="C200" s="134" t="s">
        <v>587</v>
      </c>
      <c r="D200" s="145" t="s">
        <v>1421</v>
      </c>
      <c r="E200" s="134" t="s">
        <v>588</v>
      </c>
      <c r="F200" s="134" t="s">
        <v>17</v>
      </c>
      <c r="G200" s="134" t="s">
        <v>18</v>
      </c>
      <c r="H200" s="134" t="s">
        <v>861</v>
      </c>
      <c r="I200" s="134" t="s">
        <v>862</v>
      </c>
      <c r="J200" s="135" t="s">
        <v>863</v>
      </c>
      <c r="K200" s="135" t="s">
        <v>864</v>
      </c>
      <c r="L200" s="142"/>
      <c r="M200" s="134" t="s">
        <v>647</v>
      </c>
      <c r="N200" s="178"/>
      <c r="O200" s="145">
        <v>0</v>
      </c>
      <c r="P200" s="178"/>
      <c r="Q200" s="145">
        <v>0</v>
      </c>
      <c r="R200" s="178"/>
      <c r="S200" s="145" t="s">
        <v>49</v>
      </c>
      <c r="T200" s="178"/>
      <c r="U200" s="145">
        <v>2024</v>
      </c>
      <c r="V200" s="178"/>
    </row>
    <row r="201" spans="1:22" ht="285" x14ac:dyDescent="0.25">
      <c r="A201">
        <v>147</v>
      </c>
      <c r="B201" s="152" t="s">
        <v>47</v>
      </c>
      <c r="C201" s="145" t="s">
        <v>589</v>
      </c>
      <c r="D201" s="145" t="s">
        <v>1444</v>
      </c>
      <c r="E201" s="134" t="s">
        <v>590</v>
      </c>
      <c r="F201" s="145" t="s">
        <v>30</v>
      </c>
      <c r="G201" s="145" t="s">
        <v>18</v>
      </c>
      <c r="H201" s="145" t="s">
        <v>1054</v>
      </c>
      <c r="I201" s="134" t="s">
        <v>1055</v>
      </c>
      <c r="J201" s="135" t="s">
        <v>1056</v>
      </c>
      <c r="K201" s="135" t="s">
        <v>1057</v>
      </c>
      <c r="L201" s="142"/>
      <c r="M201" s="145" t="s">
        <v>647</v>
      </c>
      <c r="N201" s="178"/>
      <c r="O201" s="145">
        <v>0</v>
      </c>
      <c r="P201" s="178"/>
      <c r="Q201" s="145">
        <v>0</v>
      </c>
      <c r="R201" s="178"/>
      <c r="S201" s="145" t="s">
        <v>49</v>
      </c>
      <c r="T201" s="178"/>
      <c r="U201" s="145">
        <v>2022</v>
      </c>
      <c r="V201" s="178"/>
    </row>
    <row r="202" spans="1:22" ht="90" x14ac:dyDescent="0.25">
      <c r="A202">
        <v>149</v>
      </c>
      <c r="B202" s="152" t="s">
        <v>47</v>
      </c>
      <c r="C202" s="145" t="s">
        <v>589</v>
      </c>
      <c r="D202" s="145" t="s">
        <v>1444</v>
      </c>
      <c r="E202" s="134" t="s">
        <v>590</v>
      </c>
      <c r="F202" s="145" t="s">
        <v>30</v>
      </c>
      <c r="G202" s="145" t="s">
        <v>18</v>
      </c>
      <c r="H202" s="145" t="s">
        <v>1061</v>
      </c>
      <c r="I202" s="134" t="s">
        <v>1062</v>
      </c>
      <c r="J202" s="135" t="s">
        <v>1063</v>
      </c>
      <c r="K202" s="135" t="s">
        <v>1062</v>
      </c>
      <c r="L202" s="142"/>
      <c r="M202" s="145" t="s">
        <v>647</v>
      </c>
      <c r="N202" s="178"/>
      <c r="O202" s="145">
        <v>0</v>
      </c>
      <c r="P202" s="178"/>
      <c r="Q202" s="145">
        <v>0</v>
      </c>
      <c r="R202" s="178"/>
      <c r="S202" s="145" t="s">
        <v>49</v>
      </c>
      <c r="T202" s="178"/>
      <c r="U202" s="145">
        <v>2025</v>
      </c>
      <c r="V202" s="178"/>
    </row>
    <row r="203" spans="1:22" ht="75" x14ac:dyDescent="0.25">
      <c r="A203">
        <v>148</v>
      </c>
      <c r="B203" s="152" t="s">
        <v>47</v>
      </c>
      <c r="C203" s="145" t="s">
        <v>589</v>
      </c>
      <c r="D203" s="145" t="s">
        <v>1444</v>
      </c>
      <c r="E203" s="134" t="s">
        <v>590</v>
      </c>
      <c r="F203" s="145" t="s">
        <v>30</v>
      </c>
      <c r="G203" s="145" t="s">
        <v>18</v>
      </c>
      <c r="H203" s="145" t="s">
        <v>1058</v>
      </c>
      <c r="I203" s="134" t="s">
        <v>1059</v>
      </c>
      <c r="J203" s="135" t="s">
        <v>1060</v>
      </c>
      <c r="K203" s="135" t="s">
        <v>401</v>
      </c>
      <c r="L203" s="142"/>
      <c r="M203" s="145" t="s">
        <v>647</v>
      </c>
      <c r="N203" s="178"/>
      <c r="O203" s="145">
        <v>0</v>
      </c>
      <c r="P203" s="178"/>
      <c r="Q203" s="145">
        <v>0</v>
      </c>
      <c r="R203" s="178"/>
      <c r="S203" s="145" t="s">
        <v>49</v>
      </c>
      <c r="T203" s="178"/>
      <c r="U203" s="145">
        <v>2022</v>
      </c>
      <c r="V203" s="178"/>
    </row>
    <row r="204" spans="1:22" ht="120" x14ac:dyDescent="0.25">
      <c r="A204">
        <v>150</v>
      </c>
      <c r="B204" s="152" t="s">
        <v>47</v>
      </c>
      <c r="C204" s="145" t="s">
        <v>589</v>
      </c>
      <c r="D204" s="145" t="s">
        <v>1444</v>
      </c>
      <c r="E204" s="134" t="s">
        <v>590</v>
      </c>
      <c r="F204" s="145" t="s">
        <v>30</v>
      </c>
      <c r="G204" s="145" t="s">
        <v>31</v>
      </c>
      <c r="H204" s="145" t="s">
        <v>1064</v>
      </c>
      <c r="I204" s="134" t="s">
        <v>1065</v>
      </c>
      <c r="J204" s="135" t="s">
        <v>1066</v>
      </c>
      <c r="K204" s="135" t="s">
        <v>401</v>
      </c>
      <c r="L204" s="142"/>
      <c r="M204" s="145" t="s">
        <v>1067</v>
      </c>
      <c r="N204" s="178"/>
      <c r="O204" s="145">
        <v>0</v>
      </c>
      <c r="P204" s="178"/>
      <c r="Q204" s="145">
        <v>15</v>
      </c>
      <c r="R204" s="178"/>
      <c r="S204" s="145" t="s">
        <v>43</v>
      </c>
      <c r="T204" s="178"/>
      <c r="U204" s="145">
        <v>2026</v>
      </c>
      <c r="V204" s="178"/>
    </row>
    <row r="205" spans="1:22" ht="225" x14ac:dyDescent="0.25">
      <c r="A205">
        <v>154</v>
      </c>
      <c r="B205" s="152" t="s">
        <v>41</v>
      </c>
      <c r="C205" s="145" t="s">
        <v>591</v>
      </c>
      <c r="D205" s="145" t="s">
        <v>1447</v>
      </c>
      <c r="E205" s="134" t="s">
        <v>592</v>
      </c>
      <c r="F205" s="145" t="s">
        <v>17</v>
      </c>
      <c r="G205" s="145" t="s">
        <v>18</v>
      </c>
      <c r="H205" s="145" t="s">
        <v>1073</v>
      </c>
      <c r="I205" s="134" t="s">
        <v>1074</v>
      </c>
      <c r="J205" s="135" t="s">
        <v>1075</v>
      </c>
      <c r="K205" s="135" t="s">
        <v>1076</v>
      </c>
      <c r="L205" s="144" t="s">
        <v>1382</v>
      </c>
      <c r="M205" s="145" t="s">
        <v>401</v>
      </c>
      <c r="N205" s="178"/>
      <c r="O205" s="145" t="s">
        <v>27</v>
      </c>
      <c r="P205" s="178"/>
      <c r="Q205" s="145" t="s">
        <v>27</v>
      </c>
      <c r="R205" s="178"/>
      <c r="S205" s="145" t="s">
        <v>49</v>
      </c>
      <c r="T205" s="178"/>
      <c r="U205" s="145">
        <v>2023</v>
      </c>
      <c r="V205" s="178"/>
    </row>
    <row r="206" spans="1:22" ht="60" x14ac:dyDescent="0.25">
      <c r="A206">
        <v>155</v>
      </c>
      <c r="B206" s="152" t="s">
        <v>47</v>
      </c>
      <c r="C206" s="145" t="s">
        <v>591</v>
      </c>
      <c r="D206" s="145" t="s">
        <v>1447</v>
      </c>
      <c r="E206" s="134" t="s">
        <v>592</v>
      </c>
      <c r="F206" s="145" t="s">
        <v>17</v>
      </c>
      <c r="G206" s="145" t="s">
        <v>31</v>
      </c>
      <c r="H206" s="145" t="s">
        <v>1077</v>
      </c>
      <c r="I206" s="134" t="s">
        <v>1078</v>
      </c>
      <c r="J206" s="135" t="s">
        <v>1079</v>
      </c>
      <c r="K206" s="135" t="s">
        <v>401</v>
      </c>
      <c r="L206" s="142"/>
      <c r="M206" s="145" t="s">
        <v>36</v>
      </c>
      <c r="N206" s="178"/>
      <c r="O206" s="145">
        <v>0</v>
      </c>
      <c r="P206" s="178"/>
      <c r="Q206" s="145">
        <v>16232</v>
      </c>
      <c r="R206" s="178"/>
      <c r="S206" s="145" t="s">
        <v>43</v>
      </c>
      <c r="T206" s="178"/>
      <c r="U206" s="145">
        <v>2026</v>
      </c>
      <c r="V206" s="178"/>
    </row>
    <row r="207" spans="1:22" ht="225" x14ac:dyDescent="0.25">
      <c r="A207">
        <v>161</v>
      </c>
      <c r="B207" s="152" t="s">
        <v>41</v>
      </c>
      <c r="C207" s="145" t="s">
        <v>593</v>
      </c>
      <c r="D207" s="145" t="s">
        <v>1450</v>
      </c>
      <c r="E207" s="134" t="s">
        <v>594</v>
      </c>
      <c r="F207" s="145" t="s">
        <v>17</v>
      </c>
      <c r="G207" s="145" t="s">
        <v>18</v>
      </c>
      <c r="H207" s="145" t="s">
        <v>1092</v>
      </c>
      <c r="I207" s="134" t="s">
        <v>1074</v>
      </c>
      <c r="J207" s="135" t="s">
        <v>1093</v>
      </c>
      <c r="K207" s="135" t="s">
        <v>1076</v>
      </c>
      <c r="L207" s="144" t="s">
        <v>1382</v>
      </c>
      <c r="M207" s="145" t="s">
        <v>401</v>
      </c>
      <c r="N207" s="178"/>
      <c r="O207" s="145" t="s">
        <v>27</v>
      </c>
      <c r="P207" s="178"/>
      <c r="Q207" s="145" t="s">
        <v>27</v>
      </c>
      <c r="R207" s="178"/>
      <c r="S207" s="145" t="s">
        <v>49</v>
      </c>
      <c r="T207" s="178"/>
      <c r="U207" s="145">
        <v>2023</v>
      </c>
      <c r="V207" s="178"/>
    </row>
    <row r="208" spans="1:22" ht="90" x14ac:dyDescent="0.25">
      <c r="A208">
        <v>162</v>
      </c>
      <c r="B208" s="152" t="s">
        <v>47</v>
      </c>
      <c r="C208" s="145" t="s">
        <v>593</v>
      </c>
      <c r="D208" s="145" t="s">
        <v>1450</v>
      </c>
      <c r="E208" s="134" t="s">
        <v>594</v>
      </c>
      <c r="F208" s="145" t="s">
        <v>17</v>
      </c>
      <c r="G208" s="145" t="s">
        <v>31</v>
      </c>
      <c r="H208" s="145" t="s">
        <v>1094</v>
      </c>
      <c r="I208" s="134" t="s">
        <v>1078</v>
      </c>
      <c r="J208" s="135" t="s">
        <v>1095</v>
      </c>
      <c r="K208" s="135" t="s">
        <v>401</v>
      </c>
      <c r="L208" s="142"/>
      <c r="M208" s="145" t="s">
        <v>36</v>
      </c>
      <c r="N208" s="178"/>
      <c r="O208" s="145">
        <v>0</v>
      </c>
      <c r="P208" s="178"/>
      <c r="Q208" s="145">
        <v>20011</v>
      </c>
      <c r="R208" s="178"/>
      <c r="S208" s="145" t="s">
        <v>43</v>
      </c>
      <c r="T208" s="178"/>
      <c r="U208" s="145">
        <v>2026</v>
      </c>
      <c r="V208" s="178"/>
    </row>
    <row r="209" spans="1:22" ht="285" x14ac:dyDescent="0.25">
      <c r="A209">
        <v>63</v>
      </c>
      <c r="B209" s="152" t="s">
        <v>47</v>
      </c>
      <c r="C209" s="134" t="s">
        <v>595</v>
      </c>
      <c r="D209" s="145" t="s">
        <v>1414</v>
      </c>
      <c r="E209" s="134" t="s">
        <v>596</v>
      </c>
      <c r="F209" s="134" t="s">
        <v>17</v>
      </c>
      <c r="G209" s="134" t="s">
        <v>18</v>
      </c>
      <c r="H209" s="134" t="s">
        <v>804</v>
      </c>
      <c r="I209" s="136" t="s">
        <v>805</v>
      </c>
      <c r="J209" s="117" t="s">
        <v>806</v>
      </c>
      <c r="K209" s="117" t="s">
        <v>807</v>
      </c>
      <c r="L209" s="142"/>
      <c r="M209" s="136" t="s">
        <v>647</v>
      </c>
      <c r="N209" s="178"/>
      <c r="O209" s="146">
        <v>0</v>
      </c>
      <c r="P209" s="178"/>
      <c r="Q209" s="146">
        <v>0</v>
      </c>
      <c r="R209" s="178"/>
      <c r="S209" s="146" t="s">
        <v>35</v>
      </c>
      <c r="T209" s="178"/>
      <c r="U209" s="145">
        <v>2025</v>
      </c>
      <c r="V209" s="178"/>
    </row>
    <row r="210" spans="1:22" ht="45" x14ac:dyDescent="0.25">
      <c r="A210">
        <v>62</v>
      </c>
      <c r="B210" s="152" t="s">
        <v>47</v>
      </c>
      <c r="C210" s="134" t="s">
        <v>595</v>
      </c>
      <c r="D210" s="145" t="s">
        <v>1414</v>
      </c>
      <c r="E210" s="134" t="s">
        <v>596</v>
      </c>
      <c r="F210" s="134" t="s">
        <v>17</v>
      </c>
      <c r="G210" s="134" t="s">
        <v>18</v>
      </c>
      <c r="H210" s="134" t="s">
        <v>800</v>
      </c>
      <c r="I210" s="136" t="s">
        <v>801</v>
      </c>
      <c r="J210" s="117" t="s">
        <v>802</v>
      </c>
      <c r="K210" s="117" t="s">
        <v>803</v>
      </c>
      <c r="L210" s="142"/>
      <c r="M210" s="136" t="s">
        <v>401</v>
      </c>
      <c r="N210" s="178"/>
      <c r="O210" s="146" t="s">
        <v>27</v>
      </c>
      <c r="P210" s="178"/>
      <c r="Q210" s="146" t="s">
        <v>27</v>
      </c>
      <c r="R210" s="178"/>
      <c r="S210" s="146" t="s">
        <v>43</v>
      </c>
      <c r="T210" s="178"/>
      <c r="U210" s="145">
        <v>2025</v>
      </c>
      <c r="V210" s="178"/>
    </row>
    <row r="211" spans="1:22" ht="90" x14ac:dyDescent="0.25">
      <c r="A211">
        <v>93</v>
      </c>
      <c r="B211" s="152" t="s">
        <v>47</v>
      </c>
      <c r="C211" s="134" t="s">
        <v>598</v>
      </c>
      <c r="D211" s="145" t="s">
        <v>1426</v>
      </c>
      <c r="E211" s="134" t="s">
        <v>599</v>
      </c>
      <c r="F211" s="134" t="s">
        <v>17</v>
      </c>
      <c r="G211" s="134" t="s">
        <v>18</v>
      </c>
      <c r="H211" s="134" t="s">
        <v>894</v>
      </c>
      <c r="I211" s="134" t="s">
        <v>895</v>
      </c>
      <c r="J211" s="135" t="s">
        <v>896</v>
      </c>
      <c r="K211" s="135" t="s">
        <v>897</v>
      </c>
      <c r="L211" s="142"/>
      <c r="M211" s="134" t="s">
        <v>401</v>
      </c>
      <c r="N211" s="178"/>
      <c r="O211" s="145" t="s">
        <v>27</v>
      </c>
      <c r="P211" s="178"/>
      <c r="Q211" s="145" t="s">
        <v>27</v>
      </c>
      <c r="R211" s="178"/>
      <c r="S211" s="145" t="s">
        <v>49</v>
      </c>
      <c r="T211" s="178"/>
      <c r="U211" s="145">
        <v>2022</v>
      </c>
      <c r="V211" s="178"/>
    </row>
    <row r="212" spans="1:22" ht="105" x14ac:dyDescent="0.25">
      <c r="A212">
        <v>94</v>
      </c>
      <c r="B212" s="152" t="s">
        <v>41</v>
      </c>
      <c r="C212" s="134" t="s">
        <v>598</v>
      </c>
      <c r="D212" s="145" t="s">
        <v>1426</v>
      </c>
      <c r="E212" s="134" t="s">
        <v>599</v>
      </c>
      <c r="F212" s="134" t="s">
        <v>17</v>
      </c>
      <c r="G212" s="134" t="s">
        <v>31</v>
      </c>
      <c r="H212" s="134" t="s">
        <v>898</v>
      </c>
      <c r="I212" s="134" t="s">
        <v>899</v>
      </c>
      <c r="J212" s="135" t="s">
        <v>900</v>
      </c>
      <c r="K212" s="135" t="s">
        <v>901</v>
      </c>
      <c r="L212" s="144" t="s">
        <v>1613</v>
      </c>
      <c r="M212" s="134" t="s">
        <v>902</v>
      </c>
      <c r="N212" s="178"/>
      <c r="O212" s="145">
        <v>0</v>
      </c>
      <c r="P212" s="178"/>
      <c r="Q212" s="145">
        <v>30</v>
      </c>
      <c r="R212" s="178"/>
      <c r="S212" s="145" t="s">
        <v>43</v>
      </c>
      <c r="T212" s="178"/>
      <c r="U212" s="145">
        <v>2026</v>
      </c>
      <c r="V212" s="178"/>
    </row>
    <row r="213" spans="1:22" ht="105" x14ac:dyDescent="0.25">
      <c r="A213">
        <v>27</v>
      </c>
      <c r="B213" s="152" t="s">
        <v>47</v>
      </c>
      <c r="C213" s="134" t="s">
        <v>601</v>
      </c>
      <c r="D213" s="145" t="s">
        <v>1400</v>
      </c>
      <c r="E213" s="134" t="s">
        <v>602</v>
      </c>
      <c r="F213" s="134" t="s">
        <v>30</v>
      </c>
      <c r="G213" s="134" t="s">
        <v>18</v>
      </c>
      <c r="H213" s="134" t="s">
        <v>711</v>
      </c>
      <c r="I213" s="136" t="s">
        <v>712</v>
      </c>
      <c r="J213" s="117" t="s">
        <v>713</v>
      </c>
      <c r="K213" s="117" t="s">
        <v>714</v>
      </c>
      <c r="L213" s="142"/>
      <c r="M213" s="136" t="s">
        <v>401</v>
      </c>
      <c r="N213" s="178"/>
      <c r="O213" s="146" t="s">
        <v>27</v>
      </c>
      <c r="P213" s="178"/>
      <c r="Q213" s="146" t="s">
        <v>27</v>
      </c>
      <c r="R213" s="178"/>
      <c r="S213" s="146" t="s">
        <v>49</v>
      </c>
      <c r="T213" s="178"/>
      <c r="U213" s="145">
        <v>2022</v>
      </c>
      <c r="V213" s="178"/>
    </row>
    <row r="214" spans="1:22" ht="210" x14ac:dyDescent="0.25">
      <c r="A214">
        <v>103</v>
      </c>
      <c r="B214" s="152" t="s">
        <v>47</v>
      </c>
      <c r="C214" s="134" t="s">
        <v>603</v>
      </c>
      <c r="D214" s="145" t="s">
        <v>1430</v>
      </c>
      <c r="E214" s="134" t="s">
        <v>604</v>
      </c>
      <c r="F214" s="134" t="s">
        <v>30</v>
      </c>
      <c r="G214" s="134" t="s">
        <v>18</v>
      </c>
      <c r="H214" s="134" t="s">
        <v>929</v>
      </c>
      <c r="I214" s="134" t="s">
        <v>930</v>
      </c>
      <c r="J214" s="135" t="s">
        <v>931</v>
      </c>
      <c r="K214" s="135" t="s">
        <v>401</v>
      </c>
      <c r="L214" s="142"/>
      <c r="M214" s="134" t="s">
        <v>401</v>
      </c>
      <c r="N214" s="178"/>
      <c r="O214" s="145" t="s">
        <v>27</v>
      </c>
      <c r="P214" s="178"/>
      <c r="Q214" s="145" t="s">
        <v>27</v>
      </c>
      <c r="R214" s="178"/>
      <c r="S214" s="145" t="s">
        <v>49</v>
      </c>
      <c r="T214" s="178"/>
      <c r="U214" s="145">
        <v>2021</v>
      </c>
      <c r="V214" s="178"/>
    </row>
    <row r="215" spans="1:22" ht="45" x14ac:dyDescent="0.25">
      <c r="A215">
        <v>40</v>
      </c>
      <c r="B215" s="152" t="s">
        <v>47</v>
      </c>
      <c r="C215" s="134" t="s">
        <v>605</v>
      </c>
      <c r="D215" s="145" t="s">
        <v>1406</v>
      </c>
      <c r="E215" s="134" t="s">
        <v>606</v>
      </c>
      <c r="F215" s="134" t="s">
        <v>30</v>
      </c>
      <c r="G215" s="134" t="s">
        <v>18</v>
      </c>
      <c r="H215" s="134" t="s">
        <v>751</v>
      </c>
      <c r="I215" s="136" t="s">
        <v>752</v>
      </c>
      <c r="J215" s="117" t="s">
        <v>753</v>
      </c>
      <c r="K215" s="117" t="s">
        <v>754</v>
      </c>
      <c r="L215" s="142"/>
      <c r="M215" s="136" t="s">
        <v>647</v>
      </c>
      <c r="N215" s="178"/>
      <c r="O215" s="146">
        <v>0</v>
      </c>
      <c r="P215" s="178"/>
      <c r="Q215" s="146">
        <v>0</v>
      </c>
      <c r="R215" s="178"/>
      <c r="S215" s="146" t="s">
        <v>22</v>
      </c>
      <c r="T215" s="178"/>
      <c r="U215" s="145">
        <v>2022</v>
      </c>
      <c r="V215" s="178"/>
    </row>
    <row r="216" spans="1:22" ht="210" x14ac:dyDescent="0.25">
      <c r="A216">
        <v>41</v>
      </c>
      <c r="B216" s="152" t="s">
        <v>47</v>
      </c>
      <c r="C216" s="134" t="s">
        <v>605</v>
      </c>
      <c r="D216" s="145" t="s">
        <v>1406</v>
      </c>
      <c r="E216" s="134" t="s">
        <v>606</v>
      </c>
      <c r="F216" s="134" t="s">
        <v>30</v>
      </c>
      <c r="G216" s="134" t="s">
        <v>18</v>
      </c>
      <c r="H216" s="134" t="s">
        <v>755</v>
      </c>
      <c r="I216" s="136" t="s">
        <v>756</v>
      </c>
      <c r="J216" s="117" t="s">
        <v>757</v>
      </c>
      <c r="K216" s="117" t="s">
        <v>758</v>
      </c>
      <c r="L216" s="142"/>
      <c r="M216" s="136" t="s">
        <v>647</v>
      </c>
      <c r="N216" s="178"/>
      <c r="O216" s="146">
        <v>0</v>
      </c>
      <c r="P216" s="178"/>
      <c r="Q216" s="146">
        <v>0</v>
      </c>
      <c r="R216" s="178"/>
      <c r="S216" s="146" t="s">
        <v>49</v>
      </c>
      <c r="T216" s="178"/>
      <c r="U216" s="145">
        <v>2022</v>
      </c>
      <c r="V216" s="178"/>
    </row>
    <row r="217" spans="1:22" ht="45" x14ac:dyDescent="0.25">
      <c r="A217">
        <v>42</v>
      </c>
      <c r="B217" s="152" t="s">
        <v>47</v>
      </c>
      <c r="C217" s="134" t="s">
        <v>605</v>
      </c>
      <c r="D217" s="145" t="s">
        <v>1406</v>
      </c>
      <c r="E217" s="134" t="s">
        <v>606</v>
      </c>
      <c r="F217" s="134" t="s">
        <v>30</v>
      </c>
      <c r="G217" s="134" t="s">
        <v>18</v>
      </c>
      <c r="H217" s="134" t="s">
        <v>759</v>
      </c>
      <c r="I217" s="136" t="s">
        <v>760</v>
      </c>
      <c r="J217" s="117" t="s">
        <v>761</v>
      </c>
      <c r="K217" s="117" t="s">
        <v>762</v>
      </c>
      <c r="L217" s="142"/>
      <c r="M217" s="136" t="s">
        <v>647</v>
      </c>
      <c r="N217" s="142"/>
      <c r="O217" s="146">
        <v>0</v>
      </c>
      <c r="P217" s="142"/>
      <c r="Q217" s="146">
        <v>0</v>
      </c>
      <c r="R217" s="178"/>
      <c r="S217" s="146" t="s">
        <v>43</v>
      </c>
      <c r="T217" s="142"/>
      <c r="U217" s="145">
        <v>2026</v>
      </c>
      <c r="V217" s="212"/>
    </row>
    <row r="218" spans="1:22" ht="75" x14ac:dyDescent="0.25">
      <c r="A218">
        <v>131</v>
      </c>
      <c r="B218" s="152" t="s">
        <v>47</v>
      </c>
      <c r="C218" s="145" t="s">
        <v>607</v>
      </c>
      <c r="D218" s="145" t="s">
        <v>1438</v>
      </c>
      <c r="E218" s="134" t="s">
        <v>608</v>
      </c>
      <c r="F218" s="145" t="s">
        <v>30</v>
      </c>
      <c r="G218" s="145" t="s">
        <v>18</v>
      </c>
      <c r="H218" s="145" t="s">
        <v>1007</v>
      </c>
      <c r="I218" s="134" t="s">
        <v>1008</v>
      </c>
      <c r="J218" s="135" t="s">
        <v>1009</v>
      </c>
      <c r="K218" s="135" t="s">
        <v>401</v>
      </c>
      <c r="L218" s="142"/>
      <c r="M218" s="145" t="s">
        <v>647</v>
      </c>
      <c r="N218" s="142"/>
      <c r="O218" s="145">
        <v>0</v>
      </c>
      <c r="P218" s="142"/>
      <c r="Q218" s="145">
        <v>0</v>
      </c>
      <c r="R218" s="178"/>
      <c r="S218" s="145" t="s">
        <v>49</v>
      </c>
      <c r="T218" s="211"/>
      <c r="U218" s="145">
        <v>2021</v>
      </c>
      <c r="V218" s="179"/>
    </row>
    <row r="219" spans="1:22" ht="150" x14ac:dyDescent="0.25">
      <c r="A219">
        <v>132</v>
      </c>
      <c r="B219" s="152" t="s">
        <v>47</v>
      </c>
      <c r="C219" s="145" t="s">
        <v>607</v>
      </c>
      <c r="D219" s="145" t="s">
        <v>1438</v>
      </c>
      <c r="E219" s="134" t="s">
        <v>608</v>
      </c>
      <c r="F219" s="145" t="s">
        <v>30</v>
      </c>
      <c r="G219" s="145" t="s">
        <v>18</v>
      </c>
      <c r="H219" s="145" t="s">
        <v>1010</v>
      </c>
      <c r="I219" s="134" t="s">
        <v>1011</v>
      </c>
      <c r="J219" s="135" t="s">
        <v>1012</v>
      </c>
      <c r="K219" s="135" t="s">
        <v>1011</v>
      </c>
      <c r="L219" s="213"/>
      <c r="M219" s="145"/>
      <c r="N219" s="213"/>
      <c r="O219" s="145"/>
      <c r="P219" s="213"/>
      <c r="Q219" s="145"/>
      <c r="R219" s="211"/>
      <c r="S219" s="145" t="s">
        <v>49</v>
      </c>
      <c r="T219" s="218"/>
      <c r="U219" s="145">
        <v>2024</v>
      </c>
      <c r="V219" s="228"/>
    </row>
    <row r="220" spans="1:22" s="92" customFormat="1" ht="135" x14ac:dyDescent="0.25">
      <c r="B220" s="152" t="s">
        <v>29</v>
      </c>
      <c r="C220" s="145" t="s">
        <v>1385</v>
      </c>
      <c r="D220" s="145" t="s">
        <v>1469</v>
      </c>
      <c r="E220" s="187" t="s">
        <v>1589</v>
      </c>
      <c r="F220" s="145" t="s">
        <v>30</v>
      </c>
      <c r="G220" s="145" t="s">
        <v>18</v>
      </c>
      <c r="H220" s="145"/>
      <c r="I220" s="136" t="s">
        <v>1682</v>
      </c>
      <c r="J220" s="136" t="s">
        <v>1683</v>
      </c>
      <c r="K220" s="215" t="s">
        <v>1684</v>
      </c>
      <c r="L220" s="224">
        <v>0</v>
      </c>
      <c r="M220" s="216"/>
      <c r="N220" s="251"/>
      <c r="O220" s="217"/>
      <c r="P220" s="218"/>
      <c r="Q220" s="146"/>
      <c r="R220" s="252"/>
      <c r="S220" s="146"/>
      <c r="T220" s="218" t="s">
        <v>49</v>
      </c>
      <c r="U220" s="145"/>
      <c r="V220" s="218">
        <v>2024</v>
      </c>
    </row>
    <row r="221" spans="1:22" s="92" customFormat="1" ht="210" x14ac:dyDescent="0.25">
      <c r="B221" s="152" t="s">
        <v>29</v>
      </c>
      <c r="C221" s="145" t="s">
        <v>1385</v>
      </c>
      <c r="D221" s="145" t="s">
        <v>1469</v>
      </c>
      <c r="E221" s="187" t="s">
        <v>1589</v>
      </c>
      <c r="F221" s="145" t="s">
        <v>30</v>
      </c>
      <c r="G221" s="145" t="s">
        <v>18</v>
      </c>
      <c r="H221" s="145"/>
      <c r="I221" s="136" t="s">
        <v>1685</v>
      </c>
      <c r="J221" s="136" t="s">
        <v>1686</v>
      </c>
      <c r="K221" s="215" t="s">
        <v>1588</v>
      </c>
      <c r="L221" s="224">
        <v>0</v>
      </c>
      <c r="M221" s="216"/>
      <c r="N221" s="251"/>
      <c r="O221" s="217"/>
      <c r="P221" s="295"/>
      <c r="Q221" s="146"/>
      <c r="R221" s="297"/>
      <c r="S221" s="146"/>
      <c r="T221" s="295" t="s">
        <v>22</v>
      </c>
      <c r="U221" s="145"/>
      <c r="V221" s="295">
        <v>2024</v>
      </c>
    </row>
    <row r="222" spans="1:22" s="92" customFormat="1" ht="60" x14ac:dyDescent="0.25">
      <c r="B222" s="152" t="s">
        <v>29</v>
      </c>
      <c r="C222" s="145" t="s">
        <v>1385</v>
      </c>
      <c r="D222" s="145" t="s">
        <v>1469</v>
      </c>
      <c r="E222" s="187" t="s">
        <v>1589</v>
      </c>
      <c r="F222" s="145" t="s">
        <v>30</v>
      </c>
      <c r="G222" s="145" t="s">
        <v>18</v>
      </c>
      <c r="H222" s="145"/>
      <c r="I222" s="136" t="s">
        <v>1687</v>
      </c>
      <c r="J222" s="136" t="s">
        <v>1730</v>
      </c>
      <c r="K222" s="215" t="s">
        <v>1588</v>
      </c>
      <c r="L222" s="283">
        <v>0</v>
      </c>
      <c r="M222" s="216"/>
      <c r="N222" s="289"/>
      <c r="O222" s="217"/>
      <c r="P222" s="295"/>
      <c r="Q222" s="146"/>
      <c r="R222" s="297"/>
      <c r="S222" s="146"/>
      <c r="T222" s="295" t="s">
        <v>49</v>
      </c>
      <c r="U222" s="145"/>
      <c r="V222" s="295">
        <v>2025</v>
      </c>
    </row>
    <row r="223" spans="1:22" s="92" customFormat="1" ht="90" x14ac:dyDescent="0.25">
      <c r="B223" s="185" t="s">
        <v>29</v>
      </c>
      <c r="C223" s="145" t="s">
        <v>1385</v>
      </c>
      <c r="D223" s="145" t="s">
        <v>1469</v>
      </c>
      <c r="E223" s="187" t="s">
        <v>1589</v>
      </c>
      <c r="F223" s="145" t="s">
        <v>30</v>
      </c>
      <c r="G223" s="145" t="s">
        <v>18</v>
      </c>
      <c r="H223" s="145"/>
      <c r="I223" s="136" t="s">
        <v>1688</v>
      </c>
      <c r="J223" s="136" t="s">
        <v>1689</v>
      </c>
      <c r="K223" s="215" t="s">
        <v>1588</v>
      </c>
      <c r="L223" s="283">
        <v>0</v>
      </c>
      <c r="M223" s="216"/>
      <c r="N223" s="289"/>
      <c r="O223" s="217"/>
      <c r="P223" s="295"/>
      <c r="Q223" s="146"/>
      <c r="R223" s="297"/>
      <c r="S223" s="146"/>
      <c r="T223" s="295" t="s">
        <v>49</v>
      </c>
      <c r="U223" s="145"/>
      <c r="V223" s="295">
        <v>2025</v>
      </c>
    </row>
    <row r="224" spans="1:22" s="92" customFormat="1" ht="60" x14ac:dyDescent="0.25">
      <c r="A224" s="92">
        <v>217</v>
      </c>
      <c r="B224" s="185" t="s">
        <v>29</v>
      </c>
      <c r="C224" s="145" t="s">
        <v>1372</v>
      </c>
      <c r="D224" s="145" t="s">
        <v>1470</v>
      </c>
      <c r="E224" s="145" t="s">
        <v>1539</v>
      </c>
      <c r="F224" s="145" t="s">
        <v>1545</v>
      </c>
      <c r="G224" s="145" t="s">
        <v>18</v>
      </c>
      <c r="H224" s="149"/>
      <c r="I224" s="136" t="s">
        <v>1546</v>
      </c>
      <c r="J224" s="136" t="s">
        <v>1627</v>
      </c>
      <c r="K224" s="215" t="s">
        <v>1588</v>
      </c>
      <c r="L224" s="284"/>
      <c r="M224" s="214"/>
      <c r="N224" s="285"/>
      <c r="O224" s="222"/>
      <c r="P224" s="287"/>
      <c r="Q224" s="151"/>
      <c r="R224" s="298"/>
      <c r="S224" s="151"/>
      <c r="T224" s="288" t="s">
        <v>49</v>
      </c>
      <c r="U224" s="145"/>
      <c r="V224" s="295">
        <v>2024</v>
      </c>
    </row>
    <row r="225" spans="1:22" s="92" customFormat="1" ht="45" x14ac:dyDescent="0.25">
      <c r="B225" s="282" t="s">
        <v>29</v>
      </c>
      <c r="C225" s="149" t="s">
        <v>1372</v>
      </c>
      <c r="D225" s="149" t="s">
        <v>1470</v>
      </c>
      <c r="E225" s="149" t="s">
        <v>1539</v>
      </c>
      <c r="F225" s="149" t="s">
        <v>1545</v>
      </c>
      <c r="G225" s="149" t="s">
        <v>18</v>
      </c>
      <c r="H225" s="149"/>
      <c r="I225" s="138" t="s">
        <v>1614</v>
      </c>
      <c r="J225" s="138" t="s">
        <v>1615</v>
      </c>
      <c r="K225" s="138" t="s">
        <v>1351</v>
      </c>
      <c r="L225" s="285">
        <v>0</v>
      </c>
      <c r="M225" s="222"/>
      <c r="N225" s="285" t="s">
        <v>1616</v>
      </c>
      <c r="O225" s="222"/>
      <c r="P225" s="287">
        <v>0</v>
      </c>
      <c r="Q225" s="151"/>
      <c r="R225" s="299">
        <v>1</v>
      </c>
      <c r="S225" s="151"/>
      <c r="T225" s="287" t="s">
        <v>35</v>
      </c>
      <c r="U225" s="149"/>
      <c r="V225" s="284">
        <v>2025</v>
      </c>
    </row>
    <row r="226" spans="1:22" s="92" customFormat="1" ht="30" x14ac:dyDescent="0.25">
      <c r="B226" s="185" t="s">
        <v>29</v>
      </c>
      <c r="C226" s="145" t="s">
        <v>1372</v>
      </c>
      <c r="D226" s="145" t="s">
        <v>1470</v>
      </c>
      <c r="E226" s="145" t="s">
        <v>1539</v>
      </c>
      <c r="F226" s="145" t="s">
        <v>1545</v>
      </c>
      <c r="G226" s="145" t="s">
        <v>31</v>
      </c>
      <c r="H226" s="149"/>
      <c r="I226" s="136" t="s">
        <v>1617</v>
      </c>
      <c r="J226" s="136" t="s">
        <v>1617</v>
      </c>
      <c r="K226" s="136">
        <v>0</v>
      </c>
      <c r="L226" s="285"/>
      <c r="M226" s="222"/>
      <c r="N226" s="290" t="s">
        <v>661</v>
      </c>
      <c r="O226" s="222"/>
      <c r="P226" s="287"/>
      <c r="Q226" s="151"/>
      <c r="R226" s="300">
        <v>60343378</v>
      </c>
      <c r="S226" s="151"/>
      <c r="T226" s="288" t="s">
        <v>35</v>
      </c>
      <c r="U226" s="145"/>
      <c r="V226" s="295">
        <v>2025</v>
      </c>
    </row>
    <row r="227" spans="1:22" s="92" customFormat="1" ht="30" x14ac:dyDescent="0.25">
      <c r="A227" s="92">
        <v>218</v>
      </c>
      <c r="B227" s="185" t="s">
        <v>29</v>
      </c>
      <c r="C227" s="145" t="s">
        <v>1372</v>
      </c>
      <c r="D227" s="145" t="s">
        <v>1543</v>
      </c>
      <c r="E227" s="145" t="s">
        <v>1539</v>
      </c>
      <c r="F227" s="145" t="s">
        <v>1545</v>
      </c>
      <c r="G227" s="145" t="s">
        <v>31</v>
      </c>
      <c r="H227" s="145"/>
      <c r="I227" s="136" t="s">
        <v>1593</v>
      </c>
      <c r="J227" s="136" t="s">
        <v>1548</v>
      </c>
      <c r="K227" s="136" t="s">
        <v>1351</v>
      </c>
      <c r="L227" s="286">
        <v>0</v>
      </c>
      <c r="M227" s="217"/>
      <c r="N227" s="291" t="s">
        <v>1549</v>
      </c>
      <c r="O227" s="217"/>
      <c r="P227" s="288">
        <v>0</v>
      </c>
      <c r="Q227" s="217"/>
      <c r="R227" s="295">
        <v>1</v>
      </c>
      <c r="S227" s="217"/>
      <c r="T227" s="288" t="s">
        <v>49</v>
      </c>
      <c r="U227" s="145"/>
      <c r="V227" s="295">
        <v>2025</v>
      </c>
    </row>
    <row r="228" spans="1:22" s="92" customFormat="1" ht="30" x14ac:dyDescent="0.25">
      <c r="B228" s="185" t="s">
        <v>29</v>
      </c>
      <c r="C228" s="145" t="s">
        <v>1372</v>
      </c>
      <c r="D228" s="145" t="s">
        <v>1543</v>
      </c>
      <c r="E228" s="145" t="s">
        <v>1539</v>
      </c>
      <c r="F228" s="145" t="s">
        <v>1545</v>
      </c>
      <c r="G228" s="145" t="s">
        <v>31</v>
      </c>
      <c r="H228" s="145"/>
      <c r="I228" s="136" t="s">
        <v>1594</v>
      </c>
      <c r="J228" s="136" t="s">
        <v>1618</v>
      </c>
      <c r="K228" s="136" t="s">
        <v>1351</v>
      </c>
      <c r="L228" s="286">
        <v>0</v>
      </c>
      <c r="M228" s="217"/>
      <c r="N228" s="291" t="s">
        <v>1549</v>
      </c>
      <c r="O228" s="146"/>
      <c r="P228" s="288"/>
      <c r="Q228" s="146"/>
      <c r="R228" s="301">
        <v>1</v>
      </c>
      <c r="S228" s="217"/>
      <c r="T228" s="288" t="s">
        <v>49</v>
      </c>
      <c r="U228" s="145"/>
      <c r="V228" s="295">
        <v>2025</v>
      </c>
    </row>
    <row r="229" spans="1:22" s="92" customFormat="1" ht="30" x14ac:dyDescent="0.25">
      <c r="A229" s="92">
        <v>219</v>
      </c>
      <c r="B229" s="185" t="s">
        <v>29</v>
      </c>
      <c r="C229" s="145" t="s">
        <v>1540</v>
      </c>
      <c r="D229" s="145" t="s">
        <v>1544</v>
      </c>
      <c r="E229" s="145" t="s">
        <v>1541</v>
      </c>
      <c r="F229" s="145" t="s">
        <v>1545</v>
      </c>
      <c r="G229" s="145" t="s">
        <v>18</v>
      </c>
      <c r="H229" s="149"/>
      <c r="I229" s="136" t="s">
        <v>1546</v>
      </c>
      <c r="J229" s="136" t="s">
        <v>1547</v>
      </c>
      <c r="K229" s="215" t="s">
        <v>1588</v>
      </c>
      <c r="L229" s="287"/>
      <c r="M229" s="214"/>
      <c r="N229" s="292"/>
      <c r="O229" s="151"/>
      <c r="P229" s="287"/>
      <c r="Q229" s="151"/>
      <c r="R229" s="302"/>
      <c r="S229" s="222"/>
      <c r="T229" s="288" t="s">
        <v>49</v>
      </c>
      <c r="U229" s="145"/>
      <c r="V229" s="295">
        <v>2024</v>
      </c>
    </row>
    <row r="230" spans="1:22" s="92" customFormat="1" ht="45" x14ac:dyDescent="0.25">
      <c r="B230" s="282" t="s">
        <v>29</v>
      </c>
      <c r="C230" s="149" t="s">
        <v>1540</v>
      </c>
      <c r="D230" s="149" t="s">
        <v>1544</v>
      </c>
      <c r="E230" s="149" t="s">
        <v>1541</v>
      </c>
      <c r="F230" s="149" t="s">
        <v>1545</v>
      </c>
      <c r="G230" s="149" t="s">
        <v>18</v>
      </c>
      <c r="H230" s="149"/>
      <c r="I230" s="138" t="s">
        <v>1619</v>
      </c>
      <c r="J230" s="138" t="s">
        <v>1620</v>
      </c>
      <c r="K230" s="138" t="s">
        <v>1351</v>
      </c>
      <c r="L230" s="285">
        <v>0</v>
      </c>
      <c r="M230" s="222"/>
      <c r="N230" s="285" t="s">
        <v>1616</v>
      </c>
      <c r="O230" s="222"/>
      <c r="P230" s="287">
        <v>0</v>
      </c>
      <c r="Q230" s="151"/>
      <c r="R230" s="299">
        <v>2</v>
      </c>
      <c r="S230" s="151"/>
      <c r="T230" s="287" t="s">
        <v>35</v>
      </c>
      <c r="U230" s="149"/>
      <c r="V230" s="284">
        <v>2025</v>
      </c>
    </row>
    <row r="231" spans="1:22" s="92" customFormat="1" ht="30" x14ac:dyDescent="0.25">
      <c r="B231" s="282" t="s">
        <v>29</v>
      </c>
      <c r="C231" s="149" t="s">
        <v>1540</v>
      </c>
      <c r="D231" s="149" t="s">
        <v>1544</v>
      </c>
      <c r="E231" s="149" t="s">
        <v>1541</v>
      </c>
      <c r="F231" s="149" t="s">
        <v>1545</v>
      </c>
      <c r="G231" s="149" t="s">
        <v>31</v>
      </c>
      <c r="H231" s="149"/>
      <c r="I231" s="138" t="s">
        <v>1621</v>
      </c>
      <c r="J231" s="138" t="s">
        <v>1621</v>
      </c>
      <c r="K231" s="138">
        <v>0</v>
      </c>
      <c r="L231" s="287"/>
      <c r="M231" s="222"/>
      <c r="N231" s="293" t="s">
        <v>661</v>
      </c>
      <c r="O231" s="151"/>
      <c r="P231" s="296"/>
      <c r="Q231" s="151"/>
      <c r="R231" s="302">
        <v>72900000</v>
      </c>
      <c r="S231" s="151"/>
      <c r="T231" s="304" t="s">
        <v>49</v>
      </c>
      <c r="U231" s="149"/>
      <c r="V231" s="284">
        <v>2025</v>
      </c>
    </row>
    <row r="232" spans="1:22" s="92" customFormat="1" ht="30" x14ac:dyDescent="0.25">
      <c r="B232" s="185" t="s">
        <v>29</v>
      </c>
      <c r="C232" s="145" t="s">
        <v>1540</v>
      </c>
      <c r="D232" s="145" t="s">
        <v>1544</v>
      </c>
      <c r="E232" s="145" t="s">
        <v>1541</v>
      </c>
      <c r="F232" s="145" t="s">
        <v>1545</v>
      </c>
      <c r="G232" s="145" t="s">
        <v>18</v>
      </c>
      <c r="H232" s="149"/>
      <c r="I232" s="136" t="s">
        <v>1723</v>
      </c>
      <c r="J232" s="136" t="s">
        <v>1725</v>
      </c>
      <c r="K232" s="136" t="s">
        <v>1724</v>
      </c>
      <c r="L232" s="287">
        <v>0</v>
      </c>
      <c r="M232" s="222"/>
      <c r="N232" s="290" t="s">
        <v>1616</v>
      </c>
      <c r="O232" s="151"/>
      <c r="P232" s="296">
        <v>0</v>
      </c>
      <c r="Q232" s="151"/>
      <c r="R232" s="303">
        <v>2</v>
      </c>
      <c r="S232" s="151"/>
      <c r="T232" s="228" t="s">
        <v>43</v>
      </c>
      <c r="U232" s="145"/>
      <c r="V232" s="295">
        <v>2026</v>
      </c>
    </row>
    <row r="233" spans="1:22" s="92" customFormat="1" ht="45" x14ac:dyDescent="0.25">
      <c r="A233" s="92">
        <v>220</v>
      </c>
      <c r="B233" s="185" t="s">
        <v>29</v>
      </c>
      <c r="C233" s="145" t="s">
        <v>1540</v>
      </c>
      <c r="D233" s="145" t="s">
        <v>1544</v>
      </c>
      <c r="E233" s="145" t="s">
        <v>1541</v>
      </c>
      <c r="F233" s="145" t="s">
        <v>1545</v>
      </c>
      <c r="G233" s="145" t="s">
        <v>31</v>
      </c>
      <c r="H233" s="145"/>
      <c r="I233" s="188" t="s">
        <v>1373</v>
      </c>
      <c r="J233" s="188" t="s">
        <v>1374</v>
      </c>
      <c r="K233" s="136" t="s">
        <v>1351</v>
      </c>
      <c r="L233" s="288">
        <v>0</v>
      </c>
      <c r="M233" s="217"/>
      <c r="N233" s="294" t="s">
        <v>1347</v>
      </c>
      <c r="O233" s="216"/>
      <c r="P233" s="283">
        <v>0</v>
      </c>
      <c r="Q233" s="217"/>
      <c r="R233" s="288">
        <v>70</v>
      </c>
      <c r="S233" s="146"/>
      <c r="T233" s="228" t="s">
        <v>43</v>
      </c>
      <c r="U233" s="145"/>
      <c r="V233" s="288">
        <v>2026</v>
      </c>
    </row>
    <row r="234" spans="1:22" s="92" customFormat="1" ht="30" x14ac:dyDescent="0.25">
      <c r="B234" s="152" t="s">
        <v>29</v>
      </c>
      <c r="C234" s="145" t="s">
        <v>1540</v>
      </c>
      <c r="D234" s="145" t="s">
        <v>1544</v>
      </c>
      <c r="E234" s="145" t="s">
        <v>1541</v>
      </c>
      <c r="F234" s="145" t="s">
        <v>1545</v>
      </c>
      <c r="G234" s="145" t="s">
        <v>31</v>
      </c>
      <c r="H234" s="145"/>
      <c r="I234" s="188" t="s">
        <v>1690</v>
      </c>
      <c r="J234" s="188" t="s">
        <v>1691</v>
      </c>
      <c r="K234" s="136" t="s">
        <v>1351</v>
      </c>
      <c r="L234" s="286"/>
      <c r="M234" s="217"/>
      <c r="N234" s="294" t="s">
        <v>1595</v>
      </c>
      <c r="O234" s="216"/>
      <c r="P234" s="283"/>
      <c r="Q234" s="217"/>
      <c r="R234" s="286">
        <v>150</v>
      </c>
      <c r="S234" s="146"/>
      <c r="T234" s="228" t="s">
        <v>43</v>
      </c>
      <c r="U234" s="145"/>
      <c r="V234" s="288">
        <v>2026</v>
      </c>
    </row>
    <row r="235" spans="1:22" s="92" customFormat="1" ht="45" x14ac:dyDescent="0.25">
      <c r="B235" s="152" t="s">
        <v>29</v>
      </c>
      <c r="C235" s="145" t="s">
        <v>1540</v>
      </c>
      <c r="D235" s="145" t="s">
        <v>1544</v>
      </c>
      <c r="E235" s="145" t="s">
        <v>1541</v>
      </c>
      <c r="F235" s="145" t="s">
        <v>1545</v>
      </c>
      <c r="G235" s="145" t="s">
        <v>31</v>
      </c>
      <c r="H235" s="145"/>
      <c r="I235" s="188" t="s">
        <v>1622</v>
      </c>
      <c r="J235" s="188" t="s">
        <v>1692</v>
      </c>
      <c r="K235" s="136" t="s">
        <v>1351</v>
      </c>
      <c r="L235" s="286"/>
      <c r="M235" s="217"/>
      <c r="N235" s="294" t="s">
        <v>1549</v>
      </c>
      <c r="O235" s="216"/>
      <c r="P235" s="283"/>
      <c r="Q235" s="217"/>
      <c r="R235" s="286">
        <v>1</v>
      </c>
      <c r="S235" s="146"/>
      <c r="T235" s="228" t="s">
        <v>43</v>
      </c>
      <c r="U235" s="145"/>
      <c r="V235" s="288">
        <v>2026</v>
      </c>
    </row>
    <row r="236" spans="1:22" s="92" customFormat="1" ht="60" x14ac:dyDescent="0.25">
      <c r="B236" s="152" t="s">
        <v>29</v>
      </c>
      <c r="C236" s="145" t="s">
        <v>1540</v>
      </c>
      <c r="D236" s="145" t="s">
        <v>1544</v>
      </c>
      <c r="E236" s="145" t="s">
        <v>1541</v>
      </c>
      <c r="F236" s="145" t="s">
        <v>1545</v>
      </c>
      <c r="G236" s="145" t="s">
        <v>31</v>
      </c>
      <c r="H236" s="145"/>
      <c r="I236" s="188" t="s">
        <v>1623</v>
      </c>
      <c r="J236" s="188" t="s">
        <v>1624</v>
      </c>
      <c r="K236" s="136" t="s">
        <v>1351</v>
      </c>
      <c r="L236" s="219">
        <v>0</v>
      </c>
      <c r="M236" s="217"/>
      <c r="N236" s="231" t="s">
        <v>1616</v>
      </c>
      <c r="O236" s="216"/>
      <c r="P236" s="283">
        <v>0</v>
      </c>
      <c r="Q236" s="217"/>
      <c r="R236" s="219">
        <v>2</v>
      </c>
      <c r="S236" s="146"/>
      <c r="T236" s="228" t="s">
        <v>43</v>
      </c>
      <c r="U236" s="145"/>
      <c r="V236" s="220">
        <v>2026</v>
      </c>
    </row>
    <row r="237" spans="1:22" s="92" customFormat="1" ht="75" x14ac:dyDescent="0.25">
      <c r="B237" s="189" t="s">
        <v>29</v>
      </c>
      <c r="C237" s="145" t="s">
        <v>1592</v>
      </c>
      <c r="D237" s="145" t="s">
        <v>1591</v>
      </c>
      <c r="E237" s="145" t="s">
        <v>1550</v>
      </c>
      <c r="F237" s="145" t="s">
        <v>1545</v>
      </c>
      <c r="G237" s="145" t="s">
        <v>18</v>
      </c>
      <c r="H237" s="149"/>
      <c r="I237" s="136" t="s">
        <v>1546</v>
      </c>
      <c r="J237" s="136" t="s">
        <v>1596</v>
      </c>
      <c r="K237" s="215" t="s">
        <v>1588</v>
      </c>
      <c r="L237" s="221"/>
      <c r="M237" s="222"/>
      <c r="N237" s="230"/>
      <c r="O237" s="214"/>
      <c r="P237" s="223"/>
      <c r="Q237" s="226"/>
      <c r="R237" s="225"/>
      <c r="S237" s="222"/>
      <c r="T237" s="220" t="s">
        <v>49</v>
      </c>
      <c r="U237" s="145"/>
      <c r="V237" s="220">
        <v>2024</v>
      </c>
    </row>
    <row r="238" spans="1:22" s="92" customFormat="1" ht="30" x14ac:dyDescent="0.25">
      <c r="B238" s="189" t="s">
        <v>29</v>
      </c>
      <c r="C238" s="145" t="s">
        <v>1592</v>
      </c>
      <c r="D238" s="145" t="s">
        <v>1591</v>
      </c>
      <c r="E238" s="145" t="s">
        <v>1550</v>
      </c>
      <c r="F238" s="145" t="s">
        <v>1545</v>
      </c>
      <c r="G238" s="145" t="s">
        <v>18</v>
      </c>
      <c r="H238" s="149"/>
      <c r="I238" s="136" t="s">
        <v>1722</v>
      </c>
      <c r="J238" s="136" t="s">
        <v>1721</v>
      </c>
      <c r="K238" s="136" t="s">
        <v>1351</v>
      </c>
      <c r="L238" s="221"/>
      <c r="M238" s="222"/>
      <c r="N238" s="229" t="s">
        <v>1616</v>
      </c>
      <c r="O238" s="217"/>
      <c r="P238" s="280"/>
      <c r="Q238" s="217"/>
      <c r="R238" s="281">
        <v>1</v>
      </c>
      <c r="S238" s="222"/>
      <c r="T238" s="253" t="s">
        <v>35</v>
      </c>
      <c r="U238" s="145"/>
      <c r="V238" s="220">
        <v>2025</v>
      </c>
    </row>
    <row r="239" spans="1:22" s="92" customFormat="1" ht="30" x14ac:dyDescent="0.25">
      <c r="B239" s="189" t="s">
        <v>29</v>
      </c>
      <c r="C239" s="145" t="s">
        <v>1592</v>
      </c>
      <c r="D239" s="145" t="s">
        <v>1591</v>
      </c>
      <c r="E239" s="145" t="s">
        <v>1550</v>
      </c>
      <c r="F239" s="145" t="s">
        <v>1545</v>
      </c>
      <c r="G239" s="145" t="s">
        <v>31</v>
      </c>
      <c r="H239" s="145"/>
      <c r="I239" s="136" t="s">
        <v>1551</v>
      </c>
      <c r="J239" s="136" t="s">
        <v>1599</v>
      </c>
      <c r="K239" s="136" t="s">
        <v>1351</v>
      </c>
      <c r="L239" s="220">
        <v>0</v>
      </c>
      <c r="M239" s="217"/>
      <c r="N239" s="229" t="s">
        <v>1549</v>
      </c>
      <c r="O239" s="217"/>
      <c r="P239" s="220">
        <v>0</v>
      </c>
      <c r="Q239" s="227"/>
      <c r="R239" s="224">
        <v>1</v>
      </c>
      <c r="S239" s="217"/>
      <c r="T239" s="254" t="s">
        <v>49</v>
      </c>
      <c r="U239" s="145"/>
      <c r="V239" s="220">
        <v>2025</v>
      </c>
    </row>
    <row r="240" spans="1:22" s="92" customFormat="1" ht="90" x14ac:dyDescent="0.25">
      <c r="B240" s="189" t="s">
        <v>29</v>
      </c>
      <c r="C240" s="145" t="s">
        <v>1592</v>
      </c>
      <c r="D240" s="145" t="s">
        <v>1591</v>
      </c>
      <c r="E240" s="145" t="s">
        <v>1550</v>
      </c>
      <c r="F240" s="145" t="s">
        <v>1545</v>
      </c>
      <c r="G240" s="145" t="s">
        <v>31</v>
      </c>
      <c r="H240" s="145"/>
      <c r="I240" s="136" t="s">
        <v>1597</v>
      </c>
      <c r="J240" s="117" t="s">
        <v>1598</v>
      </c>
      <c r="K240" s="136" t="s">
        <v>1351</v>
      </c>
      <c r="L240" s="224"/>
      <c r="M240" s="146"/>
      <c r="N240" s="190" t="s">
        <v>1549</v>
      </c>
      <c r="O240" s="146"/>
      <c r="P240" s="190"/>
      <c r="Q240" s="146"/>
      <c r="R240" s="224">
        <v>1</v>
      </c>
      <c r="S240" s="146"/>
      <c r="T240" s="190" t="s">
        <v>35</v>
      </c>
      <c r="U240" s="145"/>
      <c r="V240" s="190">
        <v>2026</v>
      </c>
    </row>
    <row r="252" spans="2:20" x14ac:dyDescent="0.25">
      <c r="C252" s="82"/>
      <c r="D252" s="82"/>
    </row>
    <row r="253" spans="2:20" x14ac:dyDescent="0.25">
      <c r="C253" s="82"/>
      <c r="D253" s="82"/>
    </row>
    <row r="254" spans="2:20" x14ac:dyDescent="0.25">
      <c r="C254" s="82"/>
      <c r="D254" s="82"/>
    </row>
    <row r="255" spans="2:20" x14ac:dyDescent="0.25">
      <c r="B255" s="131"/>
      <c r="C255" s="82"/>
      <c r="D255" s="82"/>
      <c r="I255" s="136"/>
      <c r="J255" s="117"/>
      <c r="K255" s="117"/>
      <c r="L255" s="142"/>
      <c r="M255" s="146"/>
      <c r="N255" s="142"/>
      <c r="O255" s="146"/>
      <c r="P255" s="142"/>
      <c r="Q255" s="146"/>
      <c r="R255" s="142"/>
      <c r="S255" s="146"/>
      <c r="T255" s="142"/>
    </row>
    <row r="256" spans="2:20" x14ac:dyDescent="0.25">
      <c r="B256" s="131"/>
      <c r="C256" s="82"/>
      <c r="D256" s="82"/>
      <c r="I256" s="136"/>
      <c r="J256" s="117"/>
      <c r="K256" s="117"/>
      <c r="L256" s="142"/>
      <c r="M256" s="146"/>
      <c r="N256" s="142"/>
      <c r="O256" s="146"/>
      <c r="P256" s="142"/>
      <c r="Q256" s="146"/>
      <c r="R256" s="148"/>
      <c r="S256" s="146"/>
      <c r="T256" s="142"/>
    </row>
    <row r="257" spans="2:20" x14ac:dyDescent="0.25">
      <c r="B257" s="132"/>
      <c r="C257" s="82"/>
      <c r="D257" s="82"/>
      <c r="I257" s="136"/>
      <c r="J257" s="117"/>
      <c r="K257" s="117"/>
      <c r="L257" s="142"/>
      <c r="M257" s="145"/>
      <c r="N257" s="147"/>
      <c r="O257" s="145"/>
      <c r="P257" s="148"/>
      <c r="Q257" s="145"/>
      <c r="R257" s="148"/>
      <c r="S257" s="145"/>
      <c r="T257" s="148"/>
    </row>
    <row r="258" spans="2:20" x14ac:dyDescent="0.25">
      <c r="B258" s="132"/>
      <c r="C258" s="82"/>
      <c r="D258" s="82"/>
      <c r="I258" s="136"/>
      <c r="J258" s="117"/>
      <c r="K258" s="117"/>
      <c r="L258" s="142"/>
      <c r="M258" s="146"/>
      <c r="N258" s="148"/>
      <c r="O258" s="146"/>
      <c r="P258" s="142"/>
      <c r="Q258" s="146"/>
      <c r="R258" s="142"/>
      <c r="S258" s="146"/>
      <c r="T258" s="148"/>
    </row>
    <row r="259" spans="2:20" x14ac:dyDescent="0.25">
      <c r="B259" s="132"/>
      <c r="C259" s="82"/>
      <c r="D259" s="82"/>
      <c r="I259" s="136"/>
      <c r="J259" s="117"/>
      <c r="K259" s="117"/>
      <c r="L259" s="142"/>
      <c r="M259" s="146"/>
      <c r="N259" s="148"/>
      <c r="O259" s="146"/>
      <c r="P259" s="142"/>
      <c r="Q259" s="146"/>
      <c r="R259" s="142"/>
      <c r="S259" s="146"/>
      <c r="T259" s="148"/>
    </row>
    <row r="260" spans="2:20" x14ac:dyDescent="0.25">
      <c r="B260" s="132"/>
      <c r="C260" s="82"/>
      <c r="D260" s="82"/>
      <c r="I260" s="136"/>
      <c r="J260" s="117"/>
      <c r="K260" s="117"/>
      <c r="L260" s="142"/>
      <c r="M260" s="146"/>
      <c r="N260" s="148"/>
      <c r="O260" s="146"/>
      <c r="P260" s="142"/>
      <c r="Q260" s="146"/>
      <c r="R260" s="142"/>
      <c r="S260" s="146"/>
      <c r="T260" s="148"/>
    </row>
    <row r="261" spans="2:20" x14ac:dyDescent="0.25">
      <c r="B261" s="132"/>
      <c r="C261" s="82"/>
      <c r="D261" s="82"/>
      <c r="I261" s="136"/>
      <c r="J261" s="117"/>
      <c r="K261" s="117"/>
      <c r="L261" s="142"/>
      <c r="M261" s="146"/>
      <c r="N261" s="148"/>
      <c r="O261" s="146"/>
      <c r="P261" s="142"/>
      <c r="Q261" s="146"/>
      <c r="R261" s="142"/>
      <c r="S261" s="146"/>
      <c r="T261" s="148"/>
    </row>
    <row r="262" spans="2:20" x14ac:dyDescent="0.25">
      <c r="C262" s="82"/>
      <c r="D262" s="82"/>
    </row>
    <row r="263" spans="2:20" x14ac:dyDescent="0.25">
      <c r="C263" s="82"/>
      <c r="D263" s="82"/>
    </row>
    <row r="264" spans="2:20" x14ac:dyDescent="0.25">
      <c r="C264" s="82"/>
      <c r="D264" s="82"/>
    </row>
    <row r="265" spans="2:20" x14ac:dyDescent="0.25">
      <c r="C265" s="82"/>
      <c r="D265" s="82"/>
    </row>
    <row r="266" spans="2:20" x14ac:dyDescent="0.25">
      <c r="C266" s="82"/>
      <c r="D266" s="82"/>
    </row>
  </sheetData>
  <mergeCells count="13">
    <mergeCell ref="U1:U2"/>
    <mergeCell ref="V1:V2"/>
    <mergeCell ref="P1:P2"/>
    <mergeCell ref="R1:R2"/>
    <mergeCell ref="T1:T2"/>
    <mergeCell ref="Q1:Q2"/>
    <mergeCell ref="S1:S2"/>
    <mergeCell ref="M1:M2"/>
    <mergeCell ref="O1:O2"/>
    <mergeCell ref="L1:L2"/>
    <mergeCell ref="N1:N2"/>
    <mergeCell ref="C2:K2"/>
    <mergeCell ref="B1:K1"/>
  </mergeCells>
  <phoneticPr fontId="72"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T1_Pick_List!$J$2:$J$5</xm:f>
          </x14:formula1>
          <xm:sqref>S10:T29 T143 S61:T61 S65:T87 T258:T261 T128:T140 S242:T254 S128:S219 S262:T1048576 S89:T126 S54:T59 S31:T52 S4:T8 T186:T219 T145:T162 T164:T184</xm:sqref>
        </x14:dataValidation>
        <x14:dataValidation type="list" allowBlank="1" showInputMessage="1" showErrorMessage="1" xr:uid="{00000000-0002-0000-0300-000001000000}">
          <x14:formula1>
            <xm:f>T1_Pick_List!$R$2:$R$5</xm:f>
          </x14:formula1>
          <xm:sqref>B242:B254 B71:B86 B112:B219 B65:B69 B89:B110 B257:B1048576 B54:B62 B4:B8 B10:B51</xm:sqref>
        </x14:dataValidation>
        <x14:dataValidation type="list" allowBlank="1" showInputMessage="1" showErrorMessage="1" xr:uid="{00000000-0002-0000-0300-000002000000}">
          <x14:formula1>
            <xm:f>T1_Pick_List!$B$2:$B$3</xm:f>
          </x14:formula1>
          <xm:sqref>G242:G254 G10:G38 G71:G110 G41:G62 G65:G69 G258:G1048576 G115:G161 G4:G8 G164:G184 G186:G219</xm:sqref>
        </x14:dataValidation>
        <x14:dataValidation type="list" allowBlank="1" showInputMessage="1" showErrorMessage="1" xr:uid="{00000000-0002-0000-0300-000003000000}">
          <x14:formula1>
            <xm:f>T1_Pick_List!$A$2:$A$3</xm:f>
          </x14:formula1>
          <xm:sqref>F242:F254 F71:F110 F10:F62 F65:F69 F257:F1048576 F115:F161 F4:F8 F164:F184 F186:F219</xm:sqref>
        </x14:dataValidation>
        <x14:dataValidation type="list" allowBlank="1" showInputMessage="1" showErrorMessage="1" xr:uid="{00000000-0002-0000-0300-000004000000}">
          <x14:formula1>
            <xm:f>Measures!$D$4:$D$1048576</xm:f>
          </x14:formula1>
          <xm:sqref>C262:D1048576 C242:D254 C112:D219 C65:D69 C71:D110 C4:D8 D10:D43 D47:D62 C10:C62</xm:sqref>
        </x14:dataValidation>
        <x14:dataValidation type="list" allowBlank="1" showInputMessage="1" showErrorMessage="1" xr:uid="{00000000-0002-0000-0300-000005000000}">
          <x14:formula1>
            <xm:f>Measures!$E$4:$E$1048576</xm:f>
          </x14:formula1>
          <xm:sqref>E257:E1048576 E132:E161 E186:E219 E71:E110 E242:E254 E65:E69 E4:E8 E164:E184 E115:E128 E10:E62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J107"/>
  <sheetViews>
    <sheetView showGridLines="0" zoomScale="50" zoomScaleNormal="50" workbookViewId="0">
      <pane xSplit="7" ySplit="5" topLeftCell="H6" activePane="bottomRight" state="frozen"/>
      <selection pane="topRight" activeCell="H1" sqref="H1"/>
      <selection pane="bottomLeft" activeCell="A6" sqref="A6"/>
      <selection pane="bottomRight" activeCell="A6" sqref="A6"/>
    </sheetView>
  </sheetViews>
  <sheetFormatPr defaultRowHeight="15" x14ac:dyDescent="0.25"/>
  <cols>
    <col min="1" max="1" width="15.140625" style="10" customWidth="1"/>
    <col min="2" max="2" width="25.85546875" customWidth="1"/>
    <col min="3" max="3" width="13.85546875" customWidth="1"/>
    <col min="4" max="4" width="22" customWidth="1"/>
    <col min="5" max="5" width="32.5703125" customWidth="1"/>
    <col min="6" max="6" width="24.140625" style="10" customWidth="1"/>
    <col min="7" max="7" width="12.42578125" customWidth="1"/>
    <col min="8" max="9" width="11.85546875" style="11" customWidth="1"/>
    <col min="10" max="10" width="25.85546875" customWidth="1"/>
    <col min="11" max="11" width="20.85546875" customWidth="1"/>
    <col min="12" max="13" width="9.85546875" customWidth="1"/>
    <col min="14" max="14" width="17.42578125" bestFit="1" customWidth="1"/>
    <col min="15" max="15" width="19.85546875" customWidth="1"/>
    <col min="16" max="16" width="20.140625" customWidth="1"/>
    <col min="17" max="17" width="22.42578125" customWidth="1"/>
    <col min="18" max="18" width="26.85546875" customWidth="1"/>
    <col min="19" max="19" width="20.85546875" customWidth="1"/>
    <col min="20" max="20" width="60.140625" customWidth="1"/>
    <col min="21" max="21" width="12.42578125" customWidth="1"/>
    <col min="22" max="22" width="24.85546875" customWidth="1"/>
    <col min="23" max="23" width="85.5703125" customWidth="1"/>
    <col min="24" max="24" width="30.140625" customWidth="1"/>
    <col min="25" max="25" width="15.85546875" customWidth="1"/>
    <col min="26" max="26" width="27.85546875" customWidth="1"/>
    <col min="27" max="27" width="24" customWidth="1"/>
    <col min="28" max="28" width="39.5703125" customWidth="1"/>
  </cols>
  <sheetData>
    <row r="1" spans="1:29" ht="30" customHeight="1" x14ac:dyDescent="0.25">
      <c r="A1" s="334" t="s">
        <v>1252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row>
    <row r="2" spans="1:29" s="7" customFormat="1" ht="39" customHeight="1" x14ac:dyDescent="0.25">
      <c r="A2" s="336" t="s">
        <v>1253</v>
      </c>
      <c r="B2" s="337"/>
      <c r="C2" s="337"/>
      <c r="D2" s="337"/>
      <c r="E2" s="337"/>
      <c r="F2" s="337"/>
      <c r="G2" s="337"/>
      <c r="H2" s="338" t="s">
        <v>1254</v>
      </c>
      <c r="I2" s="338"/>
      <c r="J2" s="339" t="s">
        <v>1255</v>
      </c>
      <c r="K2" s="339"/>
      <c r="L2" s="339"/>
      <c r="M2" s="339"/>
      <c r="N2" s="339"/>
      <c r="O2" s="339"/>
      <c r="P2" s="339"/>
      <c r="Q2" s="339"/>
      <c r="R2" s="339"/>
      <c r="S2" s="339" t="s">
        <v>1256</v>
      </c>
      <c r="T2" s="339"/>
      <c r="U2" s="339"/>
      <c r="V2" s="339"/>
      <c r="W2" s="12" t="s">
        <v>1257</v>
      </c>
      <c r="X2" s="12" t="s">
        <v>1258</v>
      </c>
      <c r="Y2" s="339" t="s">
        <v>1259</v>
      </c>
      <c r="Z2" s="339"/>
      <c r="AA2" s="339"/>
      <c r="AB2" s="12" t="s">
        <v>1260</v>
      </c>
    </row>
    <row r="3" spans="1:29" s="8" customFormat="1" ht="40.5" customHeight="1" x14ac:dyDescent="0.25">
      <c r="A3" s="333" t="s">
        <v>1261</v>
      </c>
      <c r="B3" s="333"/>
      <c r="C3" s="333"/>
      <c r="D3" s="333"/>
      <c r="E3" s="333"/>
      <c r="F3" s="333"/>
      <c r="G3" s="333"/>
      <c r="H3" s="326" t="s">
        <v>1262</v>
      </c>
      <c r="I3" s="327"/>
      <c r="J3" s="328" t="s">
        <v>1263</v>
      </c>
      <c r="K3" s="329"/>
      <c r="L3" s="329"/>
      <c r="M3" s="329"/>
      <c r="N3" s="329"/>
      <c r="O3" s="329"/>
      <c r="P3" s="329"/>
      <c r="Q3" s="329"/>
      <c r="R3" s="330"/>
      <c r="S3" s="328" t="s">
        <v>1264</v>
      </c>
      <c r="T3" s="331"/>
      <c r="U3" s="331"/>
      <c r="V3" s="332"/>
      <c r="W3" s="344" t="s">
        <v>1265</v>
      </c>
      <c r="X3" s="345"/>
      <c r="Y3" s="344" t="s">
        <v>1266</v>
      </c>
      <c r="Z3" s="346"/>
      <c r="AA3" s="346"/>
      <c r="AB3" s="13" t="s">
        <v>1267</v>
      </c>
    </row>
    <row r="4" spans="1:29" ht="15.75" customHeight="1" x14ac:dyDescent="0.25">
      <c r="A4" s="333"/>
      <c r="B4" s="333"/>
      <c r="C4" s="333"/>
      <c r="D4" s="333"/>
      <c r="E4" s="333"/>
      <c r="F4" s="333"/>
      <c r="G4" s="333"/>
      <c r="H4" s="327"/>
      <c r="I4" s="327"/>
      <c r="J4" s="347" t="s">
        <v>1268</v>
      </c>
      <c r="K4" s="345"/>
      <c r="L4" s="348" t="s">
        <v>1269</v>
      </c>
      <c r="M4" s="349"/>
      <c r="N4" s="349"/>
      <c r="O4" s="349"/>
      <c r="P4" s="349"/>
      <c r="Q4" s="349"/>
      <c r="R4" s="350"/>
      <c r="S4" s="328" t="s">
        <v>1270</v>
      </c>
      <c r="T4" s="351"/>
      <c r="U4" s="347" t="s">
        <v>1271</v>
      </c>
      <c r="V4" s="351"/>
      <c r="W4" s="342" t="s">
        <v>1272</v>
      </c>
      <c r="X4" s="340" t="s">
        <v>1273</v>
      </c>
      <c r="Y4" s="342" t="s">
        <v>1274</v>
      </c>
      <c r="Z4" s="340" t="s">
        <v>1273</v>
      </c>
      <c r="AA4" s="340" t="s">
        <v>1275</v>
      </c>
      <c r="AB4" s="342" t="s">
        <v>1276</v>
      </c>
    </row>
    <row r="5" spans="1:29" ht="63.75" customHeight="1" x14ac:dyDescent="0.25">
      <c r="A5" s="20" t="s">
        <v>342</v>
      </c>
      <c r="B5" s="19" t="s">
        <v>343</v>
      </c>
      <c r="C5" s="19" t="s">
        <v>374</v>
      </c>
      <c r="D5" s="19" t="s">
        <v>375</v>
      </c>
      <c r="E5" s="19" t="s">
        <v>376</v>
      </c>
      <c r="F5" s="19" t="s">
        <v>378</v>
      </c>
      <c r="G5" s="19" t="s">
        <v>379</v>
      </c>
      <c r="H5" s="14" t="s">
        <v>1277</v>
      </c>
      <c r="I5" s="14" t="s">
        <v>1278</v>
      </c>
      <c r="J5" s="15" t="s">
        <v>1376</v>
      </c>
      <c r="K5" s="15" t="s">
        <v>1279</v>
      </c>
      <c r="L5" s="16">
        <v>2020</v>
      </c>
      <c r="M5" s="16">
        <v>2021</v>
      </c>
      <c r="N5" s="16">
        <v>2022</v>
      </c>
      <c r="O5" s="16">
        <v>2023</v>
      </c>
      <c r="P5" s="16">
        <v>2024</v>
      </c>
      <c r="Q5" s="16">
        <v>2025</v>
      </c>
      <c r="R5" s="16">
        <v>2026</v>
      </c>
      <c r="S5" s="15" t="s">
        <v>1375</v>
      </c>
      <c r="T5" s="17" t="s">
        <v>1280</v>
      </c>
      <c r="U5" s="15" t="s">
        <v>1376</v>
      </c>
      <c r="V5" s="18" t="s">
        <v>1273</v>
      </c>
      <c r="W5" s="343"/>
      <c r="X5" s="341"/>
      <c r="Y5" s="343"/>
      <c r="Z5" s="341"/>
      <c r="AA5" s="341"/>
      <c r="AB5" s="343"/>
      <c r="AC5" t="s">
        <v>1281</v>
      </c>
    </row>
    <row r="6" spans="1:29" ht="15" customHeight="1" x14ac:dyDescent="0.25">
      <c r="A6" s="157" t="s">
        <v>47</v>
      </c>
      <c r="B6" s="158" t="s">
        <v>346</v>
      </c>
      <c r="C6" s="158" t="s">
        <v>28</v>
      </c>
      <c r="D6" s="158" t="s">
        <v>393</v>
      </c>
      <c r="E6" s="158" t="s">
        <v>394</v>
      </c>
      <c r="F6" s="158" t="s">
        <v>27</v>
      </c>
      <c r="G6" s="158" t="s">
        <v>30</v>
      </c>
      <c r="H6" s="159"/>
      <c r="I6" s="159"/>
      <c r="J6" s="159"/>
      <c r="K6" s="159"/>
      <c r="L6" s="159"/>
      <c r="M6" s="160"/>
      <c r="N6" s="160"/>
      <c r="O6" s="160"/>
      <c r="P6" s="160"/>
      <c r="Q6" s="160"/>
      <c r="R6" s="160"/>
      <c r="S6" s="167">
        <v>1000000</v>
      </c>
      <c r="T6" s="162" t="s">
        <v>1644</v>
      </c>
      <c r="U6" s="160"/>
      <c r="V6" s="160"/>
      <c r="W6" s="160"/>
      <c r="X6" s="160"/>
      <c r="Y6" s="160"/>
      <c r="Z6" s="160"/>
      <c r="AA6" s="160"/>
      <c r="AB6" s="160"/>
      <c r="AC6">
        <f>J6-SUM(L6:R6)</f>
        <v>0</v>
      </c>
    </row>
    <row r="7" spans="1:29" ht="15" customHeight="1" x14ac:dyDescent="0.25">
      <c r="A7" s="157" t="s">
        <v>47</v>
      </c>
      <c r="B7" s="158" t="s">
        <v>346</v>
      </c>
      <c r="C7" s="158" t="s">
        <v>28</v>
      </c>
      <c r="D7" s="158" t="s">
        <v>395</v>
      </c>
      <c r="E7" s="158" t="s">
        <v>396</v>
      </c>
      <c r="F7" s="158" t="s">
        <v>27</v>
      </c>
      <c r="G7" s="158" t="s">
        <v>17</v>
      </c>
      <c r="H7" s="159"/>
      <c r="I7" s="159"/>
      <c r="J7" s="160"/>
      <c r="K7" s="160"/>
      <c r="L7" s="160"/>
      <c r="M7" s="160"/>
      <c r="N7" s="160"/>
      <c r="O7" s="160"/>
      <c r="P7" s="160"/>
      <c r="Q7" s="160"/>
      <c r="R7" s="160"/>
      <c r="S7" s="160"/>
      <c r="T7" s="160"/>
      <c r="U7" s="160"/>
      <c r="V7" s="160"/>
      <c r="W7" s="160"/>
      <c r="X7" s="160"/>
      <c r="Y7" s="160"/>
      <c r="Z7" s="160"/>
      <c r="AA7" s="160"/>
      <c r="AB7" s="160"/>
      <c r="AC7">
        <f t="shared" ref="AC7:AC72" si="0">J7-SUM(L7:R7)</f>
        <v>0</v>
      </c>
    </row>
    <row r="8" spans="1:29" ht="15" customHeight="1" x14ac:dyDescent="0.25">
      <c r="A8" s="157" t="s">
        <v>41</v>
      </c>
      <c r="B8" s="158" t="s">
        <v>346</v>
      </c>
      <c r="C8" s="158" t="s">
        <v>40</v>
      </c>
      <c r="D8" s="158" t="s">
        <v>397</v>
      </c>
      <c r="E8" s="158" t="s">
        <v>398</v>
      </c>
      <c r="F8" s="158" t="s">
        <v>395</v>
      </c>
      <c r="G8" s="158" t="s">
        <v>17</v>
      </c>
      <c r="H8" s="159">
        <v>44197</v>
      </c>
      <c r="I8" s="159">
        <v>46173</v>
      </c>
      <c r="J8" s="160">
        <v>74400000</v>
      </c>
      <c r="K8" s="160" t="s">
        <v>33</v>
      </c>
      <c r="L8" s="161">
        <v>0</v>
      </c>
      <c r="M8" s="161">
        <v>0</v>
      </c>
      <c r="N8" s="161">
        <v>0</v>
      </c>
      <c r="O8" s="160">
        <v>0</v>
      </c>
      <c r="P8" s="160">
        <v>0</v>
      </c>
      <c r="Q8" s="160">
        <v>22320000</v>
      </c>
      <c r="R8" s="160">
        <v>52080000</v>
      </c>
      <c r="S8" s="163">
        <v>18094768</v>
      </c>
      <c r="T8" s="162" t="s">
        <v>1645</v>
      </c>
      <c r="U8" s="160">
        <v>0</v>
      </c>
      <c r="V8" s="160" t="s">
        <v>750</v>
      </c>
      <c r="W8" s="162" t="s">
        <v>1583</v>
      </c>
      <c r="X8" s="162" t="s">
        <v>1378</v>
      </c>
      <c r="Y8" s="160">
        <v>0</v>
      </c>
      <c r="Z8" s="160" t="s">
        <v>401</v>
      </c>
      <c r="AA8" s="160" t="s">
        <v>401</v>
      </c>
      <c r="AB8" s="160" t="s">
        <v>401</v>
      </c>
      <c r="AC8">
        <f t="shared" si="0"/>
        <v>0</v>
      </c>
    </row>
    <row r="9" spans="1:29" ht="15" customHeight="1" x14ac:dyDescent="0.25">
      <c r="A9" s="157" t="s">
        <v>41</v>
      </c>
      <c r="B9" s="158" t="s">
        <v>346</v>
      </c>
      <c r="C9" s="158" t="s">
        <v>40</v>
      </c>
      <c r="D9" s="158" t="s">
        <v>402</v>
      </c>
      <c r="E9" s="158" t="s">
        <v>403</v>
      </c>
      <c r="F9" s="158" t="s">
        <v>395</v>
      </c>
      <c r="G9" s="158" t="s">
        <v>17</v>
      </c>
      <c r="H9" s="159">
        <v>44197</v>
      </c>
      <c r="I9" s="159">
        <v>46173</v>
      </c>
      <c r="J9" s="163">
        <v>32450000</v>
      </c>
      <c r="K9" s="160" t="s">
        <v>33</v>
      </c>
      <c r="L9" s="160">
        <v>0</v>
      </c>
      <c r="M9" s="160">
        <v>0</v>
      </c>
      <c r="N9" s="160">
        <v>0</v>
      </c>
      <c r="O9" s="160">
        <v>7395</v>
      </c>
      <c r="P9" s="160">
        <v>8078434</v>
      </c>
      <c r="Q9" s="160">
        <v>13870806</v>
      </c>
      <c r="R9" s="160">
        <v>10493365</v>
      </c>
      <c r="S9" s="160">
        <v>0</v>
      </c>
      <c r="T9" s="160" t="s">
        <v>401</v>
      </c>
      <c r="U9" s="160">
        <v>0</v>
      </c>
      <c r="V9" s="160" t="s">
        <v>401</v>
      </c>
      <c r="W9" s="162" t="s">
        <v>1381</v>
      </c>
      <c r="X9" s="162" t="s">
        <v>1378</v>
      </c>
      <c r="Y9" s="160">
        <v>0</v>
      </c>
      <c r="Z9" s="160" t="s">
        <v>401</v>
      </c>
      <c r="AA9" s="160" t="s">
        <v>401</v>
      </c>
      <c r="AB9" s="160" t="s">
        <v>401</v>
      </c>
      <c r="AC9">
        <f t="shared" si="0"/>
        <v>0</v>
      </c>
    </row>
    <row r="10" spans="1:29" ht="15" customHeight="1" x14ac:dyDescent="0.25">
      <c r="A10" s="157" t="s">
        <v>41</v>
      </c>
      <c r="B10" s="158" t="s">
        <v>346</v>
      </c>
      <c r="C10" s="158" t="s">
        <v>40</v>
      </c>
      <c r="D10" s="158" t="s">
        <v>404</v>
      </c>
      <c r="E10" s="158" t="s">
        <v>405</v>
      </c>
      <c r="F10" s="158" t="s">
        <v>395</v>
      </c>
      <c r="G10" s="158" t="s">
        <v>17</v>
      </c>
      <c r="H10" s="159">
        <v>44197</v>
      </c>
      <c r="I10" s="159">
        <v>46173</v>
      </c>
      <c r="J10" s="163">
        <v>40250000</v>
      </c>
      <c r="K10" s="160" t="s">
        <v>33</v>
      </c>
      <c r="L10" s="160">
        <v>0</v>
      </c>
      <c r="M10" s="160">
        <v>0</v>
      </c>
      <c r="N10" s="160">
        <v>0</v>
      </c>
      <c r="O10" s="160">
        <v>0</v>
      </c>
      <c r="P10" s="160">
        <v>16156868</v>
      </c>
      <c r="Q10" s="160">
        <v>13870806</v>
      </c>
      <c r="R10" s="160">
        <v>10222326</v>
      </c>
      <c r="S10" s="160">
        <v>0</v>
      </c>
      <c r="T10" s="160" t="s">
        <v>401</v>
      </c>
      <c r="U10" s="160">
        <v>0</v>
      </c>
      <c r="V10" s="160" t="s">
        <v>401</v>
      </c>
      <c r="W10" s="162" t="s">
        <v>1381</v>
      </c>
      <c r="X10" s="162" t="s">
        <v>1378</v>
      </c>
      <c r="Y10" s="160">
        <v>0</v>
      </c>
      <c r="Z10" s="160" t="s">
        <v>401</v>
      </c>
      <c r="AA10" s="160" t="s">
        <v>401</v>
      </c>
      <c r="AB10" s="160" t="s">
        <v>401</v>
      </c>
      <c r="AC10">
        <f t="shared" si="0"/>
        <v>0</v>
      </c>
    </row>
    <row r="11" spans="1:29" ht="15" customHeight="1" x14ac:dyDescent="0.25">
      <c r="A11" s="157" t="s">
        <v>47</v>
      </c>
      <c r="B11" s="158" t="s">
        <v>346</v>
      </c>
      <c r="C11" s="158" t="s">
        <v>28</v>
      </c>
      <c r="D11" s="158" t="s">
        <v>406</v>
      </c>
      <c r="E11" s="158" t="s">
        <v>407</v>
      </c>
      <c r="F11" s="158" t="s">
        <v>27</v>
      </c>
      <c r="G11" s="158" t="s">
        <v>17</v>
      </c>
      <c r="H11" s="159"/>
      <c r="I11" s="159"/>
      <c r="J11" s="160"/>
      <c r="K11" s="160"/>
      <c r="L11" s="160"/>
      <c r="M11" s="160"/>
      <c r="N11" s="160"/>
      <c r="O11" s="160"/>
      <c r="P11" s="160"/>
      <c r="Q11" s="160"/>
      <c r="R11" s="160"/>
      <c r="S11" s="160"/>
      <c r="T11" s="160"/>
      <c r="U11" s="160"/>
      <c r="V11" s="160"/>
      <c r="W11" s="160"/>
      <c r="X11" s="160"/>
      <c r="Y11" s="160"/>
      <c r="Z11" s="160"/>
      <c r="AA11" s="160"/>
      <c r="AB11" s="160"/>
      <c r="AC11">
        <f t="shared" si="0"/>
        <v>0</v>
      </c>
    </row>
    <row r="12" spans="1:29" ht="15" customHeight="1" x14ac:dyDescent="0.25">
      <c r="A12" s="157" t="s">
        <v>41</v>
      </c>
      <c r="B12" s="158" t="s">
        <v>346</v>
      </c>
      <c r="C12" s="158" t="s">
        <v>40</v>
      </c>
      <c r="D12" s="158" t="s">
        <v>408</v>
      </c>
      <c r="E12" s="158" t="s">
        <v>409</v>
      </c>
      <c r="F12" s="158" t="s">
        <v>406</v>
      </c>
      <c r="G12" s="158" t="s">
        <v>17</v>
      </c>
      <c r="H12" s="159">
        <v>44197</v>
      </c>
      <c r="I12" s="159">
        <v>46173</v>
      </c>
      <c r="J12" s="160">
        <v>14270000</v>
      </c>
      <c r="K12" s="160" t="s">
        <v>33</v>
      </c>
      <c r="L12" s="160">
        <v>0</v>
      </c>
      <c r="M12" s="160">
        <v>0</v>
      </c>
      <c r="N12" s="160">
        <v>0</v>
      </c>
      <c r="O12" s="160">
        <v>0</v>
      </c>
      <c r="P12" s="160">
        <v>1947300</v>
      </c>
      <c r="Q12" s="160">
        <v>8847780</v>
      </c>
      <c r="R12" s="160">
        <v>3474920</v>
      </c>
      <c r="S12" s="163">
        <v>18171264</v>
      </c>
      <c r="T12" s="162" t="s">
        <v>1646</v>
      </c>
      <c r="U12" s="160">
        <v>0</v>
      </c>
      <c r="V12" s="160" t="s">
        <v>401</v>
      </c>
      <c r="W12" s="162" t="s">
        <v>1380</v>
      </c>
      <c r="X12" s="162" t="s">
        <v>1377</v>
      </c>
      <c r="Y12" s="160">
        <v>0</v>
      </c>
      <c r="Z12" s="160"/>
      <c r="AA12" s="160"/>
      <c r="AB12" s="160"/>
      <c r="AC12">
        <f t="shared" si="0"/>
        <v>0</v>
      </c>
    </row>
    <row r="13" spans="1:29" ht="15" customHeight="1" x14ac:dyDescent="0.25">
      <c r="A13" s="157" t="s">
        <v>41</v>
      </c>
      <c r="B13" s="158" t="s">
        <v>346</v>
      </c>
      <c r="C13" s="158" t="s">
        <v>40</v>
      </c>
      <c r="D13" s="158" t="s">
        <v>410</v>
      </c>
      <c r="E13" s="158" t="s">
        <v>411</v>
      </c>
      <c r="F13" s="158" t="s">
        <v>406</v>
      </c>
      <c r="G13" s="158" t="s">
        <v>17</v>
      </c>
      <c r="H13" s="159">
        <v>44197</v>
      </c>
      <c r="I13" s="159">
        <v>46173</v>
      </c>
      <c r="J13" s="160">
        <v>97285492</v>
      </c>
      <c r="K13" s="160" t="s">
        <v>33</v>
      </c>
      <c r="L13" s="160">
        <v>0</v>
      </c>
      <c r="M13" s="160">
        <v>0</v>
      </c>
      <c r="N13" s="160">
        <v>0</v>
      </c>
      <c r="O13" s="160">
        <v>1323186</v>
      </c>
      <c r="P13" s="160">
        <v>30048660</v>
      </c>
      <c r="Q13" s="160">
        <v>44327942</v>
      </c>
      <c r="R13" s="160">
        <v>21585704</v>
      </c>
      <c r="S13" s="160">
        <v>0</v>
      </c>
      <c r="T13" s="160" t="s">
        <v>401</v>
      </c>
      <c r="U13" s="160">
        <v>0</v>
      </c>
      <c r="V13" s="160" t="s">
        <v>401</v>
      </c>
      <c r="W13" s="162" t="s">
        <v>1555</v>
      </c>
      <c r="X13" s="162" t="s">
        <v>1358</v>
      </c>
      <c r="Y13" s="160">
        <v>0</v>
      </c>
      <c r="Z13" s="160" t="s">
        <v>401</v>
      </c>
      <c r="AA13" s="160" t="s">
        <v>401</v>
      </c>
      <c r="AB13" s="160" t="s">
        <v>401</v>
      </c>
      <c r="AC13">
        <f t="shared" si="0"/>
        <v>0</v>
      </c>
    </row>
    <row r="14" spans="1:29" ht="15" customHeight="1" x14ac:dyDescent="0.25">
      <c r="A14" s="157" t="s">
        <v>47</v>
      </c>
      <c r="B14" s="158" t="s">
        <v>346</v>
      </c>
      <c r="C14" s="158" t="s">
        <v>40</v>
      </c>
      <c r="D14" s="158" t="s">
        <v>412</v>
      </c>
      <c r="E14" s="158" t="s">
        <v>413</v>
      </c>
      <c r="F14" s="158" t="s">
        <v>406</v>
      </c>
      <c r="G14" s="158" t="s">
        <v>17</v>
      </c>
      <c r="H14" s="159"/>
      <c r="I14" s="159"/>
      <c r="J14" s="160">
        <v>2312500</v>
      </c>
      <c r="K14" s="160"/>
      <c r="L14" s="160">
        <v>0</v>
      </c>
      <c r="M14" s="160">
        <v>0</v>
      </c>
      <c r="N14" s="160">
        <v>0</v>
      </c>
      <c r="O14" s="160">
        <v>0</v>
      </c>
      <c r="P14" s="160">
        <v>0</v>
      </c>
      <c r="Q14" s="163">
        <v>2312500</v>
      </c>
      <c r="R14" s="160">
        <v>0</v>
      </c>
      <c r="S14" s="163">
        <v>73900000</v>
      </c>
      <c r="T14" s="162" t="s">
        <v>1647</v>
      </c>
      <c r="U14" s="160"/>
      <c r="V14" s="160"/>
      <c r="W14" s="160"/>
      <c r="X14" s="160"/>
      <c r="Y14" s="160"/>
      <c r="Z14" s="160"/>
      <c r="AA14" s="160"/>
      <c r="AB14" s="160"/>
      <c r="AC14">
        <f t="shared" si="0"/>
        <v>0</v>
      </c>
    </row>
    <row r="15" spans="1:29" ht="15" customHeight="1" x14ac:dyDescent="0.25">
      <c r="A15" s="157" t="s">
        <v>41</v>
      </c>
      <c r="B15" s="158" t="s">
        <v>346</v>
      </c>
      <c r="C15" s="158" t="s">
        <v>28</v>
      </c>
      <c r="D15" s="158" t="s">
        <v>415</v>
      </c>
      <c r="E15" s="158" t="s">
        <v>416</v>
      </c>
      <c r="F15" s="158" t="s">
        <v>27</v>
      </c>
      <c r="G15" s="158" t="s">
        <v>17</v>
      </c>
      <c r="H15" s="159">
        <v>44197</v>
      </c>
      <c r="I15" s="159">
        <v>46173</v>
      </c>
      <c r="J15" s="160">
        <v>34514008</v>
      </c>
      <c r="K15" s="160" t="s">
        <v>33</v>
      </c>
      <c r="L15" s="160">
        <v>0</v>
      </c>
      <c r="M15" s="160">
        <v>0</v>
      </c>
      <c r="N15" s="160">
        <v>0</v>
      </c>
      <c r="O15" s="160">
        <v>2406093</v>
      </c>
      <c r="P15" s="160">
        <v>10828146</v>
      </c>
      <c r="Q15" s="160">
        <v>15501266</v>
      </c>
      <c r="R15" s="160">
        <v>5778503</v>
      </c>
      <c r="S15" s="160">
        <v>0</v>
      </c>
      <c r="T15" s="160" t="s">
        <v>401</v>
      </c>
      <c r="U15" s="160">
        <v>0</v>
      </c>
      <c r="V15" s="160" t="s">
        <v>401</v>
      </c>
      <c r="W15" s="162" t="s">
        <v>1379</v>
      </c>
      <c r="X15" s="160" t="s">
        <v>1358</v>
      </c>
      <c r="Y15" s="160">
        <v>0</v>
      </c>
      <c r="Z15" s="160" t="s">
        <v>401</v>
      </c>
      <c r="AA15" s="160" t="s">
        <v>401</v>
      </c>
      <c r="AB15" s="160" t="s">
        <v>401</v>
      </c>
      <c r="AC15">
        <f t="shared" si="0"/>
        <v>0</v>
      </c>
    </row>
    <row r="16" spans="1:29" ht="15" customHeight="1" x14ac:dyDescent="0.25">
      <c r="A16" s="157" t="s">
        <v>47</v>
      </c>
      <c r="B16" s="158" t="s">
        <v>346</v>
      </c>
      <c r="C16" s="158" t="s">
        <v>28</v>
      </c>
      <c r="D16" s="158" t="s">
        <v>417</v>
      </c>
      <c r="E16" s="158" t="s">
        <v>418</v>
      </c>
      <c r="F16" s="158" t="s">
        <v>27</v>
      </c>
      <c r="G16" s="158" t="s">
        <v>17</v>
      </c>
      <c r="H16" s="159"/>
      <c r="I16" s="159"/>
      <c r="J16" s="160">
        <f>O16+P16+Q16+R16</f>
        <v>57282000</v>
      </c>
      <c r="K16" s="160"/>
      <c r="L16" s="160">
        <v>0</v>
      </c>
      <c r="M16" s="160">
        <v>0</v>
      </c>
      <c r="N16" s="160">
        <v>0</v>
      </c>
      <c r="O16" s="160">
        <v>17184600</v>
      </c>
      <c r="P16" s="160">
        <v>14282000</v>
      </c>
      <c r="Q16" s="160">
        <v>11456400</v>
      </c>
      <c r="R16" s="160">
        <v>14359000</v>
      </c>
      <c r="S16" s="162">
        <v>182235431</v>
      </c>
      <c r="T16" s="271" t="s">
        <v>1648</v>
      </c>
      <c r="U16" s="160"/>
      <c r="V16" s="160"/>
      <c r="W16" s="160"/>
      <c r="X16" s="160"/>
      <c r="Y16" s="160"/>
      <c r="Z16" s="160"/>
      <c r="AA16" s="160"/>
      <c r="AB16" s="160"/>
      <c r="AC16">
        <f t="shared" si="0"/>
        <v>0</v>
      </c>
    </row>
    <row r="17" spans="1:29" ht="15" customHeight="1" x14ac:dyDescent="0.25">
      <c r="A17" s="157" t="s">
        <v>47</v>
      </c>
      <c r="B17" s="158" t="s">
        <v>346</v>
      </c>
      <c r="C17" s="158" t="s">
        <v>28</v>
      </c>
      <c r="D17" s="158" t="s">
        <v>420</v>
      </c>
      <c r="E17" s="158" t="s">
        <v>421</v>
      </c>
      <c r="F17" s="158" t="s">
        <v>27</v>
      </c>
      <c r="G17" s="158" t="s">
        <v>17</v>
      </c>
      <c r="H17" s="159"/>
      <c r="I17" s="159"/>
      <c r="J17" s="160">
        <f t="shared" ref="J17:J20" si="1">O17+P17+Q17+R17</f>
        <v>120586000</v>
      </c>
      <c r="K17" s="160"/>
      <c r="L17" s="160">
        <v>0</v>
      </c>
      <c r="M17" s="160">
        <v>0</v>
      </c>
      <c r="N17" s="160">
        <v>0</v>
      </c>
      <c r="O17" s="160">
        <v>24175800</v>
      </c>
      <c r="P17" s="160">
        <v>32234400</v>
      </c>
      <c r="Q17" s="160">
        <v>30000000</v>
      </c>
      <c r="R17" s="160">
        <v>34175800</v>
      </c>
      <c r="S17" s="160">
        <v>72273850</v>
      </c>
      <c r="T17" s="162" t="s">
        <v>1649</v>
      </c>
      <c r="U17" s="160"/>
      <c r="V17" s="160"/>
      <c r="W17" s="160"/>
      <c r="X17" s="160"/>
      <c r="Y17" s="160"/>
      <c r="Z17" s="160"/>
      <c r="AA17" s="160"/>
      <c r="AB17" s="160"/>
      <c r="AC17">
        <f t="shared" si="0"/>
        <v>0</v>
      </c>
    </row>
    <row r="18" spans="1:29" ht="15" customHeight="1" x14ac:dyDescent="0.25">
      <c r="A18" s="157" t="s">
        <v>47</v>
      </c>
      <c r="B18" s="158" t="s">
        <v>346</v>
      </c>
      <c r="C18" s="158" t="s">
        <v>28</v>
      </c>
      <c r="D18" s="158" t="s">
        <v>423</v>
      </c>
      <c r="E18" s="158" t="s">
        <v>424</v>
      </c>
      <c r="F18" s="158" t="s">
        <v>27</v>
      </c>
      <c r="G18" s="158" t="s">
        <v>17</v>
      </c>
      <c r="H18" s="159"/>
      <c r="I18" s="159"/>
      <c r="J18" s="160">
        <f t="shared" si="1"/>
        <v>29304000</v>
      </c>
      <c r="K18" s="160"/>
      <c r="L18" s="160">
        <v>0</v>
      </c>
      <c r="M18" s="160">
        <v>0</v>
      </c>
      <c r="N18" s="160">
        <v>0</v>
      </c>
      <c r="O18" s="160">
        <v>7326000</v>
      </c>
      <c r="P18" s="160">
        <v>4395000</v>
      </c>
      <c r="Q18" s="160">
        <v>5861400</v>
      </c>
      <c r="R18" s="160">
        <v>11721600</v>
      </c>
      <c r="S18" s="160">
        <v>55218961</v>
      </c>
      <c r="T18" s="162" t="s">
        <v>1650</v>
      </c>
      <c r="U18" s="160">
        <v>0</v>
      </c>
      <c r="V18" s="160"/>
      <c r="W18" s="160"/>
      <c r="X18" s="160"/>
      <c r="Y18" s="160"/>
      <c r="Z18" s="160"/>
      <c r="AA18" s="160"/>
      <c r="AB18" s="160"/>
      <c r="AC18">
        <f t="shared" si="0"/>
        <v>0</v>
      </c>
    </row>
    <row r="19" spans="1:29" ht="15" customHeight="1" x14ac:dyDescent="0.25">
      <c r="A19" s="157" t="s">
        <v>47</v>
      </c>
      <c r="B19" s="158" t="s">
        <v>346</v>
      </c>
      <c r="C19" s="158" t="s">
        <v>28</v>
      </c>
      <c r="D19" s="158" t="s">
        <v>426</v>
      </c>
      <c r="E19" s="158" t="s">
        <v>427</v>
      </c>
      <c r="F19" s="158" t="s">
        <v>27</v>
      </c>
      <c r="G19" s="158" t="s">
        <v>17</v>
      </c>
      <c r="H19" s="159"/>
      <c r="I19" s="159"/>
      <c r="J19" s="160">
        <f t="shared" si="1"/>
        <v>23956000</v>
      </c>
      <c r="K19" s="160"/>
      <c r="L19" s="160">
        <v>0</v>
      </c>
      <c r="M19" s="160">
        <v>0</v>
      </c>
      <c r="N19" s="160">
        <v>0</v>
      </c>
      <c r="O19" s="160">
        <v>5231995.6320000002</v>
      </c>
      <c r="P19" s="160">
        <v>6539994.54</v>
      </c>
      <c r="Q19" s="160">
        <v>8914012.5580000002</v>
      </c>
      <c r="R19" s="160">
        <v>3269997.27</v>
      </c>
      <c r="S19" s="160">
        <v>86441736</v>
      </c>
      <c r="T19" s="162" t="s">
        <v>1651</v>
      </c>
      <c r="U19" s="160">
        <v>4779222</v>
      </c>
      <c r="V19" s="162" t="s">
        <v>1705</v>
      </c>
      <c r="W19" s="160"/>
      <c r="X19" s="160"/>
      <c r="Y19" s="160"/>
      <c r="Z19" s="160"/>
      <c r="AA19" s="160"/>
      <c r="AB19" s="160"/>
      <c r="AC19">
        <f t="shared" si="0"/>
        <v>0</v>
      </c>
    </row>
    <row r="20" spans="1:29" ht="15" customHeight="1" x14ac:dyDescent="0.25">
      <c r="A20" s="157" t="s">
        <v>47</v>
      </c>
      <c r="B20" s="158" t="s">
        <v>346</v>
      </c>
      <c r="C20" s="158" t="s">
        <v>28</v>
      </c>
      <c r="D20" s="158" t="s">
        <v>429</v>
      </c>
      <c r="E20" s="158" t="s">
        <v>430</v>
      </c>
      <c r="F20" s="158" t="s">
        <v>27</v>
      </c>
      <c r="G20" s="158" t="s">
        <v>17</v>
      </c>
      <c r="H20" s="159"/>
      <c r="I20" s="159"/>
      <c r="J20" s="160">
        <f t="shared" si="1"/>
        <v>80000000</v>
      </c>
      <c r="K20" s="160"/>
      <c r="L20" s="160">
        <v>0</v>
      </c>
      <c r="M20" s="160">
        <v>0</v>
      </c>
      <c r="N20" s="160">
        <v>0</v>
      </c>
      <c r="O20" s="160">
        <v>24000000</v>
      </c>
      <c r="P20" s="160">
        <v>20000000</v>
      </c>
      <c r="Q20" s="160">
        <v>25000000</v>
      </c>
      <c r="R20" s="160">
        <v>11000000</v>
      </c>
      <c r="S20" s="160"/>
      <c r="T20" s="160"/>
      <c r="U20" s="160"/>
      <c r="V20" s="160"/>
      <c r="W20" s="160"/>
      <c r="X20" s="160"/>
      <c r="Y20" s="160"/>
      <c r="Z20" s="160"/>
      <c r="AA20" s="160"/>
      <c r="AB20" s="160"/>
      <c r="AC20">
        <f t="shared" si="0"/>
        <v>0</v>
      </c>
    </row>
    <row r="21" spans="1:29" ht="15" customHeight="1" x14ac:dyDescent="0.25">
      <c r="A21" s="157" t="s">
        <v>47</v>
      </c>
      <c r="B21" s="158" t="s">
        <v>346</v>
      </c>
      <c r="C21" s="158" t="s">
        <v>28</v>
      </c>
      <c r="D21" s="158" t="s">
        <v>432</v>
      </c>
      <c r="E21" s="158" t="s">
        <v>433</v>
      </c>
      <c r="F21" s="158" t="s">
        <v>27</v>
      </c>
      <c r="G21" s="158" t="s">
        <v>30</v>
      </c>
      <c r="H21" s="159"/>
      <c r="I21" s="159"/>
      <c r="J21" s="160"/>
      <c r="K21" s="160"/>
      <c r="L21" s="160"/>
      <c r="M21" s="160"/>
      <c r="N21" s="160"/>
      <c r="O21" s="160"/>
      <c r="P21" s="160"/>
      <c r="Q21" s="160"/>
      <c r="R21" s="160"/>
      <c r="S21" s="160"/>
      <c r="T21" s="160"/>
      <c r="U21" s="160"/>
      <c r="V21" s="160"/>
      <c r="W21" s="160"/>
      <c r="X21" s="160"/>
      <c r="Y21" s="160"/>
      <c r="Z21" s="160"/>
      <c r="AA21" s="160"/>
      <c r="AB21" s="160"/>
      <c r="AC21">
        <f t="shared" si="0"/>
        <v>0</v>
      </c>
    </row>
    <row r="22" spans="1:29" ht="15" customHeight="1" x14ac:dyDescent="0.25">
      <c r="A22" s="157" t="s">
        <v>47</v>
      </c>
      <c r="B22" s="158" t="s">
        <v>346</v>
      </c>
      <c r="C22" s="158" t="s">
        <v>28</v>
      </c>
      <c r="D22" s="158" t="s">
        <v>434</v>
      </c>
      <c r="E22" s="158" t="s">
        <v>435</v>
      </c>
      <c r="F22" s="158" t="s">
        <v>27</v>
      </c>
      <c r="G22" s="158" t="s">
        <v>17</v>
      </c>
      <c r="H22" s="159"/>
      <c r="I22" s="159"/>
      <c r="J22" s="160">
        <f>O22+P22+Q22</f>
        <v>36630000</v>
      </c>
      <c r="K22" s="160"/>
      <c r="L22" s="160">
        <v>0</v>
      </c>
      <c r="M22" s="160">
        <v>0</v>
      </c>
      <c r="N22" s="160">
        <v>0</v>
      </c>
      <c r="O22" s="160">
        <v>3222850</v>
      </c>
      <c r="P22" s="160">
        <v>24249650</v>
      </c>
      <c r="Q22" s="160">
        <v>9157500</v>
      </c>
      <c r="R22" s="160">
        <v>0</v>
      </c>
      <c r="S22" s="160"/>
      <c r="T22" s="160"/>
      <c r="U22" s="162">
        <v>7692300</v>
      </c>
      <c r="V22" s="162" t="s">
        <v>1694</v>
      </c>
      <c r="W22" s="160"/>
      <c r="X22" s="160"/>
      <c r="Y22" s="160"/>
      <c r="Z22" s="160"/>
      <c r="AA22" s="160"/>
      <c r="AB22" s="160"/>
      <c r="AC22">
        <f t="shared" si="0"/>
        <v>0</v>
      </c>
    </row>
    <row r="23" spans="1:29" ht="15" customHeight="1" x14ac:dyDescent="0.25">
      <c r="A23" s="157" t="s">
        <v>41</v>
      </c>
      <c r="B23" s="158" t="s">
        <v>346</v>
      </c>
      <c r="C23" s="158" t="s">
        <v>28</v>
      </c>
      <c r="D23" s="158" t="s">
        <v>437</v>
      </c>
      <c r="E23" s="158" t="s">
        <v>438</v>
      </c>
      <c r="F23" s="158" t="s">
        <v>27</v>
      </c>
      <c r="G23" s="158" t="s">
        <v>17</v>
      </c>
      <c r="H23" s="159">
        <v>43862</v>
      </c>
      <c r="I23" s="159">
        <v>46387</v>
      </c>
      <c r="J23" s="163">
        <f>O23+P23+Q23+R23</f>
        <v>32967000</v>
      </c>
      <c r="K23" s="160" t="s">
        <v>1343</v>
      </c>
      <c r="L23" s="160">
        <v>0</v>
      </c>
      <c r="M23" s="160">
        <v>0</v>
      </c>
      <c r="N23" s="160">
        <v>0</v>
      </c>
      <c r="O23" s="160">
        <v>2000000</v>
      </c>
      <c r="P23" s="160">
        <v>10000000</v>
      </c>
      <c r="Q23" s="160">
        <v>13000000</v>
      </c>
      <c r="R23" s="160">
        <v>7967000</v>
      </c>
      <c r="S23" s="160">
        <v>0</v>
      </c>
      <c r="T23" s="160" t="s">
        <v>401</v>
      </c>
      <c r="U23" s="163">
        <v>6923070</v>
      </c>
      <c r="V23" s="162" t="s">
        <v>1366</v>
      </c>
      <c r="W23" s="162" t="s">
        <v>1515</v>
      </c>
      <c r="X23" s="162" t="s">
        <v>1359</v>
      </c>
      <c r="Y23" s="160">
        <v>57.12</v>
      </c>
      <c r="Z23" s="162" t="s">
        <v>1360</v>
      </c>
      <c r="AA23" s="162" t="s">
        <v>1361</v>
      </c>
      <c r="AB23" s="160" t="s">
        <v>401</v>
      </c>
      <c r="AC23">
        <f t="shared" si="0"/>
        <v>0</v>
      </c>
    </row>
    <row r="24" spans="1:29" ht="15" customHeight="1" x14ac:dyDescent="0.25">
      <c r="A24" s="157" t="s">
        <v>47</v>
      </c>
      <c r="B24" s="158" t="s">
        <v>348</v>
      </c>
      <c r="C24" s="158" t="s">
        <v>28</v>
      </c>
      <c r="D24" s="158" t="s">
        <v>439</v>
      </c>
      <c r="E24" s="158" t="s">
        <v>440</v>
      </c>
      <c r="F24" s="158" t="s">
        <v>27</v>
      </c>
      <c r="G24" s="158" t="s">
        <v>30</v>
      </c>
      <c r="H24" s="159"/>
      <c r="I24" s="159"/>
      <c r="J24" s="164"/>
      <c r="K24" s="160"/>
      <c r="L24" s="160"/>
      <c r="M24" s="160"/>
      <c r="N24" s="160"/>
      <c r="O24" s="160"/>
      <c r="P24" s="160"/>
      <c r="Q24" s="160"/>
      <c r="R24" s="160"/>
      <c r="S24" s="160"/>
      <c r="T24" s="162"/>
      <c r="U24" s="160"/>
      <c r="V24" s="160"/>
      <c r="W24" s="160"/>
      <c r="X24" s="160"/>
      <c r="Y24" s="160"/>
      <c r="Z24" s="160"/>
      <c r="AA24" s="160"/>
      <c r="AB24" s="160"/>
      <c r="AC24">
        <f t="shared" si="0"/>
        <v>0</v>
      </c>
    </row>
    <row r="25" spans="1:29" ht="15" customHeight="1" x14ac:dyDescent="0.25">
      <c r="A25" s="157" t="s">
        <v>41</v>
      </c>
      <c r="B25" s="158" t="s">
        <v>348</v>
      </c>
      <c r="C25" s="158" t="s">
        <v>28</v>
      </c>
      <c r="D25" s="158" t="s">
        <v>441</v>
      </c>
      <c r="E25" s="158" t="s">
        <v>442</v>
      </c>
      <c r="F25" s="158" t="s">
        <v>27</v>
      </c>
      <c r="G25" s="158" t="s">
        <v>17</v>
      </c>
      <c r="H25" s="159"/>
      <c r="I25" s="159"/>
      <c r="J25" s="164">
        <v>13677280</v>
      </c>
      <c r="K25" s="160"/>
      <c r="L25" s="160">
        <v>0</v>
      </c>
      <c r="M25" s="160">
        <v>0</v>
      </c>
      <c r="N25" s="160">
        <v>0</v>
      </c>
      <c r="O25" s="160">
        <v>2331452</v>
      </c>
      <c r="P25" s="160">
        <v>4681368</v>
      </c>
      <c r="Q25" s="160">
        <v>4265592</v>
      </c>
      <c r="R25" s="160">
        <v>2398868</v>
      </c>
      <c r="S25" s="160"/>
      <c r="T25" s="162"/>
      <c r="U25" s="162">
        <v>4752795</v>
      </c>
      <c r="V25" s="162" t="s">
        <v>1366</v>
      </c>
      <c r="W25" s="160"/>
      <c r="X25" s="160"/>
      <c r="Y25" s="160"/>
      <c r="Z25" s="160"/>
      <c r="AA25" s="160"/>
      <c r="AB25" s="160"/>
      <c r="AC25">
        <f t="shared" si="0"/>
        <v>0</v>
      </c>
    </row>
    <row r="26" spans="1:29" ht="15" customHeight="1" x14ac:dyDescent="0.25">
      <c r="A26" s="157" t="s">
        <v>47</v>
      </c>
      <c r="B26" s="158" t="s">
        <v>348</v>
      </c>
      <c r="C26" s="158" t="s">
        <v>28</v>
      </c>
      <c r="D26" s="158" t="s">
        <v>444</v>
      </c>
      <c r="E26" s="158" t="s">
        <v>445</v>
      </c>
      <c r="F26" s="158" t="s">
        <v>27</v>
      </c>
      <c r="G26" s="158" t="s">
        <v>30</v>
      </c>
      <c r="H26" s="159"/>
      <c r="I26" s="159"/>
      <c r="J26" s="164"/>
      <c r="K26" s="160"/>
      <c r="L26" s="160"/>
      <c r="M26" s="160"/>
      <c r="N26" s="160"/>
      <c r="O26" s="160"/>
      <c r="P26" s="160"/>
      <c r="Q26" s="160"/>
      <c r="R26" s="160"/>
      <c r="S26" s="160"/>
      <c r="T26" s="162"/>
      <c r="U26" s="160"/>
      <c r="V26" s="160"/>
      <c r="W26" s="160"/>
      <c r="X26" s="160"/>
      <c r="Y26" s="160"/>
      <c r="Z26" s="160"/>
      <c r="AA26" s="160"/>
      <c r="AB26" s="160"/>
      <c r="AC26">
        <f>J26-SUM(L26:R26)</f>
        <v>0</v>
      </c>
    </row>
    <row r="27" spans="1:29" ht="15" customHeight="1" x14ac:dyDescent="0.25">
      <c r="A27" s="157" t="s">
        <v>41</v>
      </c>
      <c r="B27" s="158" t="s">
        <v>348</v>
      </c>
      <c r="C27" s="158" t="s">
        <v>28</v>
      </c>
      <c r="D27" s="158" t="s">
        <v>446</v>
      </c>
      <c r="E27" s="158" t="s">
        <v>447</v>
      </c>
      <c r="F27" s="158" t="s">
        <v>27</v>
      </c>
      <c r="G27" s="158" t="s">
        <v>17</v>
      </c>
      <c r="H27" s="159"/>
      <c r="I27" s="159"/>
      <c r="J27" s="163">
        <v>68707920</v>
      </c>
      <c r="K27" s="160"/>
      <c r="L27" s="160">
        <v>0</v>
      </c>
      <c r="M27" s="160">
        <v>0</v>
      </c>
      <c r="N27" s="160">
        <v>0</v>
      </c>
      <c r="O27" s="160">
        <v>10018558</v>
      </c>
      <c r="P27" s="160">
        <v>20869288</v>
      </c>
      <c r="Q27" s="160">
        <v>23654482</v>
      </c>
      <c r="R27" s="160">
        <v>14165592</v>
      </c>
      <c r="S27" s="160"/>
      <c r="T27" s="162"/>
      <c r="U27" s="162">
        <v>8520924</v>
      </c>
      <c r="V27" s="162" t="s">
        <v>1366</v>
      </c>
      <c r="W27" s="160"/>
      <c r="X27" s="160"/>
      <c r="Y27" s="160"/>
      <c r="Z27" s="160"/>
      <c r="AA27" s="160"/>
      <c r="AB27" s="160"/>
      <c r="AC27">
        <f>J27-SUM(L27:R27)</f>
        <v>0</v>
      </c>
    </row>
    <row r="28" spans="1:29" ht="15" customHeight="1" x14ac:dyDescent="0.25">
      <c r="A28" s="157" t="s">
        <v>47</v>
      </c>
      <c r="B28" s="158" t="s">
        <v>348</v>
      </c>
      <c r="C28" s="158" t="s">
        <v>28</v>
      </c>
      <c r="D28" s="158" t="s">
        <v>448</v>
      </c>
      <c r="E28" s="158" t="s">
        <v>449</v>
      </c>
      <c r="F28" s="158" t="s">
        <v>27</v>
      </c>
      <c r="G28" s="158" t="s">
        <v>17</v>
      </c>
      <c r="H28" s="159"/>
      <c r="I28" s="159"/>
      <c r="J28" s="163">
        <v>12490800</v>
      </c>
      <c r="K28" s="160"/>
      <c r="L28" s="160">
        <v>0</v>
      </c>
      <c r="M28" s="160">
        <v>0</v>
      </c>
      <c r="N28" s="160">
        <v>0</v>
      </c>
      <c r="O28" s="160">
        <v>688630</v>
      </c>
      <c r="P28" s="160">
        <v>7228867</v>
      </c>
      <c r="Q28" s="160">
        <v>3154837</v>
      </c>
      <c r="R28" s="160">
        <v>1418466</v>
      </c>
      <c r="S28" s="160"/>
      <c r="T28" s="162"/>
      <c r="U28" s="162">
        <v>1325630</v>
      </c>
      <c r="V28" s="162" t="s">
        <v>1366</v>
      </c>
      <c r="W28" s="160"/>
      <c r="X28" s="160"/>
      <c r="Y28" s="160"/>
      <c r="Z28" s="160"/>
      <c r="AA28" s="160"/>
      <c r="AB28" s="160"/>
      <c r="AC28">
        <f t="shared" si="0"/>
        <v>0</v>
      </c>
    </row>
    <row r="29" spans="1:29" ht="15" customHeight="1" x14ac:dyDescent="0.25">
      <c r="A29" s="157" t="s">
        <v>47</v>
      </c>
      <c r="B29" s="158" t="s">
        <v>348</v>
      </c>
      <c r="C29" s="158" t="s">
        <v>28</v>
      </c>
      <c r="D29" s="158" t="s">
        <v>450</v>
      </c>
      <c r="E29" s="158" t="s">
        <v>451</v>
      </c>
      <c r="F29" s="158" t="s">
        <v>27</v>
      </c>
      <c r="G29" s="158" t="s">
        <v>30</v>
      </c>
      <c r="H29" s="159"/>
      <c r="I29" s="159"/>
      <c r="J29" s="163"/>
      <c r="K29" s="160"/>
      <c r="L29" s="160"/>
      <c r="M29" s="160"/>
      <c r="N29" s="160"/>
      <c r="O29" s="160"/>
      <c r="P29" s="160"/>
      <c r="Q29" s="160"/>
      <c r="R29" s="160"/>
      <c r="S29" s="160"/>
      <c r="T29" s="162"/>
      <c r="U29" s="162"/>
      <c r="V29" s="162"/>
      <c r="W29" s="160"/>
      <c r="X29" s="160"/>
      <c r="Y29" s="160"/>
      <c r="Z29" s="160"/>
      <c r="AA29" s="160"/>
      <c r="AB29" s="160"/>
      <c r="AC29">
        <f t="shared" si="0"/>
        <v>0</v>
      </c>
    </row>
    <row r="30" spans="1:29" ht="15" customHeight="1" x14ac:dyDescent="0.25">
      <c r="A30" s="157" t="s">
        <v>41</v>
      </c>
      <c r="B30" s="158" t="s">
        <v>348</v>
      </c>
      <c r="C30" s="158" t="s">
        <v>28</v>
      </c>
      <c r="D30" s="158" t="s">
        <v>452</v>
      </c>
      <c r="E30" s="158" t="s">
        <v>453</v>
      </c>
      <c r="F30" s="158" t="s">
        <v>27</v>
      </c>
      <c r="G30" s="158" t="s">
        <v>17</v>
      </c>
      <c r="H30" s="159"/>
      <c r="I30" s="159"/>
      <c r="J30" s="163">
        <v>33986000</v>
      </c>
      <c r="K30" s="160"/>
      <c r="L30" s="160">
        <v>0</v>
      </c>
      <c r="M30" s="160">
        <v>0</v>
      </c>
      <c r="N30" s="160">
        <v>0</v>
      </c>
      <c r="O30" s="160">
        <v>5450222</v>
      </c>
      <c r="P30" s="160">
        <v>11032893</v>
      </c>
      <c r="Q30" s="160">
        <v>11930024</v>
      </c>
      <c r="R30" s="160">
        <v>5572861</v>
      </c>
      <c r="S30" s="160"/>
      <c r="T30" s="162"/>
      <c r="U30" s="162">
        <v>3642833</v>
      </c>
      <c r="V30" s="162" t="s">
        <v>1366</v>
      </c>
      <c r="W30" s="160"/>
      <c r="X30" s="160"/>
      <c r="Y30" s="160"/>
      <c r="Z30" s="160"/>
      <c r="AA30" s="160"/>
      <c r="AB30" s="160"/>
      <c r="AC30">
        <f t="shared" ref="AC30" si="2">J30-SUM(L30:R30)</f>
        <v>0</v>
      </c>
    </row>
    <row r="31" spans="1:29" ht="15" customHeight="1" x14ac:dyDescent="0.25">
      <c r="A31" s="157" t="s">
        <v>47</v>
      </c>
      <c r="B31" s="158" t="s">
        <v>348</v>
      </c>
      <c r="C31" s="158" t="s">
        <v>28</v>
      </c>
      <c r="D31" s="158" t="s">
        <v>454</v>
      </c>
      <c r="E31" s="158" t="s">
        <v>455</v>
      </c>
      <c r="F31" s="158" t="s">
        <v>27</v>
      </c>
      <c r="G31" s="158" t="s">
        <v>30</v>
      </c>
      <c r="H31" s="159"/>
      <c r="I31" s="159"/>
      <c r="J31" s="163"/>
      <c r="K31" s="160"/>
      <c r="L31" s="160"/>
      <c r="M31" s="160"/>
      <c r="N31" s="160"/>
      <c r="O31" s="160"/>
      <c r="P31" s="160"/>
      <c r="Q31" s="160"/>
      <c r="R31" s="160"/>
      <c r="S31" s="160"/>
      <c r="T31" s="160"/>
      <c r="U31" s="160"/>
      <c r="V31" s="160"/>
      <c r="W31" s="160"/>
      <c r="X31" s="160"/>
      <c r="Y31" s="160"/>
      <c r="Z31" s="160"/>
      <c r="AA31" s="160"/>
      <c r="AB31" s="160"/>
      <c r="AC31">
        <f t="shared" si="0"/>
        <v>0</v>
      </c>
    </row>
    <row r="32" spans="1:29" ht="15" customHeight="1" x14ac:dyDescent="0.25">
      <c r="A32" s="157" t="s">
        <v>47</v>
      </c>
      <c r="B32" s="158" t="s">
        <v>348</v>
      </c>
      <c r="C32" s="158" t="s">
        <v>28</v>
      </c>
      <c r="D32" s="158" t="s">
        <v>456</v>
      </c>
      <c r="E32" s="158" t="s">
        <v>457</v>
      </c>
      <c r="F32" s="165" t="s">
        <v>27</v>
      </c>
      <c r="G32" s="158" t="s">
        <v>17</v>
      </c>
      <c r="H32" s="159"/>
      <c r="I32" s="159"/>
      <c r="J32" s="163">
        <v>10000000</v>
      </c>
      <c r="K32" s="160"/>
      <c r="L32" s="160">
        <v>0</v>
      </c>
      <c r="M32" s="160">
        <v>0</v>
      </c>
      <c r="N32" s="160">
        <v>0</v>
      </c>
      <c r="O32" s="160">
        <v>3000000</v>
      </c>
      <c r="P32" s="160">
        <v>2600000</v>
      </c>
      <c r="Q32" s="160">
        <v>2700000</v>
      </c>
      <c r="R32" s="160">
        <v>1700000</v>
      </c>
      <c r="S32" s="160">
        <v>11500000</v>
      </c>
      <c r="T32" s="162" t="s">
        <v>1703</v>
      </c>
      <c r="U32" s="160"/>
      <c r="V32" s="160"/>
      <c r="W32" s="160"/>
      <c r="X32" s="160"/>
      <c r="Y32" s="160"/>
      <c r="Z32" s="160"/>
      <c r="AA32" s="160"/>
      <c r="AB32" s="160"/>
      <c r="AC32">
        <f t="shared" si="0"/>
        <v>0</v>
      </c>
    </row>
    <row r="33" spans="1:29" ht="15" customHeight="1" x14ac:dyDescent="0.25">
      <c r="A33" s="157" t="s">
        <v>47</v>
      </c>
      <c r="B33" s="158" t="s">
        <v>348</v>
      </c>
      <c r="C33" s="158" t="s">
        <v>28</v>
      </c>
      <c r="D33" s="158" t="s">
        <v>459</v>
      </c>
      <c r="E33" s="158" t="s">
        <v>460</v>
      </c>
      <c r="F33" s="165" t="s">
        <v>27</v>
      </c>
      <c r="G33" s="158" t="s">
        <v>17</v>
      </c>
      <c r="H33" s="159"/>
      <c r="I33" s="159"/>
      <c r="J33" s="163">
        <v>40000000</v>
      </c>
      <c r="K33" s="160"/>
      <c r="L33" s="160">
        <v>0</v>
      </c>
      <c r="M33" s="160">
        <v>0</v>
      </c>
      <c r="N33" s="160">
        <v>0</v>
      </c>
      <c r="O33" s="160">
        <v>10428571</v>
      </c>
      <c r="P33" s="160">
        <v>11828572</v>
      </c>
      <c r="Q33" s="160">
        <v>12028572</v>
      </c>
      <c r="R33" s="160">
        <v>5714285</v>
      </c>
      <c r="S33" s="160"/>
      <c r="T33" s="160"/>
      <c r="U33" s="160">
        <v>140000</v>
      </c>
      <c r="V33" s="160" t="s">
        <v>1704</v>
      </c>
      <c r="W33" s="160"/>
      <c r="X33" s="160"/>
      <c r="Y33" s="160"/>
      <c r="Z33" s="160"/>
      <c r="AA33" s="160"/>
      <c r="AB33" s="160"/>
      <c r="AC33">
        <f t="shared" si="0"/>
        <v>0</v>
      </c>
    </row>
    <row r="34" spans="1:29" ht="15" customHeight="1" x14ac:dyDescent="0.25">
      <c r="A34" s="157" t="s">
        <v>47</v>
      </c>
      <c r="B34" s="158" t="s">
        <v>348</v>
      </c>
      <c r="C34" s="158" t="s">
        <v>28</v>
      </c>
      <c r="D34" s="158" t="s">
        <v>461</v>
      </c>
      <c r="E34" s="158" t="s">
        <v>462</v>
      </c>
      <c r="F34" s="165" t="s">
        <v>27</v>
      </c>
      <c r="G34" s="158" t="s">
        <v>17</v>
      </c>
      <c r="H34" s="159"/>
      <c r="I34" s="159"/>
      <c r="J34" s="166">
        <v>24300000</v>
      </c>
      <c r="K34" s="160"/>
      <c r="L34" s="160">
        <v>0</v>
      </c>
      <c r="M34" s="160">
        <v>0</v>
      </c>
      <c r="N34" s="160">
        <v>0</v>
      </c>
      <c r="O34" s="160">
        <v>4860000</v>
      </c>
      <c r="P34" s="160">
        <v>8505000</v>
      </c>
      <c r="Q34" s="160">
        <v>8505000</v>
      </c>
      <c r="R34" s="160">
        <v>2430000</v>
      </c>
      <c r="S34" s="160"/>
      <c r="T34" s="162" t="s">
        <v>1652</v>
      </c>
      <c r="U34" s="160"/>
      <c r="V34" s="160"/>
      <c r="W34" s="160"/>
      <c r="X34" s="160"/>
      <c r="Y34" s="160"/>
      <c r="Z34" s="160"/>
      <c r="AA34" s="160"/>
      <c r="AB34" s="160"/>
      <c r="AC34">
        <f t="shared" si="0"/>
        <v>0</v>
      </c>
    </row>
    <row r="35" spans="1:29" ht="15" customHeight="1" x14ac:dyDescent="0.25">
      <c r="A35" s="157" t="s">
        <v>47</v>
      </c>
      <c r="B35" s="158" t="s">
        <v>348</v>
      </c>
      <c r="C35" s="158" t="s">
        <v>28</v>
      </c>
      <c r="D35" s="158" t="s">
        <v>464</v>
      </c>
      <c r="E35" s="158" t="s">
        <v>465</v>
      </c>
      <c r="F35" s="165" t="s">
        <v>27</v>
      </c>
      <c r="G35" s="158" t="s">
        <v>17</v>
      </c>
      <c r="H35" s="159"/>
      <c r="I35" s="159"/>
      <c r="J35" s="166">
        <v>45143000</v>
      </c>
      <c r="K35" s="160"/>
      <c r="L35" s="160">
        <v>0</v>
      </c>
      <c r="M35" s="160">
        <v>0</v>
      </c>
      <c r="N35" s="160">
        <v>0</v>
      </c>
      <c r="O35" s="160">
        <v>27085800</v>
      </c>
      <c r="P35" s="160">
        <v>18057200</v>
      </c>
      <c r="Q35" s="160">
        <v>0</v>
      </c>
      <c r="R35" s="160">
        <v>0</v>
      </c>
      <c r="S35" s="160">
        <v>86859282</v>
      </c>
      <c r="T35" s="162" t="s">
        <v>1653</v>
      </c>
      <c r="U35" s="160"/>
      <c r="V35" s="160"/>
      <c r="W35" s="160"/>
      <c r="X35" s="160"/>
      <c r="Y35" s="160"/>
      <c r="Z35" s="160"/>
      <c r="AA35" s="160"/>
      <c r="AB35" s="160"/>
      <c r="AC35">
        <f t="shared" si="0"/>
        <v>0</v>
      </c>
    </row>
    <row r="36" spans="1:29" ht="15" customHeight="1" x14ac:dyDescent="0.25">
      <c r="A36" s="157" t="s">
        <v>47</v>
      </c>
      <c r="B36" s="158" t="s">
        <v>348</v>
      </c>
      <c r="C36" s="158" t="s">
        <v>28</v>
      </c>
      <c r="D36" s="158" t="s">
        <v>466</v>
      </c>
      <c r="E36" s="158" t="s">
        <v>467</v>
      </c>
      <c r="F36" s="165" t="s">
        <v>27</v>
      </c>
      <c r="G36" s="158" t="s">
        <v>17</v>
      </c>
      <c r="H36" s="159"/>
      <c r="I36" s="159"/>
      <c r="J36" s="166">
        <v>5700000</v>
      </c>
      <c r="K36" s="160"/>
      <c r="L36" s="160">
        <v>0</v>
      </c>
      <c r="M36" s="160">
        <v>0</v>
      </c>
      <c r="N36" s="160">
        <v>0</v>
      </c>
      <c r="O36" s="160">
        <v>570000</v>
      </c>
      <c r="P36" s="160">
        <v>2280000</v>
      </c>
      <c r="Q36" s="160">
        <v>1710000</v>
      </c>
      <c r="R36" s="160">
        <v>1140000</v>
      </c>
      <c r="S36" s="160"/>
      <c r="T36" s="160"/>
      <c r="U36" s="160"/>
      <c r="V36" s="160"/>
      <c r="W36" s="160"/>
      <c r="X36" s="160"/>
      <c r="Y36" s="160"/>
      <c r="Z36" s="160"/>
      <c r="AA36" s="160"/>
      <c r="AB36" s="160"/>
      <c r="AC36">
        <f t="shared" si="0"/>
        <v>0</v>
      </c>
    </row>
    <row r="37" spans="1:29" ht="15" customHeight="1" x14ac:dyDescent="0.25">
      <c r="A37" s="157" t="s">
        <v>47</v>
      </c>
      <c r="B37" s="158" t="s">
        <v>348</v>
      </c>
      <c r="C37" s="158" t="s">
        <v>28</v>
      </c>
      <c r="D37" s="158" t="s">
        <v>468</v>
      </c>
      <c r="E37" s="158" t="s">
        <v>469</v>
      </c>
      <c r="F37" s="165" t="s">
        <v>27</v>
      </c>
      <c r="G37" s="158" t="s">
        <v>30</v>
      </c>
      <c r="H37" s="159"/>
      <c r="I37" s="159"/>
      <c r="J37" s="160"/>
      <c r="K37" s="160"/>
      <c r="L37" s="160"/>
      <c r="M37" s="160"/>
      <c r="N37" s="160"/>
      <c r="O37" s="160"/>
      <c r="P37" s="160"/>
      <c r="Q37" s="160"/>
      <c r="R37" s="160"/>
      <c r="S37" s="160"/>
      <c r="T37" s="160"/>
      <c r="U37" s="160"/>
      <c r="V37" s="160"/>
      <c r="W37" s="160"/>
      <c r="X37" s="160"/>
      <c r="Y37" s="160"/>
      <c r="Z37" s="160"/>
      <c r="AA37" s="160"/>
      <c r="AB37" s="160"/>
      <c r="AC37">
        <f t="shared" si="0"/>
        <v>0</v>
      </c>
    </row>
    <row r="38" spans="1:29" ht="15" customHeight="1" x14ac:dyDescent="0.25">
      <c r="A38" s="157" t="s">
        <v>47</v>
      </c>
      <c r="B38" s="158" t="s">
        <v>348</v>
      </c>
      <c r="C38" s="158" t="s">
        <v>28</v>
      </c>
      <c r="D38" s="158" t="s">
        <v>470</v>
      </c>
      <c r="E38" s="158" t="s">
        <v>471</v>
      </c>
      <c r="F38" s="165" t="s">
        <v>27</v>
      </c>
      <c r="G38" s="158" t="s">
        <v>17</v>
      </c>
      <c r="H38" s="159">
        <v>44562</v>
      </c>
      <c r="I38" s="159">
        <v>46387</v>
      </c>
      <c r="J38" s="160">
        <v>17000000</v>
      </c>
      <c r="K38" s="160"/>
      <c r="L38" s="160">
        <v>0</v>
      </c>
      <c r="M38" s="160">
        <v>0</v>
      </c>
      <c r="N38" s="160">
        <v>0</v>
      </c>
      <c r="O38" s="160">
        <v>1146854</v>
      </c>
      <c r="P38" s="160">
        <v>6387496</v>
      </c>
      <c r="Q38" s="160">
        <v>5084146</v>
      </c>
      <c r="R38" s="160">
        <v>4381504</v>
      </c>
      <c r="S38" s="160">
        <v>40864012</v>
      </c>
      <c r="T38" s="162" t="s">
        <v>1654</v>
      </c>
      <c r="U38" s="160">
        <v>561000</v>
      </c>
      <c r="V38" s="162" t="s">
        <v>1366</v>
      </c>
      <c r="W38" s="160"/>
      <c r="X38" s="160"/>
      <c r="Y38" s="160"/>
      <c r="Z38" s="160"/>
      <c r="AA38" s="160"/>
      <c r="AB38" s="160"/>
      <c r="AC38">
        <f t="shared" si="0"/>
        <v>0</v>
      </c>
    </row>
    <row r="39" spans="1:29" ht="15" customHeight="1" x14ac:dyDescent="0.25">
      <c r="A39" s="157" t="s">
        <v>47</v>
      </c>
      <c r="B39" s="158" t="s">
        <v>348</v>
      </c>
      <c r="C39" s="158" t="s">
        <v>28</v>
      </c>
      <c r="D39" s="158" t="s">
        <v>474</v>
      </c>
      <c r="E39" s="158" t="s">
        <v>475</v>
      </c>
      <c r="F39" s="165" t="s">
        <v>27</v>
      </c>
      <c r="G39" s="158" t="s">
        <v>17</v>
      </c>
      <c r="H39" s="159"/>
      <c r="I39" s="159"/>
      <c r="J39" s="166">
        <v>20000000</v>
      </c>
      <c r="K39" s="166"/>
      <c r="L39" s="166">
        <v>0</v>
      </c>
      <c r="M39" s="166">
        <v>0</v>
      </c>
      <c r="N39" s="166">
        <v>0</v>
      </c>
      <c r="O39" s="166">
        <v>4295421</v>
      </c>
      <c r="P39" s="166">
        <v>6123459</v>
      </c>
      <c r="Q39" s="166">
        <v>5416484</v>
      </c>
      <c r="R39" s="166">
        <v>4164636</v>
      </c>
      <c r="S39" s="160">
        <v>8500000</v>
      </c>
      <c r="T39" s="162" t="s">
        <v>1655</v>
      </c>
      <c r="U39" s="160"/>
      <c r="V39" s="160"/>
      <c r="W39" s="160"/>
      <c r="X39" s="160"/>
      <c r="Y39" s="160"/>
      <c r="Z39" s="160"/>
      <c r="AA39" s="160"/>
      <c r="AB39" s="160"/>
      <c r="AC39">
        <f t="shared" si="0"/>
        <v>0</v>
      </c>
    </row>
    <row r="40" spans="1:29" ht="15" customHeight="1" x14ac:dyDescent="0.25">
      <c r="A40" s="157" t="s">
        <v>47</v>
      </c>
      <c r="B40" s="158" t="s">
        <v>348</v>
      </c>
      <c r="C40" s="158" t="s">
        <v>28</v>
      </c>
      <c r="D40" s="158" t="s">
        <v>477</v>
      </c>
      <c r="E40" s="158" t="s">
        <v>478</v>
      </c>
      <c r="F40" s="165" t="s">
        <v>27</v>
      </c>
      <c r="G40" s="158" t="s">
        <v>17</v>
      </c>
      <c r="H40" s="159"/>
      <c r="I40" s="159"/>
      <c r="J40" s="166">
        <v>7600000</v>
      </c>
      <c r="K40" s="166"/>
      <c r="L40" s="166">
        <v>0</v>
      </c>
      <c r="M40" s="166">
        <v>0</v>
      </c>
      <c r="N40" s="166">
        <v>0</v>
      </c>
      <c r="O40" s="166">
        <v>0</v>
      </c>
      <c r="P40" s="166">
        <v>3080000</v>
      </c>
      <c r="Q40" s="166">
        <v>3260000</v>
      </c>
      <c r="R40" s="166">
        <v>1260000</v>
      </c>
      <c r="S40" s="160"/>
      <c r="T40" s="160"/>
      <c r="U40" s="160"/>
      <c r="V40" s="160"/>
      <c r="W40" s="160"/>
      <c r="X40" s="160"/>
      <c r="Y40" s="160"/>
      <c r="Z40" s="160"/>
      <c r="AA40" s="160"/>
      <c r="AB40" s="160"/>
      <c r="AC40">
        <f t="shared" si="0"/>
        <v>0</v>
      </c>
    </row>
    <row r="41" spans="1:29" ht="15" customHeight="1" x14ac:dyDescent="0.25">
      <c r="A41" s="157" t="s">
        <v>47</v>
      </c>
      <c r="B41" s="158" t="s">
        <v>348</v>
      </c>
      <c r="C41" s="158" t="s">
        <v>28</v>
      </c>
      <c r="D41" s="158" t="s">
        <v>479</v>
      </c>
      <c r="E41" s="158" t="s">
        <v>480</v>
      </c>
      <c r="F41" s="165" t="s">
        <v>27</v>
      </c>
      <c r="G41" s="158" t="s">
        <v>17</v>
      </c>
      <c r="H41" s="159"/>
      <c r="I41" s="159"/>
      <c r="J41" s="166">
        <v>14306000</v>
      </c>
      <c r="K41" s="160"/>
      <c r="L41" s="160">
        <v>0</v>
      </c>
      <c r="M41" s="160">
        <v>0</v>
      </c>
      <c r="N41" s="160">
        <v>0</v>
      </c>
      <c r="O41" s="160">
        <v>4342246</v>
      </c>
      <c r="P41" s="160">
        <v>4101173</v>
      </c>
      <c r="Q41" s="160">
        <v>4101177</v>
      </c>
      <c r="R41" s="160">
        <v>1761404</v>
      </c>
      <c r="S41" s="160"/>
      <c r="T41" s="160"/>
      <c r="U41" s="160">
        <v>840193</v>
      </c>
      <c r="V41" s="162" t="s">
        <v>1366</v>
      </c>
      <c r="W41" s="160"/>
      <c r="X41" s="160"/>
      <c r="Y41" s="160"/>
      <c r="Z41" s="160"/>
      <c r="AA41" s="160"/>
      <c r="AB41" s="160"/>
      <c r="AC41">
        <f t="shared" si="0"/>
        <v>0</v>
      </c>
    </row>
    <row r="42" spans="1:29" ht="15" customHeight="1" x14ac:dyDescent="0.25">
      <c r="A42" s="157" t="s">
        <v>47</v>
      </c>
      <c r="B42" s="158" t="s">
        <v>348</v>
      </c>
      <c r="C42" s="158" t="s">
        <v>28</v>
      </c>
      <c r="D42" s="158" t="s">
        <v>481</v>
      </c>
      <c r="E42" s="158" t="s">
        <v>482</v>
      </c>
      <c r="F42" s="165" t="s">
        <v>27</v>
      </c>
      <c r="G42" s="158" t="s">
        <v>30</v>
      </c>
      <c r="H42" s="159"/>
      <c r="I42" s="159"/>
      <c r="J42" s="160"/>
      <c r="K42" s="160"/>
      <c r="L42" s="160"/>
      <c r="M42" s="160"/>
      <c r="N42" s="160"/>
      <c r="O42" s="160"/>
      <c r="P42" s="160"/>
      <c r="Q42" s="160"/>
      <c r="R42" s="160"/>
      <c r="S42" s="160"/>
      <c r="T42" s="160"/>
      <c r="U42" s="160"/>
      <c r="V42" s="160"/>
      <c r="W42" s="160"/>
      <c r="X42" s="160"/>
      <c r="Y42" s="160"/>
      <c r="Z42" s="160"/>
      <c r="AA42" s="160"/>
      <c r="AB42" s="160"/>
      <c r="AC42">
        <f t="shared" si="0"/>
        <v>0</v>
      </c>
    </row>
    <row r="43" spans="1:29" ht="15" customHeight="1" x14ac:dyDescent="0.25">
      <c r="A43" s="157" t="s">
        <v>47</v>
      </c>
      <c r="B43" s="158" t="s">
        <v>348</v>
      </c>
      <c r="C43" s="158" t="s">
        <v>28</v>
      </c>
      <c r="D43" s="158" t="s">
        <v>483</v>
      </c>
      <c r="E43" s="158" t="s">
        <v>484</v>
      </c>
      <c r="F43" s="165" t="s">
        <v>27</v>
      </c>
      <c r="G43" s="158" t="s">
        <v>17</v>
      </c>
      <c r="H43" s="159"/>
      <c r="I43" s="159"/>
      <c r="J43" s="160">
        <v>12632000</v>
      </c>
      <c r="K43" s="160"/>
      <c r="L43" s="160">
        <v>0</v>
      </c>
      <c r="M43" s="160">
        <v>0</v>
      </c>
      <c r="N43" s="160">
        <v>0</v>
      </c>
      <c r="O43" s="167">
        <v>3082932</v>
      </c>
      <c r="P43" s="167">
        <v>3689173</v>
      </c>
      <c r="Q43" s="167">
        <v>4160331</v>
      </c>
      <c r="R43" s="167">
        <v>1699564</v>
      </c>
      <c r="S43" s="160"/>
      <c r="T43" s="160"/>
      <c r="U43" s="160">
        <v>632560</v>
      </c>
      <c r="V43" s="162" t="s">
        <v>1366</v>
      </c>
      <c r="W43" s="160"/>
      <c r="X43" s="160"/>
      <c r="Y43" s="160"/>
      <c r="Z43" s="160"/>
      <c r="AA43" s="160"/>
      <c r="AB43" s="160"/>
      <c r="AC43">
        <f t="shared" si="0"/>
        <v>0</v>
      </c>
    </row>
    <row r="44" spans="1:29" ht="15" customHeight="1" x14ac:dyDescent="0.25">
      <c r="A44" s="157" t="s">
        <v>47</v>
      </c>
      <c r="B44" s="158" t="s">
        <v>348</v>
      </c>
      <c r="C44" s="158" t="s">
        <v>28</v>
      </c>
      <c r="D44" s="158" t="s">
        <v>486</v>
      </c>
      <c r="E44" s="158" t="s">
        <v>487</v>
      </c>
      <c r="F44" s="165" t="s">
        <v>27</v>
      </c>
      <c r="G44" s="158" t="s">
        <v>17</v>
      </c>
      <c r="H44" s="159"/>
      <c r="I44" s="159"/>
      <c r="J44" s="168">
        <v>8250000</v>
      </c>
      <c r="K44" s="160"/>
      <c r="L44" s="160">
        <v>0</v>
      </c>
      <c r="M44" s="160">
        <v>0</v>
      </c>
      <c r="N44" s="160">
        <v>0</v>
      </c>
      <c r="O44" s="163">
        <v>690000</v>
      </c>
      <c r="P44" s="163">
        <v>2861588</v>
      </c>
      <c r="Q44" s="163">
        <v>3011588</v>
      </c>
      <c r="R44" s="163">
        <v>1686824</v>
      </c>
      <c r="S44" s="160"/>
      <c r="T44" s="160"/>
      <c r="U44" s="162">
        <v>1403355</v>
      </c>
      <c r="V44" s="162" t="s">
        <v>1366</v>
      </c>
      <c r="W44" s="160"/>
      <c r="X44" s="160"/>
      <c r="Y44" s="160"/>
      <c r="Z44" s="160"/>
      <c r="AA44" s="160"/>
      <c r="AB44" s="160"/>
      <c r="AC44">
        <f t="shared" si="0"/>
        <v>0</v>
      </c>
    </row>
    <row r="45" spans="1:29" ht="15" customHeight="1" x14ac:dyDescent="0.25">
      <c r="A45" s="157" t="s">
        <v>47</v>
      </c>
      <c r="B45" s="158" t="s">
        <v>348</v>
      </c>
      <c r="C45" s="158" t="s">
        <v>28</v>
      </c>
      <c r="D45" s="158" t="s">
        <v>489</v>
      </c>
      <c r="E45" s="158" t="s">
        <v>490</v>
      </c>
      <c r="F45" s="165" t="s">
        <v>27</v>
      </c>
      <c r="G45" s="158" t="s">
        <v>17</v>
      </c>
      <c r="H45" s="159">
        <v>45023</v>
      </c>
      <c r="I45" s="159">
        <v>46203</v>
      </c>
      <c r="J45" s="168">
        <v>15000000</v>
      </c>
      <c r="K45" s="160" t="s">
        <v>33</v>
      </c>
      <c r="L45" s="169"/>
      <c r="M45" s="169"/>
      <c r="N45" s="169"/>
      <c r="O45" s="163">
        <v>11025000</v>
      </c>
      <c r="P45" s="163">
        <v>1000000</v>
      </c>
      <c r="Q45" s="163">
        <v>1487500</v>
      </c>
      <c r="R45" s="163">
        <v>1487500</v>
      </c>
      <c r="S45" s="160">
        <v>10560000</v>
      </c>
      <c r="T45" s="162" t="s">
        <v>1556</v>
      </c>
      <c r="U45" s="160">
        <v>3000000</v>
      </c>
      <c r="V45" s="162" t="s">
        <v>1362</v>
      </c>
      <c r="W45" s="162" t="s">
        <v>1699</v>
      </c>
      <c r="X45" s="160" t="s">
        <v>1363</v>
      </c>
      <c r="Y45" s="160" t="s">
        <v>1364</v>
      </c>
      <c r="Z45" s="160" t="s">
        <v>1365</v>
      </c>
      <c r="AA45" s="162" t="s">
        <v>1557</v>
      </c>
      <c r="AB45" s="160" t="s">
        <v>401</v>
      </c>
      <c r="AC45">
        <f>J45-SUM(L45:R45)</f>
        <v>0</v>
      </c>
    </row>
    <row r="46" spans="1:29" ht="15" customHeight="1" x14ac:dyDescent="0.25">
      <c r="A46" s="240" t="s">
        <v>47</v>
      </c>
      <c r="B46" s="158" t="s">
        <v>348</v>
      </c>
      <c r="C46" s="158" t="s">
        <v>28</v>
      </c>
      <c r="D46" s="158" t="s">
        <v>491</v>
      </c>
      <c r="E46" s="158" t="s">
        <v>492</v>
      </c>
      <c r="F46" s="165" t="s">
        <v>27</v>
      </c>
      <c r="G46" s="158" t="s">
        <v>30</v>
      </c>
      <c r="H46" s="159"/>
      <c r="I46" s="159"/>
      <c r="J46" s="164"/>
      <c r="K46" s="160"/>
      <c r="L46" s="160"/>
      <c r="M46" s="160"/>
      <c r="N46" s="160"/>
      <c r="O46" s="160"/>
      <c r="P46" s="160"/>
      <c r="Q46" s="160"/>
      <c r="R46" s="160"/>
      <c r="S46" s="160"/>
      <c r="T46" s="160"/>
      <c r="U46" s="160"/>
      <c r="V46" s="160"/>
      <c r="W46" s="160"/>
      <c r="X46" s="160"/>
      <c r="Y46" s="160"/>
      <c r="Z46" s="160"/>
      <c r="AA46" s="160"/>
      <c r="AB46" s="160"/>
      <c r="AC46">
        <f t="shared" si="0"/>
        <v>0</v>
      </c>
    </row>
    <row r="47" spans="1:29" ht="15" customHeight="1" x14ac:dyDescent="0.25">
      <c r="A47" s="240" t="s">
        <v>53</v>
      </c>
      <c r="B47" s="158" t="s">
        <v>348</v>
      </c>
      <c r="C47" s="158" t="s">
        <v>28</v>
      </c>
      <c r="D47" s="158" t="s">
        <v>493</v>
      </c>
      <c r="E47" s="158" t="s">
        <v>494</v>
      </c>
      <c r="F47" s="165" t="s">
        <v>27</v>
      </c>
      <c r="G47" s="158" t="s">
        <v>17</v>
      </c>
      <c r="H47" s="159"/>
      <c r="I47" s="159"/>
      <c r="J47" s="164"/>
      <c r="K47" s="160"/>
      <c r="L47" s="160"/>
      <c r="M47" s="160"/>
      <c r="N47" s="160"/>
      <c r="O47" s="160"/>
      <c r="P47" s="160"/>
      <c r="Q47" s="160"/>
      <c r="R47" s="160"/>
      <c r="S47" s="160">
        <v>10722750</v>
      </c>
      <c r="T47" s="162" t="s">
        <v>1656</v>
      </c>
      <c r="U47" s="160"/>
      <c r="V47" s="160"/>
      <c r="W47" s="160"/>
      <c r="X47" s="160"/>
      <c r="Y47" s="160"/>
      <c r="Z47" s="160"/>
      <c r="AA47" s="160"/>
      <c r="AB47" s="160"/>
      <c r="AC47">
        <f t="shared" si="0"/>
        <v>0</v>
      </c>
    </row>
    <row r="48" spans="1:29" ht="15" customHeight="1" x14ac:dyDescent="0.25">
      <c r="A48" s="240" t="s">
        <v>53</v>
      </c>
      <c r="B48" s="158" t="s">
        <v>348</v>
      </c>
      <c r="C48" s="158" t="s">
        <v>28</v>
      </c>
      <c r="D48" s="158" t="s">
        <v>493</v>
      </c>
      <c r="E48" s="170" t="s">
        <v>1530</v>
      </c>
      <c r="F48" s="165" t="s">
        <v>27</v>
      </c>
      <c r="G48" s="158" t="s">
        <v>17</v>
      </c>
      <c r="H48" s="163"/>
      <c r="I48" s="163">
        <v>45169</v>
      </c>
      <c r="J48" s="163"/>
      <c r="K48" s="163"/>
      <c r="L48" s="163"/>
      <c r="M48" s="163"/>
      <c r="N48" s="163"/>
      <c r="O48" s="163"/>
      <c r="P48" s="163"/>
      <c r="Q48" s="163"/>
      <c r="R48" s="163"/>
      <c r="S48" s="160"/>
      <c r="T48" s="160"/>
      <c r="U48" s="160"/>
      <c r="V48" s="160"/>
      <c r="W48" s="162" t="s">
        <v>1531</v>
      </c>
      <c r="X48" s="162" t="s">
        <v>1532</v>
      </c>
      <c r="Y48" s="162" t="s">
        <v>1533</v>
      </c>
      <c r="Z48" s="162" t="s">
        <v>1534</v>
      </c>
      <c r="AA48" s="162" t="s">
        <v>1535</v>
      </c>
      <c r="AB48" s="160" t="s">
        <v>750</v>
      </c>
    </row>
    <row r="49" spans="1:29" ht="15" customHeight="1" x14ac:dyDescent="0.25">
      <c r="A49" s="240" t="s">
        <v>41</v>
      </c>
      <c r="B49" s="158" t="s">
        <v>348</v>
      </c>
      <c r="C49" s="158" t="s">
        <v>28</v>
      </c>
      <c r="D49" s="158" t="s">
        <v>496</v>
      </c>
      <c r="E49" s="158" t="s">
        <v>497</v>
      </c>
      <c r="F49" s="165" t="s">
        <v>27</v>
      </c>
      <c r="G49" s="158" t="s">
        <v>17</v>
      </c>
      <c r="H49" s="163"/>
      <c r="I49" s="163"/>
      <c r="J49" s="163">
        <v>16500000</v>
      </c>
      <c r="K49" s="163"/>
      <c r="L49" s="163">
        <v>0</v>
      </c>
      <c r="M49" s="163">
        <v>0</v>
      </c>
      <c r="N49" s="163">
        <v>0</v>
      </c>
      <c r="O49" s="163">
        <v>0</v>
      </c>
      <c r="P49" s="163">
        <v>2000000</v>
      </c>
      <c r="Q49" s="163">
        <v>2000000</v>
      </c>
      <c r="R49" s="163">
        <v>12500000</v>
      </c>
      <c r="S49" s="160">
        <v>7395000</v>
      </c>
      <c r="T49" s="162" t="s">
        <v>1657</v>
      </c>
      <c r="U49" s="160"/>
      <c r="V49" s="160"/>
      <c r="W49" s="160"/>
      <c r="X49" s="160"/>
      <c r="Y49" s="160"/>
      <c r="Z49" s="160"/>
      <c r="AA49" s="160"/>
      <c r="AB49" s="160"/>
      <c r="AC49">
        <f t="shared" si="0"/>
        <v>0</v>
      </c>
    </row>
    <row r="50" spans="1:29" ht="15" customHeight="1" x14ac:dyDescent="0.25">
      <c r="A50" s="241" t="s">
        <v>53</v>
      </c>
      <c r="B50" s="158" t="s">
        <v>348</v>
      </c>
      <c r="C50" s="158" t="s">
        <v>28</v>
      </c>
      <c r="D50" s="158" t="s">
        <v>496</v>
      </c>
      <c r="E50" s="158" t="s">
        <v>497</v>
      </c>
      <c r="F50" s="165" t="s">
        <v>27</v>
      </c>
      <c r="G50" s="158" t="s">
        <v>17</v>
      </c>
      <c r="H50" s="163"/>
      <c r="I50" s="163">
        <v>45169</v>
      </c>
      <c r="J50" s="232"/>
      <c r="K50" s="163"/>
      <c r="L50" s="163"/>
      <c r="M50" s="163"/>
      <c r="N50" s="163"/>
      <c r="O50" s="163"/>
      <c r="P50" s="163"/>
      <c r="Q50" s="163"/>
      <c r="R50" s="232"/>
      <c r="S50" s="160"/>
      <c r="T50" s="160"/>
      <c r="U50" s="160"/>
      <c r="V50" s="160"/>
      <c r="W50" s="160"/>
      <c r="X50" s="160"/>
      <c r="Y50" s="160"/>
      <c r="Z50" s="160"/>
      <c r="AA50" s="160"/>
      <c r="AB50" s="160"/>
    </row>
    <row r="51" spans="1:29" ht="15" customHeight="1" x14ac:dyDescent="0.25">
      <c r="A51" s="240" t="s">
        <v>47</v>
      </c>
      <c r="B51" s="158" t="s">
        <v>350</v>
      </c>
      <c r="C51" s="158" t="s">
        <v>28</v>
      </c>
      <c r="D51" s="158" t="s">
        <v>498</v>
      </c>
      <c r="E51" s="158" t="s">
        <v>499</v>
      </c>
      <c r="F51" s="165" t="s">
        <v>27</v>
      </c>
      <c r="G51" s="158" t="s">
        <v>30</v>
      </c>
      <c r="H51" s="163"/>
      <c r="I51" s="163"/>
      <c r="J51" s="163"/>
      <c r="K51" s="163"/>
      <c r="L51" s="163"/>
      <c r="M51" s="163"/>
      <c r="N51" s="163"/>
      <c r="O51" s="163"/>
      <c r="P51" s="163"/>
      <c r="Q51" s="163"/>
      <c r="R51" s="163"/>
      <c r="S51" s="160"/>
      <c r="T51" s="160"/>
      <c r="U51" s="160"/>
      <c r="V51" s="160"/>
      <c r="W51" s="160"/>
      <c r="X51" s="160"/>
      <c r="Y51" s="160"/>
      <c r="Z51" s="160"/>
      <c r="AA51" s="160"/>
      <c r="AB51" s="160"/>
      <c r="AC51">
        <f t="shared" si="0"/>
        <v>0</v>
      </c>
    </row>
    <row r="52" spans="1:29" ht="15" customHeight="1" x14ac:dyDescent="0.25">
      <c r="A52" s="157" t="s">
        <v>47</v>
      </c>
      <c r="B52" s="158" t="s">
        <v>350</v>
      </c>
      <c r="C52" s="158" t="s">
        <v>28</v>
      </c>
      <c r="D52" s="158" t="s">
        <v>500</v>
      </c>
      <c r="E52" s="158" t="s">
        <v>501</v>
      </c>
      <c r="F52" s="165" t="s">
        <v>27</v>
      </c>
      <c r="G52" s="158" t="s">
        <v>17</v>
      </c>
      <c r="H52" s="163"/>
      <c r="I52" s="163"/>
      <c r="J52" s="163">
        <v>92300000</v>
      </c>
      <c r="K52" s="163"/>
      <c r="L52" s="163">
        <v>0</v>
      </c>
      <c r="M52" s="163">
        <v>0</v>
      </c>
      <c r="N52" s="163">
        <v>0</v>
      </c>
      <c r="O52" s="163">
        <v>46000000</v>
      </c>
      <c r="P52" s="163">
        <v>39000000</v>
      </c>
      <c r="Q52" s="163">
        <v>7300000</v>
      </c>
      <c r="R52" s="163">
        <v>0</v>
      </c>
      <c r="S52" s="160">
        <v>235477563</v>
      </c>
      <c r="T52" s="162" t="s">
        <v>1664</v>
      </c>
      <c r="U52" s="162">
        <v>19383000</v>
      </c>
      <c r="V52" s="160" t="s">
        <v>1696</v>
      </c>
      <c r="W52" s="160"/>
      <c r="X52" s="160"/>
      <c r="Y52" s="160"/>
      <c r="Z52" s="160"/>
      <c r="AA52" s="160"/>
      <c r="AB52" s="160"/>
      <c r="AC52">
        <f t="shared" si="0"/>
        <v>0</v>
      </c>
    </row>
    <row r="53" spans="1:29" ht="15" customHeight="1" x14ac:dyDescent="0.25">
      <c r="A53" s="157" t="s">
        <v>47</v>
      </c>
      <c r="B53" s="158" t="s">
        <v>350</v>
      </c>
      <c r="C53" s="158" t="s">
        <v>28</v>
      </c>
      <c r="D53" s="158" t="s">
        <v>502</v>
      </c>
      <c r="E53" s="158" t="s">
        <v>503</v>
      </c>
      <c r="F53" s="165" t="s">
        <v>27</v>
      </c>
      <c r="G53" s="158" t="s">
        <v>17</v>
      </c>
      <c r="H53" s="163"/>
      <c r="I53" s="163"/>
      <c r="J53" s="163">
        <f>O53+P53+Q53+R53</f>
        <v>2500000</v>
      </c>
      <c r="K53" s="163"/>
      <c r="L53" s="163">
        <v>0</v>
      </c>
      <c r="M53" s="163">
        <v>0</v>
      </c>
      <c r="N53" s="163">
        <v>0</v>
      </c>
      <c r="O53" s="163">
        <v>694246</v>
      </c>
      <c r="P53" s="163">
        <v>558456</v>
      </c>
      <c r="Q53" s="163">
        <v>574456</v>
      </c>
      <c r="R53" s="163">
        <v>672842</v>
      </c>
      <c r="S53" s="160">
        <v>1910215</v>
      </c>
      <c r="T53" s="162" t="s">
        <v>1665</v>
      </c>
      <c r="U53" s="162">
        <v>525000</v>
      </c>
      <c r="V53" s="160" t="s">
        <v>1696</v>
      </c>
      <c r="W53" s="160"/>
      <c r="X53" s="160"/>
      <c r="Y53" s="160"/>
      <c r="Z53" s="160"/>
      <c r="AA53" s="160"/>
      <c r="AB53" s="160"/>
      <c r="AC53">
        <f t="shared" si="0"/>
        <v>0</v>
      </c>
    </row>
    <row r="54" spans="1:29" ht="15" customHeight="1" x14ac:dyDescent="0.25">
      <c r="A54" s="157" t="s">
        <v>47</v>
      </c>
      <c r="B54" s="158" t="s">
        <v>350</v>
      </c>
      <c r="C54" s="158" t="s">
        <v>28</v>
      </c>
      <c r="D54" s="158" t="s">
        <v>505</v>
      </c>
      <c r="E54" s="158" t="s">
        <v>506</v>
      </c>
      <c r="F54" s="165" t="s">
        <v>27</v>
      </c>
      <c r="G54" s="158" t="s">
        <v>17</v>
      </c>
      <c r="H54" s="163"/>
      <c r="I54" s="163"/>
      <c r="J54" s="163">
        <f>O54+P54+Q54+R54</f>
        <v>80000000</v>
      </c>
      <c r="K54" s="163"/>
      <c r="L54" s="163">
        <v>0</v>
      </c>
      <c r="M54" s="163">
        <v>0</v>
      </c>
      <c r="N54" s="163">
        <v>0</v>
      </c>
      <c r="O54" s="163">
        <v>6000000</v>
      </c>
      <c r="P54" s="163">
        <v>25939394</v>
      </c>
      <c r="Q54" s="163">
        <v>32060606</v>
      </c>
      <c r="R54" s="163">
        <v>16000000</v>
      </c>
      <c r="S54" s="160">
        <v>206555279</v>
      </c>
      <c r="T54" s="162" t="s">
        <v>1666</v>
      </c>
      <c r="U54" s="160">
        <v>0</v>
      </c>
      <c r="V54" s="160"/>
      <c r="W54" s="160"/>
      <c r="X54" s="160"/>
      <c r="Y54" s="160"/>
      <c r="Z54" s="160"/>
      <c r="AA54" s="160"/>
      <c r="AB54" s="160"/>
      <c r="AC54">
        <f t="shared" si="0"/>
        <v>0</v>
      </c>
    </row>
    <row r="55" spans="1:29" ht="15" customHeight="1" x14ac:dyDescent="0.25">
      <c r="A55" s="157" t="s">
        <v>41</v>
      </c>
      <c r="B55" s="158" t="s">
        <v>350</v>
      </c>
      <c r="C55" s="158" t="s">
        <v>28</v>
      </c>
      <c r="D55" s="158" t="s">
        <v>508</v>
      </c>
      <c r="E55" s="158" t="s">
        <v>509</v>
      </c>
      <c r="F55" s="165" t="s">
        <v>27</v>
      </c>
      <c r="G55" s="158" t="s">
        <v>17</v>
      </c>
      <c r="H55" s="163"/>
      <c r="I55" s="163"/>
      <c r="J55" s="163">
        <f>SUM(O55:R55)</f>
        <v>42900000</v>
      </c>
      <c r="K55" s="163"/>
      <c r="L55" s="163"/>
      <c r="M55" s="163"/>
      <c r="N55" s="163"/>
      <c r="O55" s="163">
        <v>12870000</v>
      </c>
      <c r="P55" s="163">
        <v>17160000</v>
      </c>
      <c r="Q55" s="163">
        <v>8580000</v>
      </c>
      <c r="R55" s="163">
        <v>4289999.9999999963</v>
      </c>
      <c r="S55" s="160"/>
      <c r="T55" s="160"/>
      <c r="U55" s="160"/>
      <c r="V55" s="160"/>
      <c r="W55" s="162" t="s">
        <v>1517</v>
      </c>
      <c r="X55" s="162" t="s">
        <v>1518</v>
      </c>
      <c r="Y55" s="160"/>
      <c r="Z55" s="160"/>
      <c r="AA55" s="160"/>
      <c r="AB55" s="160"/>
      <c r="AC55">
        <f t="shared" si="0"/>
        <v>0</v>
      </c>
    </row>
    <row r="56" spans="1:29" ht="15" customHeight="1" x14ac:dyDescent="0.25">
      <c r="A56" s="157" t="s">
        <v>41</v>
      </c>
      <c r="B56" s="158" t="s">
        <v>350</v>
      </c>
      <c r="C56" s="158" t="s">
        <v>28</v>
      </c>
      <c r="D56" s="158" t="s">
        <v>511</v>
      </c>
      <c r="E56" s="158" t="s">
        <v>512</v>
      </c>
      <c r="F56" s="165" t="s">
        <v>27</v>
      </c>
      <c r="G56" s="158" t="s">
        <v>17</v>
      </c>
      <c r="H56" s="163"/>
      <c r="I56" s="163"/>
      <c r="J56" s="163">
        <v>31890739</v>
      </c>
      <c r="K56" s="163"/>
      <c r="L56" s="163">
        <v>0</v>
      </c>
      <c r="M56" s="163">
        <v>0</v>
      </c>
      <c r="N56" s="163">
        <v>0</v>
      </c>
      <c r="O56" s="163">
        <v>1138000</v>
      </c>
      <c r="P56" s="163">
        <v>8207000</v>
      </c>
      <c r="Q56" s="163">
        <v>11207000</v>
      </c>
      <c r="R56" s="163">
        <v>11338739</v>
      </c>
      <c r="S56" s="160">
        <v>20998595</v>
      </c>
      <c r="T56" s="162" t="s">
        <v>1667</v>
      </c>
      <c r="U56" s="160"/>
      <c r="V56" s="160"/>
      <c r="W56" s="162" t="s">
        <v>1698</v>
      </c>
      <c r="X56" s="162" t="s">
        <v>1537</v>
      </c>
      <c r="Y56" s="160"/>
      <c r="Z56" s="160"/>
      <c r="AA56" s="160"/>
      <c r="AB56" s="160"/>
      <c r="AC56">
        <f t="shared" si="0"/>
        <v>0</v>
      </c>
    </row>
    <row r="57" spans="1:29" ht="15" customHeight="1" x14ac:dyDescent="0.25">
      <c r="A57" s="157" t="s">
        <v>47</v>
      </c>
      <c r="B57" s="158" t="s">
        <v>350</v>
      </c>
      <c r="C57" s="158" t="s">
        <v>28</v>
      </c>
      <c r="D57" s="158" t="s">
        <v>514</v>
      </c>
      <c r="E57" s="158" t="s">
        <v>515</v>
      </c>
      <c r="F57" s="165" t="s">
        <v>27</v>
      </c>
      <c r="G57" s="158" t="s">
        <v>17</v>
      </c>
      <c r="H57" s="163"/>
      <c r="I57" s="163"/>
      <c r="J57" s="163">
        <v>8799261</v>
      </c>
      <c r="K57" s="163"/>
      <c r="L57" s="163">
        <v>0</v>
      </c>
      <c r="M57" s="163">
        <v>0</v>
      </c>
      <c r="N57" s="163">
        <v>0</v>
      </c>
      <c r="O57" s="163">
        <v>600000</v>
      </c>
      <c r="P57" s="163">
        <v>2700000</v>
      </c>
      <c r="Q57" s="163">
        <v>5499261</v>
      </c>
      <c r="R57" s="163">
        <v>0</v>
      </c>
      <c r="S57" s="160">
        <v>21179311</v>
      </c>
      <c r="T57" s="162" t="s">
        <v>1668</v>
      </c>
      <c r="U57" s="160">
        <v>0</v>
      </c>
      <c r="V57" s="160"/>
      <c r="W57" s="160"/>
      <c r="X57" s="160"/>
      <c r="Y57" s="160"/>
      <c r="Z57" s="160"/>
      <c r="AA57" s="160"/>
      <c r="AB57" s="160"/>
      <c r="AC57">
        <f t="shared" si="0"/>
        <v>0</v>
      </c>
    </row>
    <row r="58" spans="1:29" ht="15" customHeight="1" x14ac:dyDescent="0.25">
      <c r="A58" s="157" t="s">
        <v>47</v>
      </c>
      <c r="B58" s="158" t="s">
        <v>350</v>
      </c>
      <c r="C58" s="158" t="s">
        <v>28</v>
      </c>
      <c r="D58" s="158" t="s">
        <v>517</v>
      </c>
      <c r="E58" s="158" t="s">
        <v>518</v>
      </c>
      <c r="F58" s="165" t="s">
        <v>27</v>
      </c>
      <c r="G58" s="158" t="s">
        <v>30</v>
      </c>
      <c r="H58" s="163"/>
      <c r="I58" s="163"/>
      <c r="J58" s="163"/>
      <c r="K58" s="163"/>
      <c r="L58" s="163"/>
      <c r="M58" s="163"/>
      <c r="N58" s="163"/>
      <c r="O58" s="163"/>
      <c r="P58" s="163"/>
      <c r="Q58" s="163"/>
      <c r="R58" s="163"/>
      <c r="S58" s="160"/>
      <c r="T58" s="160"/>
      <c r="U58" s="160"/>
      <c r="V58" s="160"/>
      <c r="W58" s="160"/>
      <c r="X58" s="160"/>
      <c r="Y58" s="160"/>
      <c r="Z58" s="160"/>
      <c r="AA58" s="160"/>
      <c r="AB58" s="160"/>
      <c r="AC58">
        <f t="shared" si="0"/>
        <v>0</v>
      </c>
    </row>
    <row r="59" spans="1:29" ht="15" customHeight="1" x14ac:dyDescent="0.25">
      <c r="A59" s="157" t="s">
        <v>41</v>
      </c>
      <c r="B59" s="158" t="s">
        <v>350</v>
      </c>
      <c r="C59" s="158" t="s">
        <v>28</v>
      </c>
      <c r="D59" s="158" t="s">
        <v>519</v>
      </c>
      <c r="E59" s="158" t="s">
        <v>520</v>
      </c>
      <c r="F59" s="165" t="s">
        <v>27</v>
      </c>
      <c r="G59" s="158" t="s">
        <v>17</v>
      </c>
      <c r="H59" s="163">
        <v>44562</v>
      </c>
      <c r="I59" s="163">
        <v>46203</v>
      </c>
      <c r="J59" s="163">
        <v>14497637</v>
      </c>
      <c r="K59" s="163"/>
      <c r="L59" s="163"/>
      <c r="M59" s="163"/>
      <c r="N59" s="163"/>
      <c r="O59" s="163">
        <v>2425583</v>
      </c>
      <c r="P59" s="163">
        <v>4823235</v>
      </c>
      <c r="Q59" s="163">
        <v>5799054</v>
      </c>
      <c r="R59" s="163">
        <v>1449765</v>
      </c>
      <c r="S59" s="172"/>
      <c r="T59" s="172"/>
      <c r="U59" s="160">
        <v>1418138</v>
      </c>
      <c r="V59" s="162" t="s">
        <v>1366</v>
      </c>
      <c r="W59" s="162" t="s">
        <v>1519</v>
      </c>
      <c r="X59" s="160"/>
      <c r="Y59" s="160"/>
      <c r="Z59" s="160"/>
      <c r="AA59" s="160"/>
      <c r="AB59" s="160"/>
      <c r="AC59">
        <f t="shared" si="0"/>
        <v>0</v>
      </c>
    </row>
    <row r="60" spans="1:29" ht="15" customHeight="1" x14ac:dyDescent="0.25">
      <c r="A60" s="157" t="s">
        <v>41</v>
      </c>
      <c r="B60" s="158" t="s">
        <v>350</v>
      </c>
      <c r="C60" s="158" t="s">
        <v>28</v>
      </c>
      <c r="D60" s="158" t="s">
        <v>521</v>
      </c>
      <c r="E60" s="158" t="s">
        <v>522</v>
      </c>
      <c r="F60" s="165" t="s">
        <v>27</v>
      </c>
      <c r="G60" s="158" t="s">
        <v>17</v>
      </c>
      <c r="H60" s="159">
        <v>44562</v>
      </c>
      <c r="I60" s="159">
        <v>46112</v>
      </c>
      <c r="J60" s="171">
        <v>1563985</v>
      </c>
      <c r="K60" s="172"/>
      <c r="L60" s="172"/>
      <c r="M60" s="172"/>
      <c r="N60" s="171">
        <v>38878</v>
      </c>
      <c r="O60" s="171">
        <v>285110</v>
      </c>
      <c r="P60" s="171">
        <v>620065</v>
      </c>
      <c r="Q60" s="171">
        <v>413332</v>
      </c>
      <c r="R60" s="171">
        <v>206600</v>
      </c>
      <c r="S60" s="172"/>
      <c r="T60" s="172"/>
      <c r="U60" s="171">
        <v>278145</v>
      </c>
      <c r="V60" s="162" t="s">
        <v>1366</v>
      </c>
      <c r="W60" s="160"/>
      <c r="X60" s="160"/>
      <c r="Y60" s="160"/>
      <c r="Z60" s="160"/>
      <c r="AA60" s="160"/>
      <c r="AB60" s="160"/>
      <c r="AC60">
        <f t="shared" si="0"/>
        <v>0</v>
      </c>
    </row>
    <row r="61" spans="1:29" ht="15" customHeight="1" x14ac:dyDescent="0.25">
      <c r="A61" s="157" t="s">
        <v>41</v>
      </c>
      <c r="B61" s="158" t="s">
        <v>350</v>
      </c>
      <c r="C61" s="158" t="s">
        <v>28</v>
      </c>
      <c r="D61" s="158" t="s">
        <v>523</v>
      </c>
      <c r="E61" s="158" t="s">
        <v>524</v>
      </c>
      <c r="F61" s="165" t="s">
        <v>27</v>
      </c>
      <c r="G61" s="158" t="s">
        <v>17</v>
      </c>
      <c r="H61" s="159">
        <v>44501</v>
      </c>
      <c r="I61" s="159">
        <v>46203</v>
      </c>
      <c r="J61" s="171">
        <v>68839522</v>
      </c>
      <c r="K61" s="172"/>
      <c r="L61" s="172"/>
      <c r="M61" s="172"/>
      <c r="N61" s="172">
        <v>86505</v>
      </c>
      <c r="O61" s="172"/>
      <c r="P61" s="172">
        <v>20726639.457506962</v>
      </c>
      <c r="Q61" s="172">
        <v>34376509.003671281</v>
      </c>
      <c r="R61" s="172">
        <v>13649868.538821755</v>
      </c>
      <c r="S61" s="172">
        <v>75744958</v>
      </c>
      <c r="T61" s="172" t="s">
        <v>1669</v>
      </c>
      <c r="U61" s="276">
        <v>22772721</v>
      </c>
      <c r="V61" s="162" t="s">
        <v>1367</v>
      </c>
      <c r="W61" s="162" t="s">
        <v>1558</v>
      </c>
      <c r="X61" s="160"/>
      <c r="Y61" s="160"/>
      <c r="Z61" s="160"/>
      <c r="AA61" s="160"/>
      <c r="AB61" s="160"/>
      <c r="AC61">
        <f t="shared" si="0"/>
        <v>0</v>
      </c>
    </row>
    <row r="62" spans="1:29" ht="15" customHeight="1" x14ac:dyDescent="0.25">
      <c r="A62" s="157" t="s">
        <v>41</v>
      </c>
      <c r="B62" s="158" t="s">
        <v>350</v>
      </c>
      <c r="C62" s="158" t="s">
        <v>28</v>
      </c>
      <c r="D62" s="158" t="s">
        <v>525</v>
      </c>
      <c r="E62" s="158" t="s">
        <v>526</v>
      </c>
      <c r="F62" s="165" t="s">
        <v>27</v>
      </c>
      <c r="G62" s="158" t="s">
        <v>17</v>
      </c>
      <c r="H62" s="159">
        <v>44562</v>
      </c>
      <c r="I62" s="159">
        <v>46203</v>
      </c>
      <c r="J62" s="171">
        <v>6500000</v>
      </c>
      <c r="K62" s="172"/>
      <c r="L62" s="172"/>
      <c r="M62" s="172"/>
      <c r="N62" s="172">
        <v>99060</v>
      </c>
      <c r="O62" s="172">
        <v>650000</v>
      </c>
      <c r="P62" s="172">
        <v>2600000</v>
      </c>
      <c r="Q62" s="172">
        <v>2825940</v>
      </c>
      <c r="R62" s="172">
        <v>325000</v>
      </c>
      <c r="S62" s="172">
        <v>7436320</v>
      </c>
      <c r="T62" s="172" t="s">
        <v>1670</v>
      </c>
      <c r="U62" s="171" t="s">
        <v>1368</v>
      </c>
      <c r="V62" s="162" t="s">
        <v>1366</v>
      </c>
      <c r="W62" s="162" t="s">
        <v>1559</v>
      </c>
      <c r="X62" s="160"/>
      <c r="Y62" s="160"/>
      <c r="Z62" s="160"/>
      <c r="AA62" s="160"/>
      <c r="AB62" s="160"/>
      <c r="AC62">
        <f t="shared" si="0"/>
        <v>0</v>
      </c>
    </row>
    <row r="63" spans="1:29" ht="15" customHeight="1" x14ac:dyDescent="0.25">
      <c r="A63" s="157" t="s">
        <v>41</v>
      </c>
      <c r="B63" s="158" t="s">
        <v>350</v>
      </c>
      <c r="C63" s="158" t="s">
        <v>28</v>
      </c>
      <c r="D63" s="158" t="s">
        <v>527</v>
      </c>
      <c r="E63" s="158" t="s">
        <v>528</v>
      </c>
      <c r="F63" s="165" t="s">
        <v>27</v>
      </c>
      <c r="G63" s="158" t="s">
        <v>17</v>
      </c>
      <c r="H63" s="159" t="s">
        <v>1345</v>
      </c>
      <c r="I63" s="159" t="s">
        <v>1346</v>
      </c>
      <c r="J63" s="173">
        <v>28710000</v>
      </c>
      <c r="K63" s="172"/>
      <c r="L63" s="172"/>
      <c r="M63" s="172"/>
      <c r="N63" s="172"/>
      <c r="O63" s="172">
        <v>2432340</v>
      </c>
      <c r="P63" s="172">
        <v>13138830</v>
      </c>
      <c r="Q63" s="172">
        <v>13138830</v>
      </c>
      <c r="R63" s="172"/>
      <c r="S63" s="172">
        <v>139538786</v>
      </c>
      <c r="T63" s="172" t="s">
        <v>1678</v>
      </c>
      <c r="U63" s="276">
        <v>1443584</v>
      </c>
      <c r="V63" s="162" t="s">
        <v>1366</v>
      </c>
      <c r="W63" s="160"/>
      <c r="X63" s="160"/>
      <c r="Y63" s="160"/>
      <c r="Z63" s="160"/>
      <c r="AA63" s="160"/>
      <c r="AB63" s="160"/>
      <c r="AC63">
        <f t="shared" si="0"/>
        <v>0</v>
      </c>
    </row>
    <row r="64" spans="1:29" ht="15" customHeight="1" x14ac:dyDescent="0.25">
      <c r="A64" s="157" t="s">
        <v>47</v>
      </c>
      <c r="B64" s="158" t="s">
        <v>352</v>
      </c>
      <c r="C64" s="158" t="s">
        <v>28</v>
      </c>
      <c r="D64" s="158" t="s">
        <v>529</v>
      </c>
      <c r="E64" s="158" t="s">
        <v>530</v>
      </c>
      <c r="F64" s="165" t="s">
        <v>27</v>
      </c>
      <c r="G64" s="158" t="s">
        <v>30</v>
      </c>
      <c r="H64" s="159"/>
      <c r="I64" s="159"/>
      <c r="J64" s="163">
        <v>3155000</v>
      </c>
      <c r="K64" s="160" t="s">
        <v>33</v>
      </c>
      <c r="L64" s="163">
        <v>0</v>
      </c>
      <c r="M64" s="163">
        <v>0</v>
      </c>
      <c r="N64" s="163">
        <v>30847</v>
      </c>
      <c r="O64" s="163">
        <v>2396538</v>
      </c>
      <c r="P64" s="163">
        <v>323037</v>
      </c>
      <c r="Q64" s="163">
        <v>218142</v>
      </c>
      <c r="R64" s="163">
        <v>186436</v>
      </c>
      <c r="S64" s="162">
        <v>2588250</v>
      </c>
      <c r="T64" s="162" t="s">
        <v>1671</v>
      </c>
      <c r="U64" s="163">
        <f>56698+19471+367750</f>
        <v>443919</v>
      </c>
      <c r="V64" s="162" t="s">
        <v>1366</v>
      </c>
      <c r="W64" s="160"/>
      <c r="X64" s="160"/>
      <c r="Y64" s="160"/>
      <c r="Z64" s="160"/>
      <c r="AA64" s="160"/>
      <c r="AB64" s="160"/>
      <c r="AC64">
        <f t="shared" si="0"/>
        <v>0</v>
      </c>
    </row>
    <row r="65" spans="1:29" ht="15" customHeight="1" x14ac:dyDescent="0.25">
      <c r="A65" s="157" t="s">
        <v>47</v>
      </c>
      <c r="B65" s="158" t="s">
        <v>352</v>
      </c>
      <c r="C65" s="158" t="s">
        <v>28</v>
      </c>
      <c r="D65" s="158" t="s">
        <v>533</v>
      </c>
      <c r="E65" s="158" t="s">
        <v>534</v>
      </c>
      <c r="F65" s="165" t="s">
        <v>27</v>
      </c>
      <c r="G65" s="158" t="s">
        <v>17</v>
      </c>
      <c r="H65" s="159"/>
      <c r="I65" s="159"/>
      <c r="J65" s="163">
        <v>715000</v>
      </c>
      <c r="K65" s="160" t="s">
        <v>33</v>
      </c>
      <c r="L65" s="163">
        <v>0</v>
      </c>
      <c r="M65" s="163">
        <v>0</v>
      </c>
      <c r="N65" s="163">
        <v>2862</v>
      </c>
      <c r="O65" s="163">
        <v>225593</v>
      </c>
      <c r="P65" s="163">
        <v>200822</v>
      </c>
      <c r="Q65" s="163">
        <v>271287</v>
      </c>
      <c r="R65" s="163">
        <v>14436</v>
      </c>
      <c r="S65" s="160">
        <v>15162708</v>
      </c>
      <c r="T65" s="162" t="s">
        <v>1672</v>
      </c>
      <c r="U65" s="163">
        <v>120120</v>
      </c>
      <c r="V65" s="162" t="s">
        <v>1366</v>
      </c>
      <c r="W65" s="160"/>
      <c r="X65" s="160"/>
      <c r="Y65" s="160"/>
      <c r="Z65" s="160"/>
      <c r="AA65" s="160"/>
      <c r="AB65" s="160"/>
      <c r="AC65">
        <f t="shared" si="0"/>
        <v>0</v>
      </c>
    </row>
    <row r="66" spans="1:29" ht="15" customHeight="1" x14ac:dyDescent="0.25">
      <c r="A66" s="157" t="s">
        <v>47</v>
      </c>
      <c r="B66" s="158" t="s">
        <v>352</v>
      </c>
      <c r="C66" s="158" t="s">
        <v>28</v>
      </c>
      <c r="D66" s="158" t="s">
        <v>536</v>
      </c>
      <c r="E66" s="158" t="s">
        <v>537</v>
      </c>
      <c r="F66" s="165" t="s">
        <v>27</v>
      </c>
      <c r="G66" s="158" t="s">
        <v>17</v>
      </c>
      <c r="H66" s="159"/>
      <c r="I66" s="159"/>
      <c r="J66" s="163">
        <v>149500000</v>
      </c>
      <c r="K66" s="160" t="s">
        <v>33</v>
      </c>
      <c r="L66" s="163">
        <v>0</v>
      </c>
      <c r="M66" s="163">
        <v>0</v>
      </c>
      <c r="N66" s="163">
        <v>5463876</v>
      </c>
      <c r="O66" s="163">
        <v>18228912</v>
      </c>
      <c r="P66" s="163">
        <v>50877412</v>
      </c>
      <c r="Q66" s="163">
        <v>58611729</v>
      </c>
      <c r="R66" s="163">
        <v>16318071</v>
      </c>
      <c r="S66" s="160">
        <v>288127225</v>
      </c>
      <c r="T66" s="162" t="s">
        <v>1673</v>
      </c>
      <c r="U66" s="163">
        <v>28895698</v>
      </c>
      <c r="V66" s="162" t="s">
        <v>1366</v>
      </c>
      <c r="W66" s="160"/>
      <c r="X66" s="160"/>
      <c r="Y66" s="160"/>
      <c r="Z66" s="160"/>
      <c r="AA66" s="160"/>
      <c r="AB66" s="160"/>
      <c r="AC66">
        <f t="shared" si="0"/>
        <v>0</v>
      </c>
    </row>
    <row r="67" spans="1:29" ht="15" customHeight="1" x14ac:dyDescent="0.25">
      <c r="A67" s="157" t="s">
        <v>47</v>
      </c>
      <c r="B67" s="158" t="s">
        <v>352</v>
      </c>
      <c r="C67" s="158" t="s">
        <v>28</v>
      </c>
      <c r="D67" s="158" t="s">
        <v>539</v>
      </c>
      <c r="E67" s="158" t="s">
        <v>540</v>
      </c>
      <c r="F67" s="165" t="s">
        <v>27</v>
      </c>
      <c r="G67" s="158" t="s">
        <v>17</v>
      </c>
      <c r="H67" s="159"/>
      <c r="I67" s="159"/>
      <c r="J67" s="163">
        <v>8500000</v>
      </c>
      <c r="K67" s="160" t="s">
        <v>33</v>
      </c>
      <c r="L67" s="163">
        <v>0</v>
      </c>
      <c r="M67" s="163">
        <v>0</v>
      </c>
      <c r="N67" s="163">
        <v>0</v>
      </c>
      <c r="O67" s="163">
        <v>850000</v>
      </c>
      <c r="P67" s="163">
        <v>2975000</v>
      </c>
      <c r="Q67" s="163">
        <v>2550000</v>
      </c>
      <c r="R67" s="163">
        <v>2125000</v>
      </c>
      <c r="S67" s="160">
        <v>13618057</v>
      </c>
      <c r="T67" s="162" t="s">
        <v>1674</v>
      </c>
      <c r="U67" s="163">
        <v>138530</v>
      </c>
      <c r="V67" s="162" t="s">
        <v>1366</v>
      </c>
      <c r="W67" s="160"/>
      <c r="X67" s="160"/>
      <c r="Y67" s="160"/>
      <c r="Z67" s="160"/>
      <c r="AA67" s="160"/>
      <c r="AB67" s="160"/>
      <c r="AC67">
        <f t="shared" si="0"/>
        <v>0</v>
      </c>
    </row>
    <row r="68" spans="1:29" ht="15" customHeight="1" x14ac:dyDescent="0.25">
      <c r="A68" s="157" t="s">
        <v>47</v>
      </c>
      <c r="B68" s="158" t="s">
        <v>352</v>
      </c>
      <c r="C68" s="158" t="s">
        <v>28</v>
      </c>
      <c r="D68" s="158" t="s">
        <v>542</v>
      </c>
      <c r="E68" s="158" t="s">
        <v>543</v>
      </c>
      <c r="F68" s="165" t="s">
        <v>27</v>
      </c>
      <c r="G68" s="158" t="s">
        <v>30</v>
      </c>
      <c r="H68" s="159"/>
      <c r="I68" s="159"/>
      <c r="J68" s="163">
        <v>500000</v>
      </c>
      <c r="K68" s="160" t="s">
        <v>33</v>
      </c>
      <c r="L68" s="163">
        <v>0</v>
      </c>
      <c r="M68" s="163">
        <v>0</v>
      </c>
      <c r="N68" s="163">
        <v>0</v>
      </c>
      <c r="O68" s="163">
        <v>30000</v>
      </c>
      <c r="P68" s="163">
        <v>275000</v>
      </c>
      <c r="Q68" s="163">
        <v>195000</v>
      </c>
      <c r="R68" s="163">
        <v>0</v>
      </c>
      <c r="S68" s="160"/>
      <c r="T68" s="160"/>
      <c r="U68" s="163">
        <v>105000</v>
      </c>
      <c r="V68" s="162" t="s">
        <v>1366</v>
      </c>
      <c r="W68" s="160"/>
      <c r="X68" s="160"/>
      <c r="Y68" s="160"/>
      <c r="Z68" s="160"/>
      <c r="AA68" s="160"/>
      <c r="AB68" s="160"/>
      <c r="AC68">
        <f t="shared" si="0"/>
        <v>0</v>
      </c>
    </row>
    <row r="69" spans="1:29" ht="15" customHeight="1" x14ac:dyDescent="0.25">
      <c r="A69" s="157" t="s">
        <v>47</v>
      </c>
      <c r="B69" s="158" t="s">
        <v>352</v>
      </c>
      <c r="C69" s="158" t="s">
        <v>28</v>
      </c>
      <c r="D69" s="158" t="s">
        <v>544</v>
      </c>
      <c r="E69" s="158" t="s">
        <v>545</v>
      </c>
      <c r="F69" s="165" t="s">
        <v>27</v>
      </c>
      <c r="G69" s="158" t="s">
        <v>17</v>
      </c>
      <c r="H69" s="159"/>
      <c r="I69" s="159"/>
      <c r="J69" s="163">
        <v>3000000</v>
      </c>
      <c r="K69" s="160" t="s">
        <v>33</v>
      </c>
      <c r="L69" s="163">
        <v>0</v>
      </c>
      <c r="M69" s="163">
        <v>0</v>
      </c>
      <c r="N69" s="163">
        <v>0</v>
      </c>
      <c r="O69" s="163">
        <v>0</v>
      </c>
      <c r="P69" s="163">
        <v>1500000</v>
      </c>
      <c r="Q69" s="163">
        <v>1200000</v>
      </c>
      <c r="R69" s="163">
        <v>300000</v>
      </c>
      <c r="S69" s="160"/>
      <c r="T69" s="160"/>
      <c r="U69" s="163">
        <v>630000</v>
      </c>
      <c r="V69" s="162" t="s">
        <v>1366</v>
      </c>
      <c r="W69" s="160"/>
      <c r="X69" s="160"/>
      <c r="Y69" s="160"/>
      <c r="Z69" s="160"/>
      <c r="AA69" s="160"/>
      <c r="AB69" s="160"/>
      <c r="AC69">
        <f t="shared" si="0"/>
        <v>0</v>
      </c>
    </row>
    <row r="70" spans="1:29" ht="15" customHeight="1" x14ac:dyDescent="0.25">
      <c r="A70" s="157" t="s">
        <v>47</v>
      </c>
      <c r="B70" s="158" t="s">
        <v>352</v>
      </c>
      <c r="C70" s="158" t="s">
        <v>28</v>
      </c>
      <c r="D70" s="158" t="s">
        <v>546</v>
      </c>
      <c r="E70" s="158" t="s">
        <v>547</v>
      </c>
      <c r="F70" s="165" t="s">
        <v>27</v>
      </c>
      <c r="G70" s="158" t="s">
        <v>30</v>
      </c>
      <c r="H70" s="159"/>
      <c r="I70" s="159"/>
      <c r="J70" s="163">
        <v>15480000</v>
      </c>
      <c r="K70" s="160" t="s">
        <v>33</v>
      </c>
      <c r="L70" s="163">
        <v>0</v>
      </c>
      <c r="M70" s="163">
        <v>0</v>
      </c>
      <c r="N70" s="163">
        <v>22543</v>
      </c>
      <c r="O70" s="163">
        <v>280548</v>
      </c>
      <c r="P70" s="163">
        <v>7547507</v>
      </c>
      <c r="Q70" s="163">
        <v>5780934</v>
      </c>
      <c r="R70" s="163">
        <v>1848468</v>
      </c>
      <c r="S70" s="160"/>
      <c r="T70" s="160"/>
      <c r="U70" s="163">
        <v>3250000</v>
      </c>
      <c r="V70" s="162" t="s">
        <v>1366</v>
      </c>
      <c r="W70" s="160"/>
      <c r="X70" s="160"/>
      <c r="Y70" s="160"/>
      <c r="Z70" s="160"/>
      <c r="AA70" s="160"/>
      <c r="AB70" s="160"/>
      <c r="AC70">
        <f t="shared" si="0"/>
        <v>0</v>
      </c>
    </row>
    <row r="71" spans="1:29" ht="15" customHeight="1" x14ac:dyDescent="0.25">
      <c r="A71" s="157" t="s">
        <v>47</v>
      </c>
      <c r="B71" s="158" t="s">
        <v>352</v>
      </c>
      <c r="C71" s="158" t="s">
        <v>28</v>
      </c>
      <c r="D71" s="158" t="s">
        <v>548</v>
      </c>
      <c r="E71" s="158" t="s">
        <v>549</v>
      </c>
      <c r="F71" s="165" t="s">
        <v>27</v>
      </c>
      <c r="G71" s="158" t="s">
        <v>17</v>
      </c>
      <c r="H71" s="159"/>
      <c r="I71" s="159"/>
      <c r="J71" s="163">
        <v>650000</v>
      </c>
      <c r="K71" s="160" t="s">
        <v>33</v>
      </c>
      <c r="L71" s="163">
        <v>0</v>
      </c>
      <c r="M71" s="163">
        <v>0</v>
      </c>
      <c r="N71" s="163">
        <v>0</v>
      </c>
      <c r="O71" s="163">
        <v>580000</v>
      </c>
      <c r="P71" s="163">
        <v>70000</v>
      </c>
      <c r="Q71" s="163">
        <v>0</v>
      </c>
      <c r="R71" s="163">
        <v>0</v>
      </c>
      <c r="S71" s="160"/>
      <c r="T71" s="162" t="s">
        <v>1675</v>
      </c>
      <c r="U71" s="163">
        <v>136500</v>
      </c>
      <c r="V71" s="162" t="s">
        <v>1366</v>
      </c>
      <c r="W71" s="160"/>
      <c r="X71" s="160"/>
      <c r="Y71" s="160"/>
      <c r="Z71" s="160"/>
      <c r="AA71" s="160"/>
      <c r="AB71" s="160"/>
      <c r="AC71">
        <f t="shared" si="0"/>
        <v>0</v>
      </c>
    </row>
    <row r="72" spans="1:29" ht="15" customHeight="1" x14ac:dyDescent="0.25">
      <c r="A72" s="157" t="s">
        <v>47</v>
      </c>
      <c r="B72" s="158" t="s">
        <v>354</v>
      </c>
      <c r="C72" s="158" t="s">
        <v>28</v>
      </c>
      <c r="D72" s="158" t="s">
        <v>551</v>
      </c>
      <c r="E72" s="158" t="s">
        <v>552</v>
      </c>
      <c r="F72" s="165" t="s">
        <v>27</v>
      </c>
      <c r="G72" s="158" t="s">
        <v>30</v>
      </c>
      <c r="H72" s="159"/>
      <c r="I72" s="159"/>
      <c r="J72" s="160"/>
      <c r="K72" s="160"/>
      <c r="L72" s="160"/>
      <c r="M72" s="160"/>
      <c r="N72" s="160"/>
      <c r="O72" s="160"/>
      <c r="P72" s="160"/>
      <c r="Q72" s="160"/>
      <c r="R72" s="160"/>
      <c r="S72" s="160"/>
      <c r="T72" s="160"/>
      <c r="U72" s="160"/>
      <c r="V72" s="160"/>
      <c r="W72" s="160"/>
      <c r="X72" s="160"/>
      <c r="Y72" s="160"/>
      <c r="Z72" s="160"/>
      <c r="AA72" s="160"/>
      <c r="AB72" s="160"/>
      <c r="AC72">
        <f t="shared" si="0"/>
        <v>0</v>
      </c>
    </row>
    <row r="73" spans="1:29" ht="15" customHeight="1" x14ac:dyDescent="0.25">
      <c r="A73" s="157" t="s">
        <v>47</v>
      </c>
      <c r="B73" s="158" t="s">
        <v>354</v>
      </c>
      <c r="C73" s="158" t="s">
        <v>28</v>
      </c>
      <c r="D73" s="158" t="s">
        <v>553</v>
      </c>
      <c r="E73" s="158" t="s">
        <v>554</v>
      </c>
      <c r="F73" s="165" t="s">
        <v>27</v>
      </c>
      <c r="G73" s="158" t="s">
        <v>17</v>
      </c>
      <c r="H73" s="159"/>
      <c r="I73" s="159"/>
      <c r="J73" s="163">
        <f>SUM(L73:R73)</f>
        <v>4587917.6941760015</v>
      </c>
      <c r="K73" s="163"/>
      <c r="L73" s="163">
        <v>0</v>
      </c>
      <c r="M73" s="163">
        <v>0</v>
      </c>
      <c r="N73" s="163">
        <v>0</v>
      </c>
      <c r="O73" s="163">
        <v>1140060.2653724449</v>
      </c>
      <c r="P73" s="163">
        <v>1417460.26537244</v>
      </c>
      <c r="Q73" s="163">
        <v>1140060.2653724449</v>
      </c>
      <c r="R73" s="163">
        <v>890336.89805867104</v>
      </c>
      <c r="S73" s="160">
        <v>7000000</v>
      </c>
      <c r="T73" s="162" t="s">
        <v>1676</v>
      </c>
      <c r="U73" s="160"/>
      <c r="V73" s="160"/>
      <c r="W73" s="160"/>
      <c r="X73" s="160"/>
      <c r="Y73" s="160"/>
      <c r="Z73" s="160"/>
      <c r="AA73" s="160"/>
      <c r="AB73" s="160"/>
      <c r="AC73">
        <f t="shared" ref="AC73:AC102" si="3">J73-SUM(L73:R73)</f>
        <v>0</v>
      </c>
    </row>
    <row r="74" spans="1:29" ht="15" customHeight="1" x14ac:dyDescent="0.25">
      <c r="A74" s="157" t="s">
        <v>47</v>
      </c>
      <c r="B74" s="158" t="s">
        <v>354</v>
      </c>
      <c r="C74" s="158" t="s">
        <v>28</v>
      </c>
      <c r="D74" s="158" t="s">
        <v>556</v>
      </c>
      <c r="E74" s="262" t="s">
        <v>1607</v>
      </c>
      <c r="F74" s="165" t="s">
        <v>27</v>
      </c>
      <c r="G74" s="158" t="s">
        <v>17</v>
      </c>
      <c r="H74" s="159"/>
      <c r="I74" s="159"/>
      <c r="J74" s="163">
        <f>SUM(L74:R74)</f>
        <v>108912082.305824</v>
      </c>
      <c r="K74" s="163"/>
      <c r="L74" s="163">
        <v>0</v>
      </c>
      <c r="M74" s="163">
        <v>0</v>
      </c>
      <c r="N74" s="163">
        <v>0</v>
      </c>
      <c r="O74" s="163">
        <v>14200000</v>
      </c>
      <c r="P74" s="163">
        <v>36450000</v>
      </c>
      <c r="Q74" s="163">
        <v>36450000</v>
      </c>
      <c r="R74" s="163">
        <v>21812082.305824</v>
      </c>
      <c r="S74" s="160">
        <v>54973500</v>
      </c>
      <c r="T74" s="162" t="s">
        <v>1677</v>
      </c>
      <c r="U74" s="160"/>
      <c r="V74" s="160"/>
      <c r="W74" s="160"/>
      <c r="X74" s="160"/>
      <c r="Y74" s="160"/>
      <c r="Z74" s="160"/>
      <c r="AA74" s="160"/>
      <c r="AB74" s="160"/>
      <c r="AC74">
        <f t="shared" si="3"/>
        <v>0</v>
      </c>
    </row>
    <row r="75" spans="1:29" ht="15" customHeight="1" x14ac:dyDescent="0.25">
      <c r="A75" s="157" t="s">
        <v>47</v>
      </c>
      <c r="B75" s="158" t="s">
        <v>354</v>
      </c>
      <c r="C75" s="158" t="s">
        <v>28</v>
      </c>
      <c r="D75" s="158" t="s">
        <v>558</v>
      </c>
      <c r="E75" s="158" t="s">
        <v>559</v>
      </c>
      <c r="F75" s="165" t="s">
        <v>27</v>
      </c>
      <c r="G75" s="158" t="s">
        <v>30</v>
      </c>
      <c r="H75" s="159"/>
      <c r="I75" s="159"/>
      <c r="J75" s="160"/>
      <c r="K75" s="160"/>
      <c r="L75" s="160"/>
      <c r="M75" s="160"/>
      <c r="N75" s="160"/>
      <c r="O75" s="160"/>
      <c r="P75" s="160"/>
      <c r="Q75" s="160"/>
      <c r="R75" s="160"/>
      <c r="S75" s="160"/>
      <c r="T75" s="160"/>
      <c r="U75" s="160"/>
      <c r="V75" s="160"/>
      <c r="W75" s="160"/>
      <c r="X75" s="160"/>
      <c r="Y75" s="160"/>
      <c r="Z75" s="160"/>
      <c r="AA75" s="160"/>
      <c r="AB75" s="160"/>
      <c r="AC75">
        <f t="shared" si="3"/>
        <v>0</v>
      </c>
    </row>
    <row r="76" spans="1:29" ht="15" customHeight="1" x14ac:dyDescent="0.25">
      <c r="A76" s="157" t="s">
        <v>41</v>
      </c>
      <c r="B76" s="158" t="s">
        <v>354</v>
      </c>
      <c r="C76" s="158" t="s">
        <v>28</v>
      </c>
      <c r="D76" s="158" t="s">
        <v>560</v>
      </c>
      <c r="E76" s="158" t="s">
        <v>561</v>
      </c>
      <c r="F76" s="165" t="s">
        <v>27</v>
      </c>
      <c r="G76" s="158" t="s">
        <v>17</v>
      </c>
      <c r="H76" s="159">
        <v>44378</v>
      </c>
      <c r="I76" s="159">
        <v>46387</v>
      </c>
      <c r="J76" s="160">
        <v>82500000</v>
      </c>
      <c r="K76" s="160" t="s">
        <v>33</v>
      </c>
      <c r="L76" s="160">
        <v>0</v>
      </c>
      <c r="M76" s="160">
        <v>0</v>
      </c>
      <c r="N76" s="160">
        <v>0</v>
      </c>
      <c r="O76" s="160">
        <v>2521578</v>
      </c>
      <c r="P76" s="160">
        <v>22228422</v>
      </c>
      <c r="Q76" s="160">
        <v>33000000</v>
      </c>
      <c r="R76" s="160">
        <v>24750000</v>
      </c>
      <c r="S76" s="160">
        <v>270294453</v>
      </c>
      <c r="T76" s="162" t="s">
        <v>1383</v>
      </c>
      <c r="U76" s="160">
        <v>7251317</v>
      </c>
      <c r="V76" s="162" t="s">
        <v>1384</v>
      </c>
      <c r="W76" s="160"/>
      <c r="X76" s="160"/>
      <c r="Y76" s="160"/>
      <c r="Z76" s="160"/>
      <c r="AA76" s="160"/>
      <c r="AB76" s="160"/>
      <c r="AC76">
        <f t="shared" si="3"/>
        <v>0</v>
      </c>
    </row>
    <row r="77" spans="1:29" ht="15" customHeight="1" x14ac:dyDescent="0.25">
      <c r="A77" s="157" t="s">
        <v>47</v>
      </c>
      <c r="B77" s="158" t="s">
        <v>356</v>
      </c>
      <c r="C77" s="158" t="s">
        <v>28</v>
      </c>
      <c r="D77" s="158" t="s">
        <v>563</v>
      </c>
      <c r="E77" s="158" t="s">
        <v>564</v>
      </c>
      <c r="F77" s="165" t="s">
        <v>27</v>
      </c>
      <c r="G77" s="158" t="s">
        <v>30</v>
      </c>
      <c r="H77" s="159"/>
      <c r="I77" s="159"/>
      <c r="J77" s="160"/>
      <c r="K77" s="160"/>
      <c r="L77" s="160"/>
      <c r="M77" s="160"/>
      <c r="N77" s="160"/>
      <c r="O77" s="160"/>
      <c r="P77" s="160"/>
      <c r="Q77" s="160"/>
      <c r="R77" s="160"/>
      <c r="S77" s="160"/>
      <c r="T77" s="160"/>
      <c r="U77" s="160"/>
      <c r="V77" s="160"/>
      <c r="W77" s="160"/>
      <c r="X77" s="160"/>
      <c r="Y77" s="160"/>
      <c r="Z77" s="160"/>
      <c r="AA77" s="160"/>
      <c r="AB77" s="160"/>
      <c r="AC77">
        <f t="shared" si="3"/>
        <v>0</v>
      </c>
    </row>
    <row r="78" spans="1:29" ht="15" customHeight="1" x14ac:dyDescent="0.25">
      <c r="A78" s="157" t="s">
        <v>47</v>
      </c>
      <c r="B78" s="158" t="s">
        <v>356</v>
      </c>
      <c r="C78" s="158" t="s">
        <v>28</v>
      </c>
      <c r="D78" s="158" t="s">
        <v>565</v>
      </c>
      <c r="E78" s="158" t="s">
        <v>566</v>
      </c>
      <c r="F78" s="165" t="s">
        <v>27</v>
      </c>
      <c r="G78" s="158" t="s">
        <v>17</v>
      </c>
      <c r="H78" s="159"/>
      <c r="I78" s="159"/>
      <c r="J78" s="160">
        <v>2100000</v>
      </c>
      <c r="K78" s="160"/>
      <c r="L78" s="160"/>
      <c r="M78" s="160"/>
      <c r="N78" s="160">
        <v>173827</v>
      </c>
      <c r="O78" s="160">
        <v>1054373</v>
      </c>
      <c r="P78" s="160">
        <v>871800</v>
      </c>
      <c r="Q78" s="160">
        <v>0</v>
      </c>
      <c r="R78" s="160">
        <v>0</v>
      </c>
      <c r="S78" s="160"/>
      <c r="T78" s="160"/>
      <c r="U78" s="160"/>
      <c r="V78" s="160"/>
      <c r="W78" s="160" t="s">
        <v>1369</v>
      </c>
      <c r="X78" s="160" t="s">
        <v>1369</v>
      </c>
      <c r="Y78" s="160"/>
      <c r="Z78" s="160"/>
      <c r="AA78" s="160"/>
      <c r="AB78" s="160"/>
      <c r="AC78">
        <f t="shared" si="3"/>
        <v>0</v>
      </c>
    </row>
    <row r="79" spans="1:29" ht="15" customHeight="1" x14ac:dyDescent="0.25">
      <c r="A79" s="157" t="s">
        <v>47</v>
      </c>
      <c r="B79" s="158" t="s">
        <v>356</v>
      </c>
      <c r="C79" s="158" t="s">
        <v>28</v>
      </c>
      <c r="D79" s="158" t="s">
        <v>567</v>
      </c>
      <c r="E79" s="158" t="s">
        <v>568</v>
      </c>
      <c r="F79" s="165" t="s">
        <v>27</v>
      </c>
      <c r="G79" s="158" t="s">
        <v>17</v>
      </c>
      <c r="H79" s="159"/>
      <c r="I79" s="159"/>
      <c r="J79" s="160">
        <v>1880000</v>
      </c>
      <c r="K79" s="160"/>
      <c r="L79" s="160"/>
      <c r="M79" s="160"/>
      <c r="N79" s="160">
        <v>394099</v>
      </c>
      <c r="O79" s="160">
        <v>1072207</v>
      </c>
      <c r="P79" s="160">
        <v>413694</v>
      </c>
      <c r="Q79" s="160">
        <v>0</v>
      </c>
      <c r="R79" s="160">
        <v>0</v>
      </c>
      <c r="S79" s="160"/>
      <c r="T79" s="160"/>
      <c r="U79" s="160"/>
      <c r="V79" s="160"/>
      <c r="W79" s="160" t="s">
        <v>1369</v>
      </c>
      <c r="X79" s="160" t="s">
        <v>1369</v>
      </c>
      <c r="Y79" s="160"/>
      <c r="Z79" s="160"/>
      <c r="AA79" s="160"/>
      <c r="AB79" s="160"/>
      <c r="AC79">
        <f t="shared" si="3"/>
        <v>0</v>
      </c>
    </row>
    <row r="80" spans="1:29" ht="15" customHeight="1" x14ac:dyDescent="0.25">
      <c r="A80" s="157" t="s">
        <v>47</v>
      </c>
      <c r="B80" s="158" t="s">
        <v>356</v>
      </c>
      <c r="C80" s="158" t="s">
        <v>28</v>
      </c>
      <c r="D80" s="158" t="s">
        <v>569</v>
      </c>
      <c r="E80" s="158" t="s">
        <v>570</v>
      </c>
      <c r="F80" s="165" t="s">
        <v>27</v>
      </c>
      <c r="G80" s="158" t="s">
        <v>17</v>
      </c>
      <c r="H80" s="159"/>
      <c r="I80" s="159"/>
      <c r="J80" s="160">
        <v>20000</v>
      </c>
      <c r="K80" s="160"/>
      <c r="L80" s="160"/>
      <c r="M80" s="160"/>
      <c r="N80" s="160">
        <v>0</v>
      </c>
      <c r="O80" s="160">
        <v>20000</v>
      </c>
      <c r="P80" s="160">
        <v>0</v>
      </c>
      <c r="Q80" s="160">
        <v>0</v>
      </c>
      <c r="R80" s="160">
        <v>0</v>
      </c>
      <c r="S80" s="160"/>
      <c r="T80" s="160"/>
      <c r="U80" s="160"/>
      <c r="V80" s="160"/>
      <c r="W80" s="160" t="s">
        <v>1369</v>
      </c>
      <c r="X80" s="160" t="s">
        <v>1369</v>
      </c>
      <c r="Y80" s="160"/>
      <c r="Z80" s="160"/>
      <c r="AA80" s="160"/>
      <c r="AB80" s="160"/>
      <c r="AC80">
        <f t="shared" si="3"/>
        <v>0</v>
      </c>
    </row>
    <row r="81" spans="1:29" ht="15" customHeight="1" x14ac:dyDescent="0.25">
      <c r="A81" s="157" t="s">
        <v>47</v>
      </c>
      <c r="B81" s="158" t="s">
        <v>356</v>
      </c>
      <c r="C81" s="158" t="s">
        <v>28</v>
      </c>
      <c r="D81" s="158" t="s">
        <v>571</v>
      </c>
      <c r="E81" s="158" t="s">
        <v>572</v>
      </c>
      <c r="F81" s="165" t="s">
        <v>27</v>
      </c>
      <c r="G81" s="158" t="s">
        <v>30</v>
      </c>
      <c r="H81" s="159"/>
      <c r="I81" s="159"/>
      <c r="J81" s="160"/>
      <c r="K81" s="160"/>
      <c r="L81" s="160"/>
      <c r="M81" s="160"/>
      <c r="N81" s="160"/>
      <c r="O81" s="160"/>
      <c r="P81" s="160"/>
      <c r="Q81" s="160"/>
      <c r="R81" s="160"/>
      <c r="S81" s="160"/>
      <c r="T81" s="160"/>
      <c r="U81" s="160"/>
      <c r="V81" s="160"/>
      <c r="W81" s="160" t="s">
        <v>1369</v>
      </c>
      <c r="X81" s="160" t="s">
        <v>1369</v>
      </c>
      <c r="Y81" s="160"/>
      <c r="Z81" s="160"/>
      <c r="AA81" s="160"/>
      <c r="AB81" s="160"/>
      <c r="AC81">
        <f t="shared" si="3"/>
        <v>0</v>
      </c>
    </row>
    <row r="82" spans="1:29" ht="15" customHeight="1" x14ac:dyDescent="0.25">
      <c r="A82" s="157" t="s">
        <v>41</v>
      </c>
      <c r="B82" s="158" t="s">
        <v>356</v>
      </c>
      <c r="C82" s="158" t="s">
        <v>28</v>
      </c>
      <c r="D82" s="158" t="s">
        <v>573</v>
      </c>
      <c r="E82" s="158" t="s">
        <v>574</v>
      </c>
      <c r="F82" s="165" t="s">
        <v>27</v>
      </c>
      <c r="G82" s="158" t="s">
        <v>17</v>
      </c>
      <c r="H82" s="159">
        <v>44378</v>
      </c>
      <c r="I82" s="159">
        <v>46387</v>
      </c>
      <c r="J82" s="160">
        <v>3000000</v>
      </c>
      <c r="K82" s="160"/>
      <c r="L82" s="160"/>
      <c r="M82" s="160"/>
      <c r="N82" s="160"/>
      <c r="O82" s="160"/>
      <c r="P82" s="160"/>
      <c r="Q82" s="160">
        <v>3000000</v>
      </c>
      <c r="R82" s="160"/>
      <c r="S82" s="160"/>
      <c r="T82" s="160"/>
      <c r="U82" s="163">
        <v>630000</v>
      </c>
      <c r="V82" s="162" t="s">
        <v>1700</v>
      </c>
      <c r="W82" s="160" t="s">
        <v>1369</v>
      </c>
      <c r="X82" s="160" t="s">
        <v>1369</v>
      </c>
      <c r="Y82" s="160"/>
      <c r="Z82" s="160"/>
      <c r="AA82" s="160"/>
      <c r="AB82" s="160"/>
      <c r="AC82">
        <f t="shared" si="3"/>
        <v>0</v>
      </c>
    </row>
    <row r="83" spans="1:29" ht="15" customHeight="1" x14ac:dyDescent="0.25">
      <c r="A83" s="157" t="s">
        <v>47</v>
      </c>
      <c r="B83" s="158" t="s">
        <v>356</v>
      </c>
      <c r="C83" s="158" t="s">
        <v>28</v>
      </c>
      <c r="D83" s="158" t="s">
        <v>575</v>
      </c>
      <c r="E83" s="158" t="s">
        <v>576</v>
      </c>
      <c r="F83" s="165" t="s">
        <v>27</v>
      </c>
      <c r="G83" s="158" t="s">
        <v>17</v>
      </c>
      <c r="H83" s="159"/>
      <c r="I83" s="159"/>
      <c r="J83" s="160">
        <v>135000</v>
      </c>
      <c r="K83" s="160"/>
      <c r="L83" s="160">
        <v>0</v>
      </c>
      <c r="M83" s="160">
        <v>0</v>
      </c>
      <c r="N83" s="160">
        <v>135000</v>
      </c>
      <c r="O83" s="160">
        <v>0</v>
      </c>
      <c r="P83" s="160">
        <v>0</v>
      </c>
      <c r="Q83" s="160">
        <v>0</v>
      </c>
      <c r="R83" s="160">
        <v>0</v>
      </c>
      <c r="S83" s="160" t="s">
        <v>1663</v>
      </c>
      <c r="T83" s="162" t="s">
        <v>1679</v>
      </c>
      <c r="U83" s="163">
        <f>163700+171885+23567</f>
        <v>359152</v>
      </c>
      <c r="V83" s="162" t="s">
        <v>1695</v>
      </c>
      <c r="W83" s="160"/>
      <c r="X83" s="160"/>
      <c r="Y83" s="160"/>
      <c r="Z83" s="160"/>
      <c r="AA83" s="160"/>
      <c r="AB83" s="160"/>
      <c r="AC83">
        <f t="shared" si="3"/>
        <v>0</v>
      </c>
    </row>
    <row r="84" spans="1:29" ht="15" customHeight="1" x14ac:dyDescent="0.25">
      <c r="A84" s="157" t="s">
        <v>41</v>
      </c>
      <c r="B84" s="158" t="s">
        <v>356</v>
      </c>
      <c r="C84" s="158" t="s">
        <v>28</v>
      </c>
      <c r="D84" s="158" t="s">
        <v>577</v>
      </c>
      <c r="E84" s="158" t="s">
        <v>1720</v>
      </c>
      <c r="F84" s="165" t="s">
        <v>27</v>
      </c>
      <c r="G84" s="158" t="s">
        <v>17</v>
      </c>
      <c r="H84" s="159">
        <v>44378</v>
      </c>
      <c r="I84" s="159">
        <v>46387</v>
      </c>
      <c r="J84" s="160">
        <v>1392000</v>
      </c>
      <c r="K84" s="160"/>
      <c r="L84" s="160"/>
      <c r="M84" s="160"/>
      <c r="N84" s="160"/>
      <c r="O84" s="160"/>
      <c r="P84" s="160"/>
      <c r="Q84" s="160">
        <v>1392000</v>
      </c>
      <c r="R84" s="160"/>
      <c r="S84" s="160"/>
      <c r="T84" s="160"/>
      <c r="U84" s="163">
        <v>292320</v>
      </c>
      <c r="V84" s="162" t="s">
        <v>1700</v>
      </c>
      <c r="W84" s="160" t="s">
        <v>1369</v>
      </c>
      <c r="X84" s="160" t="s">
        <v>1369</v>
      </c>
      <c r="Y84" s="160"/>
      <c r="Z84" s="160"/>
      <c r="AA84" s="160"/>
      <c r="AB84" s="160"/>
      <c r="AC84">
        <f t="shared" si="3"/>
        <v>0</v>
      </c>
    </row>
    <row r="85" spans="1:29" ht="15" customHeight="1" x14ac:dyDescent="0.25">
      <c r="A85" s="157" t="s">
        <v>41</v>
      </c>
      <c r="B85" s="158" t="s">
        <v>356</v>
      </c>
      <c r="C85" s="158" t="s">
        <v>28</v>
      </c>
      <c r="D85" s="158" t="s">
        <v>578</v>
      </c>
      <c r="E85" s="158" t="s">
        <v>579</v>
      </c>
      <c r="F85" s="165" t="s">
        <v>27</v>
      </c>
      <c r="G85" s="158" t="s">
        <v>17</v>
      </c>
      <c r="H85" s="159">
        <v>44378</v>
      </c>
      <c r="I85" s="159">
        <v>46387</v>
      </c>
      <c r="J85" s="163">
        <v>12758000</v>
      </c>
      <c r="K85" s="163"/>
      <c r="L85" s="163"/>
      <c r="M85" s="163"/>
      <c r="N85" s="163"/>
      <c r="O85" s="163">
        <v>111414</v>
      </c>
      <c r="P85" s="163">
        <v>4603010</v>
      </c>
      <c r="Q85" s="163">
        <v>3294089</v>
      </c>
      <c r="R85" s="163">
        <v>4749487</v>
      </c>
      <c r="S85" s="163"/>
      <c r="T85" s="163"/>
      <c r="U85" s="163">
        <f>23697136+2679180</f>
        <v>26376316</v>
      </c>
      <c r="V85" s="162" t="s">
        <v>1680</v>
      </c>
      <c r="W85" s="160" t="s">
        <v>1369</v>
      </c>
      <c r="X85" s="160" t="s">
        <v>1369</v>
      </c>
      <c r="Y85" s="160"/>
      <c r="Z85" s="160"/>
      <c r="AA85" s="160"/>
      <c r="AB85" s="160"/>
      <c r="AC85">
        <f t="shared" si="3"/>
        <v>0</v>
      </c>
    </row>
    <row r="86" spans="1:29" ht="15" customHeight="1" x14ac:dyDescent="0.25">
      <c r="A86" s="157" t="s">
        <v>47</v>
      </c>
      <c r="B86" s="158" t="s">
        <v>356</v>
      </c>
      <c r="C86" s="158" t="s">
        <v>28</v>
      </c>
      <c r="D86" s="158" t="s">
        <v>580</v>
      </c>
      <c r="E86" s="158" t="s">
        <v>581</v>
      </c>
      <c r="F86" s="165" t="s">
        <v>27</v>
      </c>
      <c r="G86" s="158" t="s">
        <v>30</v>
      </c>
      <c r="H86" s="159"/>
      <c r="I86" s="159"/>
      <c r="J86" s="160"/>
      <c r="K86" s="160"/>
      <c r="L86" s="160"/>
      <c r="M86" s="160"/>
      <c r="N86" s="160"/>
      <c r="O86" s="160"/>
      <c r="P86" s="160"/>
      <c r="Q86" s="160"/>
      <c r="R86" s="160"/>
      <c r="S86" s="160"/>
      <c r="T86" s="160"/>
      <c r="U86" s="160"/>
      <c r="V86" s="160"/>
      <c r="W86" s="160"/>
      <c r="X86" s="160"/>
      <c r="Y86" s="160"/>
      <c r="Z86" s="160"/>
      <c r="AA86" s="160"/>
      <c r="AB86" s="160"/>
      <c r="AC86">
        <f t="shared" si="3"/>
        <v>0</v>
      </c>
    </row>
    <row r="87" spans="1:29" ht="15" customHeight="1" x14ac:dyDescent="0.25">
      <c r="A87" s="157" t="s">
        <v>47</v>
      </c>
      <c r="B87" s="158" t="s">
        <v>356</v>
      </c>
      <c r="C87" s="158" t="s">
        <v>28</v>
      </c>
      <c r="D87" s="158" t="s">
        <v>582</v>
      </c>
      <c r="E87" s="158" t="s">
        <v>583</v>
      </c>
      <c r="F87" s="165" t="s">
        <v>27</v>
      </c>
      <c r="G87" s="158" t="s">
        <v>17</v>
      </c>
      <c r="H87" s="159"/>
      <c r="I87" s="159"/>
      <c r="J87" s="160">
        <v>1474010</v>
      </c>
      <c r="K87" s="160"/>
      <c r="L87" s="160">
        <v>0</v>
      </c>
      <c r="M87" s="160">
        <v>0</v>
      </c>
      <c r="N87" s="160">
        <v>0</v>
      </c>
      <c r="O87" s="160">
        <v>728034.75</v>
      </c>
      <c r="P87" s="160">
        <v>745975.25</v>
      </c>
      <c r="Q87" s="160">
        <v>0</v>
      </c>
      <c r="R87" s="160">
        <v>0</v>
      </c>
      <c r="S87" s="160"/>
      <c r="T87" s="160"/>
      <c r="U87" s="163">
        <v>309542</v>
      </c>
      <c r="V87" s="162" t="s">
        <v>1694</v>
      </c>
      <c r="W87" s="160"/>
      <c r="X87" s="160"/>
      <c r="Y87" s="160"/>
      <c r="Z87" s="160"/>
      <c r="AA87" s="160"/>
      <c r="AB87" s="160"/>
      <c r="AC87">
        <f t="shared" si="3"/>
        <v>0</v>
      </c>
    </row>
    <row r="88" spans="1:29" ht="15" customHeight="1" x14ac:dyDescent="0.25">
      <c r="A88" s="157" t="s">
        <v>47</v>
      </c>
      <c r="B88" s="158" t="s">
        <v>356</v>
      </c>
      <c r="C88" s="158" t="s">
        <v>28</v>
      </c>
      <c r="D88" s="158" t="s">
        <v>584</v>
      </c>
      <c r="E88" s="158" t="s">
        <v>585</v>
      </c>
      <c r="F88" s="165" t="s">
        <v>27</v>
      </c>
      <c r="G88" s="158" t="s">
        <v>17</v>
      </c>
      <c r="H88" s="159"/>
      <c r="I88" s="159"/>
      <c r="J88" s="160">
        <v>1050000</v>
      </c>
      <c r="K88" s="160"/>
      <c r="L88" s="160">
        <v>0</v>
      </c>
      <c r="M88" s="160">
        <v>0</v>
      </c>
      <c r="N88" s="160">
        <v>299010</v>
      </c>
      <c r="O88" s="160">
        <v>320990</v>
      </c>
      <c r="P88" s="160">
        <v>430000</v>
      </c>
      <c r="Q88" s="160">
        <v>0</v>
      </c>
      <c r="R88" s="160">
        <v>0</v>
      </c>
      <c r="S88" s="163">
        <v>2647333</v>
      </c>
      <c r="T88" s="162" t="s">
        <v>1662</v>
      </c>
      <c r="U88" s="163">
        <v>220500</v>
      </c>
      <c r="V88" s="162" t="s">
        <v>1694</v>
      </c>
      <c r="W88" s="160"/>
      <c r="X88" s="160"/>
      <c r="Y88" s="160"/>
      <c r="Z88" s="160"/>
      <c r="AA88" s="160"/>
      <c r="AB88" s="160"/>
      <c r="AC88">
        <f t="shared" si="3"/>
        <v>0</v>
      </c>
    </row>
    <row r="89" spans="1:29" ht="15" customHeight="1" x14ac:dyDescent="0.25">
      <c r="A89" s="157" t="s">
        <v>47</v>
      </c>
      <c r="B89" s="158" t="s">
        <v>356</v>
      </c>
      <c r="C89" s="158" t="s">
        <v>28</v>
      </c>
      <c r="D89" s="158" t="s">
        <v>587</v>
      </c>
      <c r="E89" s="158" t="s">
        <v>588</v>
      </c>
      <c r="F89" s="165" t="s">
        <v>27</v>
      </c>
      <c r="G89" s="158" t="s">
        <v>17</v>
      </c>
      <c r="H89" s="159"/>
      <c r="I89" s="159"/>
      <c r="J89" s="163">
        <v>7572030</v>
      </c>
      <c r="K89" s="163"/>
      <c r="L89" s="163">
        <v>0</v>
      </c>
      <c r="M89" s="163">
        <v>0</v>
      </c>
      <c r="N89" s="163">
        <v>0</v>
      </c>
      <c r="O89" s="163">
        <v>2250282</v>
      </c>
      <c r="P89" s="163">
        <v>3488269</v>
      </c>
      <c r="Q89" s="163">
        <v>1247284</v>
      </c>
      <c r="R89" s="163">
        <v>586195</v>
      </c>
      <c r="S89" s="160"/>
      <c r="T89" s="160"/>
      <c r="U89" s="160" t="s">
        <v>1715</v>
      </c>
      <c r="V89" s="162" t="s">
        <v>1366</v>
      </c>
      <c r="W89" s="160"/>
      <c r="X89" s="160"/>
      <c r="Y89" s="160"/>
      <c r="Z89" s="160"/>
      <c r="AA89" s="160"/>
      <c r="AB89" s="160"/>
      <c r="AC89">
        <f t="shared" si="3"/>
        <v>0</v>
      </c>
    </row>
    <row r="90" spans="1:29" ht="15" customHeight="1" x14ac:dyDescent="0.25">
      <c r="A90" s="157" t="s">
        <v>47</v>
      </c>
      <c r="B90" s="158" t="s">
        <v>356</v>
      </c>
      <c r="C90" s="158" t="s">
        <v>28</v>
      </c>
      <c r="D90" s="158" t="s">
        <v>589</v>
      </c>
      <c r="E90" s="158" t="s">
        <v>590</v>
      </c>
      <c r="F90" s="165" t="s">
        <v>27</v>
      </c>
      <c r="G90" s="158" t="s">
        <v>30</v>
      </c>
      <c r="H90" s="159"/>
      <c r="I90" s="159"/>
      <c r="J90" s="160"/>
      <c r="K90" s="160"/>
      <c r="L90" s="160"/>
      <c r="M90" s="160"/>
      <c r="N90" s="160"/>
      <c r="O90" s="160"/>
      <c r="P90" s="160"/>
      <c r="Q90" s="160"/>
      <c r="R90" s="160"/>
      <c r="S90" s="160"/>
      <c r="T90" s="160"/>
      <c r="U90" s="160"/>
      <c r="V90" s="160"/>
      <c r="W90" s="160"/>
      <c r="X90" s="160"/>
      <c r="Y90" s="160"/>
      <c r="Z90" s="160"/>
      <c r="AA90" s="160"/>
      <c r="AB90" s="160"/>
      <c r="AC90">
        <f t="shared" si="3"/>
        <v>0</v>
      </c>
    </row>
    <row r="91" spans="1:29" ht="15" customHeight="1" x14ac:dyDescent="0.25">
      <c r="A91" s="157" t="s">
        <v>47</v>
      </c>
      <c r="B91" s="158" t="s">
        <v>356</v>
      </c>
      <c r="C91" s="158" t="s">
        <v>28</v>
      </c>
      <c r="D91" s="158" t="s">
        <v>591</v>
      </c>
      <c r="E91" s="158" t="s">
        <v>592</v>
      </c>
      <c r="F91" s="165" t="s">
        <v>27</v>
      </c>
      <c r="G91" s="158" t="s">
        <v>17</v>
      </c>
      <c r="H91" s="159"/>
      <c r="I91" s="159"/>
      <c r="J91" s="163">
        <v>600000</v>
      </c>
      <c r="K91" s="160"/>
      <c r="L91" s="160">
        <v>0</v>
      </c>
      <c r="M91" s="160">
        <v>0</v>
      </c>
      <c r="N91" s="160">
        <v>5751.28</v>
      </c>
      <c r="O91" s="160">
        <v>190000</v>
      </c>
      <c r="P91" s="160">
        <v>190350</v>
      </c>
      <c r="Q91" s="160">
        <v>185300</v>
      </c>
      <c r="R91" s="160">
        <v>28598.719999999899</v>
      </c>
      <c r="S91" s="160"/>
      <c r="T91" s="160"/>
      <c r="U91" s="163">
        <v>100800</v>
      </c>
      <c r="V91" s="162" t="s">
        <v>1693</v>
      </c>
      <c r="W91" s="160"/>
      <c r="X91" s="160"/>
      <c r="Y91" s="160"/>
      <c r="Z91" s="160"/>
      <c r="AA91" s="160"/>
      <c r="AB91" s="160"/>
      <c r="AC91">
        <f t="shared" si="3"/>
        <v>0</v>
      </c>
    </row>
    <row r="92" spans="1:29" ht="15" customHeight="1" x14ac:dyDescent="0.25">
      <c r="A92" s="157" t="s">
        <v>47</v>
      </c>
      <c r="B92" s="158" t="s">
        <v>356</v>
      </c>
      <c r="C92" s="158" t="s">
        <v>28</v>
      </c>
      <c r="D92" s="158" t="s">
        <v>593</v>
      </c>
      <c r="E92" s="158" t="s">
        <v>594</v>
      </c>
      <c r="F92" s="165" t="s">
        <v>27</v>
      </c>
      <c r="G92" s="158" t="s">
        <v>17</v>
      </c>
      <c r="H92" s="159"/>
      <c r="I92" s="159"/>
      <c r="J92" s="163">
        <v>1800000</v>
      </c>
      <c r="K92" s="160"/>
      <c r="L92" s="160">
        <v>0</v>
      </c>
      <c r="M92" s="160">
        <v>0</v>
      </c>
      <c r="N92" s="160">
        <v>0</v>
      </c>
      <c r="O92" s="160">
        <v>500000</v>
      </c>
      <c r="P92" s="160">
        <v>550000</v>
      </c>
      <c r="Q92" s="160">
        <v>505000</v>
      </c>
      <c r="R92" s="160">
        <v>245000</v>
      </c>
      <c r="S92" s="160"/>
      <c r="T92" s="160"/>
      <c r="U92" s="163">
        <v>302400</v>
      </c>
      <c r="V92" s="162" t="s">
        <v>1693</v>
      </c>
      <c r="W92" s="160"/>
      <c r="X92" s="160"/>
      <c r="Y92" s="160"/>
      <c r="Z92" s="160"/>
      <c r="AA92" s="160"/>
      <c r="AB92" s="160"/>
      <c r="AC92">
        <f t="shared" si="3"/>
        <v>0</v>
      </c>
    </row>
    <row r="93" spans="1:29" ht="15" customHeight="1" x14ac:dyDescent="0.25">
      <c r="A93" s="157" t="s">
        <v>47</v>
      </c>
      <c r="B93" s="158" t="s">
        <v>356</v>
      </c>
      <c r="C93" s="158" t="s">
        <v>28</v>
      </c>
      <c r="D93" s="158" t="s">
        <v>595</v>
      </c>
      <c r="E93" s="158" t="s">
        <v>596</v>
      </c>
      <c r="F93" s="165" t="s">
        <v>27</v>
      </c>
      <c r="G93" s="158" t="s">
        <v>17</v>
      </c>
      <c r="H93" s="159"/>
      <c r="I93" s="159"/>
      <c r="J93" s="163">
        <v>900000</v>
      </c>
      <c r="K93" s="160"/>
      <c r="L93" s="160">
        <v>0</v>
      </c>
      <c r="M93" s="160">
        <v>0</v>
      </c>
      <c r="N93" s="160">
        <v>0</v>
      </c>
      <c r="O93" s="160">
        <v>130475</v>
      </c>
      <c r="P93" s="160">
        <v>390663</v>
      </c>
      <c r="Q93" s="160">
        <v>378862</v>
      </c>
      <c r="R93" s="160">
        <v>0</v>
      </c>
      <c r="S93" s="160">
        <v>1109250</v>
      </c>
      <c r="T93" s="162" t="s">
        <v>1661</v>
      </c>
      <c r="U93" s="277">
        <v>117849.11</v>
      </c>
      <c r="V93" s="162" t="s">
        <v>1693</v>
      </c>
      <c r="W93" s="160"/>
      <c r="X93" s="160"/>
      <c r="Y93" s="160"/>
      <c r="Z93" s="160"/>
      <c r="AA93" s="160"/>
      <c r="AB93" s="160"/>
      <c r="AC93">
        <f t="shared" si="3"/>
        <v>0</v>
      </c>
    </row>
    <row r="94" spans="1:29" ht="15" customHeight="1" x14ac:dyDescent="0.25">
      <c r="A94" s="157" t="s">
        <v>47</v>
      </c>
      <c r="B94" s="158" t="s">
        <v>356</v>
      </c>
      <c r="C94" s="158" t="s">
        <v>28</v>
      </c>
      <c r="D94" s="158" t="s">
        <v>598</v>
      </c>
      <c r="E94" s="158" t="s">
        <v>599</v>
      </c>
      <c r="F94" s="165" t="s">
        <v>27</v>
      </c>
      <c r="G94" s="158" t="s">
        <v>17</v>
      </c>
      <c r="H94" s="159"/>
      <c r="I94" s="159"/>
      <c r="J94" s="163">
        <v>2318960</v>
      </c>
      <c r="K94" s="160"/>
      <c r="L94" s="160">
        <v>0</v>
      </c>
      <c r="M94" s="160">
        <v>0</v>
      </c>
      <c r="N94" s="160">
        <v>0</v>
      </c>
      <c r="O94" s="160">
        <v>600000</v>
      </c>
      <c r="P94" s="160">
        <v>800000</v>
      </c>
      <c r="Q94" s="160">
        <v>800000</v>
      </c>
      <c r="R94" s="160">
        <v>118960</v>
      </c>
      <c r="S94" s="160">
        <v>1479000</v>
      </c>
      <c r="T94" s="162" t="s">
        <v>1660</v>
      </c>
      <c r="U94" s="160"/>
      <c r="V94" s="160"/>
      <c r="W94" s="160"/>
      <c r="X94" s="160"/>
      <c r="Y94" s="160"/>
      <c r="Z94" s="160"/>
      <c r="AA94" s="160"/>
      <c r="AB94" s="160"/>
      <c r="AC94">
        <f t="shared" si="3"/>
        <v>0</v>
      </c>
    </row>
    <row r="95" spans="1:29" ht="15" customHeight="1" x14ac:dyDescent="0.25">
      <c r="A95" s="157" t="s">
        <v>47</v>
      </c>
      <c r="B95" s="158" t="s">
        <v>356</v>
      </c>
      <c r="C95" s="158" t="s">
        <v>28</v>
      </c>
      <c r="D95" s="158" t="s">
        <v>601</v>
      </c>
      <c r="E95" s="158" t="s">
        <v>602</v>
      </c>
      <c r="F95" s="165" t="s">
        <v>27</v>
      </c>
      <c r="G95" s="158" t="s">
        <v>30</v>
      </c>
      <c r="H95" s="159"/>
      <c r="I95" s="159"/>
      <c r="J95" s="160"/>
      <c r="K95" s="160"/>
      <c r="L95" s="160"/>
      <c r="M95" s="160"/>
      <c r="N95" s="160"/>
      <c r="O95" s="160"/>
      <c r="P95" s="160"/>
      <c r="Q95" s="160"/>
      <c r="R95" s="160"/>
      <c r="S95" s="160"/>
      <c r="T95" s="160"/>
      <c r="U95" s="160"/>
      <c r="V95" s="160"/>
      <c r="W95" s="160"/>
      <c r="X95" s="160"/>
      <c r="Y95" s="160"/>
      <c r="Z95" s="160"/>
      <c r="AA95" s="160"/>
      <c r="AB95" s="160"/>
      <c r="AC95">
        <f t="shared" si="3"/>
        <v>0</v>
      </c>
    </row>
    <row r="96" spans="1:29" ht="15" customHeight="1" x14ac:dyDescent="0.25">
      <c r="A96" s="157" t="s">
        <v>47</v>
      </c>
      <c r="B96" s="158" t="s">
        <v>356</v>
      </c>
      <c r="C96" s="158" t="s">
        <v>28</v>
      </c>
      <c r="D96" s="158" t="s">
        <v>603</v>
      </c>
      <c r="E96" s="158" t="s">
        <v>604</v>
      </c>
      <c r="F96" s="165" t="s">
        <v>27</v>
      </c>
      <c r="G96" s="158" t="s">
        <v>30</v>
      </c>
      <c r="H96" s="159"/>
      <c r="I96" s="159"/>
      <c r="J96" s="160"/>
      <c r="K96" s="160"/>
      <c r="L96" s="160"/>
      <c r="M96" s="160"/>
      <c r="N96" s="160"/>
      <c r="O96" s="160"/>
      <c r="P96" s="160"/>
      <c r="Q96" s="160"/>
      <c r="R96" s="160"/>
      <c r="S96" s="160"/>
      <c r="T96" s="160"/>
      <c r="U96" s="160"/>
      <c r="V96" s="160"/>
      <c r="W96" s="160"/>
      <c r="X96" s="160"/>
      <c r="Y96" s="160"/>
      <c r="Z96" s="160"/>
      <c r="AA96" s="160"/>
      <c r="AB96" s="160"/>
      <c r="AC96">
        <f t="shared" si="3"/>
        <v>0</v>
      </c>
    </row>
    <row r="97" spans="1:192" ht="15" customHeight="1" x14ac:dyDescent="0.25">
      <c r="A97" s="157" t="s">
        <v>47</v>
      </c>
      <c r="B97" s="158" t="s">
        <v>356</v>
      </c>
      <c r="C97" s="158" t="s">
        <v>28</v>
      </c>
      <c r="D97" s="158" t="s">
        <v>605</v>
      </c>
      <c r="E97" s="158" t="s">
        <v>606</v>
      </c>
      <c r="F97" s="165" t="s">
        <v>27</v>
      </c>
      <c r="G97" s="158" t="s">
        <v>30</v>
      </c>
      <c r="H97" s="159"/>
      <c r="I97" s="159"/>
      <c r="J97" s="160"/>
      <c r="K97" s="160"/>
      <c r="L97" s="160"/>
      <c r="M97" s="160"/>
      <c r="N97" s="160"/>
      <c r="O97" s="160"/>
      <c r="P97" s="160"/>
      <c r="Q97" s="160"/>
      <c r="R97" s="160"/>
      <c r="S97" s="162" t="s">
        <v>1579</v>
      </c>
      <c r="T97" s="162" t="s">
        <v>1659</v>
      </c>
      <c r="U97" s="160"/>
      <c r="V97" s="160"/>
      <c r="W97" s="162" t="s">
        <v>1580</v>
      </c>
      <c r="X97" s="160"/>
      <c r="Y97" s="160"/>
      <c r="Z97" s="160"/>
      <c r="AA97" s="160"/>
      <c r="AB97" s="160"/>
      <c r="AC97">
        <f t="shared" si="3"/>
        <v>0</v>
      </c>
    </row>
    <row r="98" spans="1:192" ht="15" customHeight="1" x14ac:dyDescent="0.25">
      <c r="A98" s="157" t="s">
        <v>47</v>
      </c>
      <c r="B98" s="158" t="s">
        <v>356</v>
      </c>
      <c r="C98" s="158" t="s">
        <v>28</v>
      </c>
      <c r="D98" s="158" t="s">
        <v>607</v>
      </c>
      <c r="E98" s="158" t="s">
        <v>608</v>
      </c>
      <c r="F98" s="165" t="s">
        <v>27</v>
      </c>
      <c r="G98" s="158" t="s">
        <v>30</v>
      </c>
      <c r="H98" s="159"/>
      <c r="I98" s="159"/>
      <c r="J98" s="160"/>
      <c r="K98" s="160"/>
      <c r="L98" s="160"/>
      <c r="M98" s="160"/>
      <c r="N98" s="160"/>
      <c r="O98" s="160"/>
      <c r="P98" s="160"/>
      <c r="Q98" s="160"/>
      <c r="R98" s="160"/>
      <c r="S98" s="160">
        <v>1344000</v>
      </c>
      <c r="T98" s="160" t="s">
        <v>1658</v>
      </c>
      <c r="U98" s="278">
        <v>282240</v>
      </c>
      <c r="V98" s="162" t="s">
        <v>1695</v>
      </c>
      <c r="W98" s="162" t="s">
        <v>1584</v>
      </c>
      <c r="X98" s="160"/>
      <c r="Y98" s="160"/>
      <c r="Z98" s="160"/>
      <c r="AA98" s="160"/>
      <c r="AB98" s="160"/>
      <c r="AC98">
        <f t="shared" si="3"/>
        <v>0</v>
      </c>
    </row>
    <row r="99" spans="1:192" s="91" customFormat="1" ht="15" customHeight="1" x14ac:dyDescent="0.25">
      <c r="A99" s="157" t="s">
        <v>29</v>
      </c>
      <c r="B99" s="158" t="s">
        <v>1350</v>
      </c>
      <c r="C99" s="158" t="s">
        <v>28</v>
      </c>
      <c r="D99" s="190" t="s">
        <v>1385</v>
      </c>
      <c r="E99" s="174" t="s">
        <v>1371</v>
      </c>
      <c r="F99" s="165"/>
      <c r="G99" s="158" t="s">
        <v>30</v>
      </c>
      <c r="H99" s="159"/>
      <c r="I99" s="159"/>
      <c r="J99" s="160">
        <v>0</v>
      </c>
      <c r="K99" s="160"/>
      <c r="L99" s="160"/>
      <c r="M99" s="160"/>
      <c r="N99" s="160"/>
      <c r="O99" s="160"/>
      <c r="P99" s="160"/>
      <c r="Q99" s="160"/>
      <c r="R99" s="160"/>
      <c r="S99" s="160"/>
      <c r="T99" s="160"/>
      <c r="U99" s="160"/>
      <c r="V99" s="160"/>
      <c r="W99" s="162"/>
      <c r="X99" s="160"/>
      <c r="Y99" s="160"/>
      <c r="Z99" s="160"/>
      <c r="AA99" s="160"/>
      <c r="AB99" s="160"/>
      <c r="AC99" s="92"/>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c r="EO99" s="92"/>
      <c r="EP99" s="92"/>
      <c r="EQ99" s="92"/>
      <c r="ER99" s="92"/>
      <c r="ES99" s="92"/>
      <c r="ET99" s="92"/>
      <c r="EU99" s="92"/>
      <c r="EV99" s="92"/>
      <c r="EW99" s="92"/>
      <c r="EX99" s="92"/>
      <c r="EY99" s="92"/>
      <c r="EZ99" s="92"/>
      <c r="FA99" s="92"/>
      <c r="FB99" s="92"/>
      <c r="FC99" s="92"/>
      <c r="FD99" s="92"/>
      <c r="FE99" s="92"/>
      <c r="FF99" s="92"/>
      <c r="FG99" s="92"/>
      <c r="FH99" s="92"/>
      <c r="FI99" s="92"/>
      <c r="FJ99" s="92"/>
      <c r="FK99" s="92"/>
      <c r="FL99" s="92"/>
      <c r="FM99" s="92"/>
      <c r="FN99" s="92"/>
      <c r="FO99" s="92"/>
      <c r="FP99" s="92"/>
      <c r="FQ99" s="92"/>
      <c r="FR99" s="92"/>
      <c r="FS99" s="92"/>
      <c r="FT99" s="92"/>
      <c r="FU99" s="92"/>
      <c r="FV99" s="92"/>
      <c r="FW99" s="92"/>
      <c r="FX99" s="92"/>
      <c r="FY99" s="92"/>
      <c r="FZ99" s="92"/>
      <c r="GA99" s="92"/>
      <c r="GB99" s="92"/>
      <c r="GC99" s="92"/>
      <c r="GD99" s="92"/>
      <c r="GE99" s="92"/>
      <c r="GF99" s="92"/>
      <c r="GG99" s="92"/>
      <c r="GH99" s="92"/>
      <c r="GI99" s="92"/>
      <c r="GJ99" s="92"/>
    </row>
    <row r="100" spans="1:192" s="91" customFormat="1" ht="15" customHeight="1" x14ac:dyDescent="0.25">
      <c r="A100" s="165" t="s">
        <v>29</v>
      </c>
      <c r="B100" s="158" t="s">
        <v>1350</v>
      </c>
      <c r="C100" s="158" t="s">
        <v>28</v>
      </c>
      <c r="D100" s="158" t="s">
        <v>1352</v>
      </c>
      <c r="E100" s="175" t="s">
        <v>1539</v>
      </c>
      <c r="F100" s="165" t="s">
        <v>27</v>
      </c>
      <c r="G100" s="158" t="s">
        <v>17</v>
      </c>
      <c r="H100" s="159">
        <v>44927</v>
      </c>
      <c r="I100" s="159">
        <v>46265</v>
      </c>
      <c r="J100" s="163">
        <v>60343378</v>
      </c>
      <c r="K100" s="163" t="s">
        <v>33</v>
      </c>
      <c r="L100" s="163"/>
      <c r="M100" s="160">
        <v>0</v>
      </c>
      <c r="N100" s="160">
        <v>0</v>
      </c>
      <c r="O100" s="163">
        <v>1806304.9555266006</v>
      </c>
      <c r="P100" s="163">
        <v>15812633.389903076</v>
      </c>
      <c r="Q100" s="163">
        <v>34334251.767361999</v>
      </c>
      <c r="R100" s="163">
        <v>8390187.8872082848</v>
      </c>
      <c r="S100" s="163">
        <f>SUM(O100:R100)</f>
        <v>60343377.999999955</v>
      </c>
      <c r="T100" s="160"/>
      <c r="U100" s="160"/>
      <c r="V100" s="162"/>
      <c r="W100" s="162" t="s">
        <v>1626</v>
      </c>
      <c r="X100" s="162" t="s">
        <v>1370</v>
      </c>
      <c r="Y100" s="160"/>
      <c r="Z100" s="160"/>
      <c r="AA100" s="160"/>
      <c r="AB100" s="160"/>
      <c r="AC100" s="92" t="e">
        <f>#REF!-SUM(#REF!)</f>
        <v>#REF!</v>
      </c>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c r="EO100" s="92"/>
      <c r="EP100" s="92"/>
      <c r="EQ100" s="92"/>
      <c r="ER100" s="92"/>
      <c r="ES100" s="92"/>
      <c r="ET100" s="92"/>
      <c r="EU100" s="92"/>
      <c r="EV100" s="92"/>
      <c r="EW100" s="92"/>
      <c r="EX100" s="92"/>
      <c r="EY100" s="92"/>
      <c r="EZ100" s="92"/>
      <c r="FA100" s="92"/>
      <c r="FB100" s="92"/>
      <c r="FC100" s="92"/>
      <c r="FD100" s="92"/>
      <c r="FE100" s="92"/>
      <c r="FF100" s="92"/>
      <c r="FG100" s="92"/>
      <c r="FH100" s="92"/>
      <c r="FI100" s="92"/>
      <c r="FJ100" s="92"/>
      <c r="FK100" s="92"/>
      <c r="FL100" s="92"/>
      <c r="FM100" s="92"/>
      <c r="FN100" s="92"/>
      <c r="FO100" s="92"/>
      <c r="FP100" s="92"/>
      <c r="FQ100" s="92"/>
      <c r="FR100" s="92"/>
      <c r="FS100" s="92"/>
      <c r="FT100" s="92"/>
      <c r="FU100" s="92"/>
      <c r="FV100" s="92"/>
      <c r="FW100" s="92"/>
      <c r="FX100" s="92"/>
      <c r="FY100" s="92"/>
      <c r="FZ100" s="92"/>
      <c r="GA100" s="92"/>
      <c r="GB100" s="92"/>
      <c r="GC100" s="92"/>
      <c r="GD100" s="92"/>
      <c r="GE100" s="92"/>
      <c r="GF100" s="92"/>
      <c r="GG100" s="92"/>
      <c r="GH100" s="92"/>
      <c r="GI100" s="92"/>
      <c r="GJ100" s="92"/>
    </row>
    <row r="101" spans="1:192" s="91" customFormat="1" ht="15" customHeight="1" x14ac:dyDescent="0.25">
      <c r="A101" s="165" t="s">
        <v>29</v>
      </c>
      <c r="B101" s="158" t="s">
        <v>1350</v>
      </c>
      <c r="C101" s="158" t="s">
        <v>28</v>
      </c>
      <c r="D101" s="158" t="s">
        <v>1552</v>
      </c>
      <c r="E101" s="175" t="s">
        <v>1541</v>
      </c>
      <c r="F101" s="165"/>
      <c r="G101" s="158" t="s">
        <v>17</v>
      </c>
      <c r="H101" s="159">
        <v>44927</v>
      </c>
      <c r="I101" s="159">
        <v>46265</v>
      </c>
      <c r="J101" s="163">
        <v>72900000</v>
      </c>
      <c r="K101" s="160" t="s">
        <v>33</v>
      </c>
      <c r="L101" s="160"/>
      <c r="M101" s="160">
        <v>0</v>
      </c>
      <c r="N101" s="160">
        <v>0</v>
      </c>
      <c r="O101" s="163">
        <v>2772643.1412513233</v>
      </c>
      <c r="P101" s="163">
        <v>24272086.161029622</v>
      </c>
      <c r="Q101" s="163">
        <f>33576494.703609-600000</f>
        <v>32976494.703608997</v>
      </c>
      <c r="R101" s="163">
        <v>12878775.994110039</v>
      </c>
      <c r="S101" s="176">
        <f>SUM(O101:R101)</f>
        <v>72899999.99999997</v>
      </c>
      <c r="T101" s="160"/>
      <c r="U101" s="160"/>
      <c r="V101" s="160"/>
      <c r="W101" s="162" t="s">
        <v>1625</v>
      </c>
      <c r="X101" s="162" t="s">
        <v>1370</v>
      </c>
      <c r="Y101" s="160"/>
      <c r="Z101" s="160"/>
      <c r="AA101" s="160"/>
      <c r="AB101" s="160"/>
      <c r="AC101" s="92" t="e">
        <f>#REF!-SUM(#REF!)</f>
        <v>#REF!</v>
      </c>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92"/>
      <c r="EJ101" s="92"/>
      <c r="EK101" s="92"/>
      <c r="EL101" s="92"/>
      <c r="EM101" s="92"/>
      <c r="EN101" s="92"/>
      <c r="EO101" s="92"/>
      <c r="EP101" s="92"/>
      <c r="EQ101" s="92"/>
      <c r="ER101" s="92"/>
      <c r="ES101" s="92"/>
      <c r="ET101" s="92"/>
      <c r="EU101" s="92"/>
      <c r="EV101" s="92"/>
      <c r="EW101" s="92"/>
      <c r="EX101" s="92"/>
      <c r="EY101" s="92"/>
      <c r="EZ101" s="92"/>
      <c r="FA101" s="92"/>
      <c r="FB101" s="92"/>
      <c r="FC101" s="92"/>
      <c r="FD101" s="92"/>
      <c r="FE101" s="92"/>
      <c r="FF101" s="92"/>
      <c r="FG101" s="92"/>
      <c r="FH101" s="92"/>
      <c r="FI101" s="92"/>
      <c r="FJ101" s="92"/>
      <c r="FK101" s="92"/>
      <c r="FL101" s="92"/>
      <c r="FM101" s="92"/>
      <c r="FN101" s="92"/>
      <c r="FO101" s="92"/>
      <c r="FP101" s="92"/>
      <c r="FQ101" s="92"/>
      <c r="FR101" s="92"/>
      <c r="FS101" s="92"/>
      <c r="FT101" s="92"/>
      <c r="FU101" s="92"/>
      <c r="FV101" s="92"/>
      <c r="FW101" s="92"/>
      <c r="FX101" s="92"/>
      <c r="FY101" s="92"/>
      <c r="FZ101" s="92"/>
      <c r="GA101" s="92"/>
      <c r="GB101" s="92"/>
      <c r="GC101" s="92"/>
      <c r="GD101" s="92"/>
      <c r="GE101" s="92"/>
      <c r="GF101" s="92"/>
      <c r="GG101" s="92"/>
      <c r="GH101" s="92"/>
      <c r="GI101" s="92"/>
      <c r="GJ101" s="92"/>
    </row>
    <row r="102" spans="1:192" ht="15" customHeight="1" x14ac:dyDescent="0.25">
      <c r="A102" s="165" t="s">
        <v>29</v>
      </c>
      <c r="B102" s="158" t="s">
        <v>1350</v>
      </c>
      <c r="C102" s="158" t="s">
        <v>28</v>
      </c>
      <c r="D102" s="158" t="s">
        <v>1553</v>
      </c>
      <c r="E102" s="175" t="s">
        <v>1550</v>
      </c>
      <c r="F102" s="165"/>
      <c r="G102" s="158" t="s">
        <v>17</v>
      </c>
      <c r="H102" s="159">
        <v>44927</v>
      </c>
      <c r="I102" s="159">
        <v>46265</v>
      </c>
      <c r="J102" s="163">
        <v>1500000</v>
      </c>
      <c r="K102" s="160" t="s">
        <v>33</v>
      </c>
      <c r="L102" s="160"/>
      <c r="M102" s="160">
        <v>0</v>
      </c>
      <c r="N102" s="160">
        <v>0</v>
      </c>
      <c r="O102" s="163">
        <v>56584.553903088236</v>
      </c>
      <c r="P102" s="163">
        <v>495348.69716386986</v>
      </c>
      <c r="Q102" s="163">
        <v>685234.58578793914</v>
      </c>
      <c r="R102" s="163">
        <v>262832.16314510279</v>
      </c>
      <c r="S102" s="163">
        <f>SUM(O102:R102)</f>
        <v>1500000</v>
      </c>
      <c r="T102" s="160"/>
      <c r="U102" s="160"/>
      <c r="V102" s="160"/>
      <c r="W102" s="162" t="s">
        <v>1554</v>
      </c>
      <c r="X102" s="160"/>
      <c r="Y102" s="160"/>
      <c r="Z102" s="160"/>
      <c r="AA102" s="160"/>
      <c r="AB102" s="160"/>
      <c r="AC102">
        <f t="shared" si="3"/>
        <v>0</v>
      </c>
    </row>
    <row r="104" spans="1:192" x14ac:dyDescent="0.25">
      <c r="A104" s="247"/>
      <c r="D104" s="92"/>
      <c r="E104" s="99"/>
      <c r="F104" s="92"/>
      <c r="G104" s="92"/>
      <c r="H104" s="92"/>
      <c r="I104" s="264"/>
      <c r="J104" s="264"/>
      <c r="K104" s="270"/>
      <c r="L104" s="270"/>
      <c r="M104" s="270"/>
      <c r="N104" s="270"/>
      <c r="O104" s="270"/>
      <c r="P104" s="270"/>
      <c r="Q104" s="99"/>
      <c r="R104" s="92"/>
      <c r="S104" s="99"/>
      <c r="T104" s="92"/>
      <c r="U104" s="190"/>
      <c r="V104" s="190"/>
      <c r="W104" s="179"/>
      <c r="X104" s="179"/>
      <c r="Y104" s="179"/>
      <c r="Z104" s="179"/>
      <c r="AA104" s="179"/>
    </row>
    <row r="105" spans="1:192" x14ac:dyDescent="0.25">
      <c r="D105" s="92"/>
      <c r="E105" s="99"/>
      <c r="F105" s="92"/>
      <c r="G105" s="92"/>
      <c r="H105" s="92"/>
      <c r="I105" s="264"/>
      <c r="J105" s="264"/>
      <c r="K105" s="270"/>
      <c r="L105" s="270"/>
      <c r="M105" s="270"/>
      <c r="N105" s="270"/>
      <c r="O105" s="270"/>
      <c r="P105" s="270"/>
      <c r="Q105" s="99"/>
      <c r="R105" s="92"/>
      <c r="S105" s="99"/>
      <c r="T105" s="92"/>
      <c r="U105" s="99"/>
      <c r="V105" s="190"/>
      <c r="W105" s="179"/>
      <c r="X105" s="179"/>
      <c r="Y105" s="179"/>
      <c r="Z105" s="179"/>
      <c r="AA105" s="179"/>
      <c r="AB105" s="179"/>
    </row>
    <row r="106" spans="1:192" x14ac:dyDescent="0.25">
      <c r="A106" s="247"/>
      <c r="D106" s="92"/>
      <c r="E106" s="99"/>
      <c r="F106" s="92"/>
      <c r="G106" s="92"/>
      <c r="H106" s="92"/>
      <c r="I106" s="264"/>
      <c r="J106" s="264"/>
      <c r="K106" s="270"/>
      <c r="L106" s="270"/>
      <c r="M106" s="270"/>
      <c r="N106" s="270"/>
      <c r="O106" s="270"/>
      <c r="P106" s="270"/>
      <c r="Q106" s="99"/>
      <c r="R106" s="92"/>
      <c r="S106" s="99"/>
      <c r="T106" s="92"/>
      <c r="U106" s="99"/>
      <c r="V106" s="190"/>
      <c r="W106" s="179"/>
      <c r="X106" s="179"/>
      <c r="Y106" s="179"/>
      <c r="Z106" s="179"/>
      <c r="AA106" s="179"/>
      <c r="AB106" s="179"/>
    </row>
    <row r="107" spans="1:192" x14ac:dyDescent="0.25">
      <c r="A107" s="248"/>
      <c r="B107" s="179"/>
      <c r="C107" s="179"/>
      <c r="D107" s="179"/>
      <c r="E107" s="179"/>
      <c r="F107" s="249"/>
      <c r="G107" s="179"/>
      <c r="H107" s="250"/>
      <c r="I107" s="250"/>
      <c r="J107" s="179"/>
      <c r="K107" s="179"/>
      <c r="L107" s="179"/>
      <c r="M107" s="179"/>
      <c r="N107" s="179"/>
      <c r="O107" s="179"/>
      <c r="P107" s="179"/>
      <c r="Q107" s="179"/>
      <c r="R107" s="179"/>
      <c r="S107" s="179"/>
      <c r="T107" s="179"/>
      <c r="U107" s="179"/>
      <c r="V107" s="179"/>
      <c r="W107" s="179"/>
      <c r="X107" s="179"/>
      <c r="Y107" s="179"/>
      <c r="Z107" s="179"/>
      <c r="AA107" s="179"/>
      <c r="AB107" s="179"/>
    </row>
  </sheetData>
  <autoFilter ref="A5:V102" xr:uid="{00000000-0009-0000-0000-000004000000}"/>
  <mergeCells count="22">
    <mergeCell ref="Z4:Z5"/>
    <mergeCell ref="S4:T4"/>
    <mergeCell ref="U4:V4"/>
    <mergeCell ref="W4:W5"/>
    <mergeCell ref="X4:X5"/>
    <mergeCell ref="Y4:Y5"/>
    <mergeCell ref="H3:I4"/>
    <mergeCell ref="J3:R3"/>
    <mergeCell ref="S3:V3"/>
    <mergeCell ref="A3:G4"/>
    <mergeCell ref="A1:AB1"/>
    <mergeCell ref="A2:G2"/>
    <mergeCell ref="H2:I2"/>
    <mergeCell ref="J2:R2"/>
    <mergeCell ref="S2:V2"/>
    <mergeCell ref="Y2:AA2"/>
    <mergeCell ref="AA4:AA5"/>
    <mergeCell ref="AB4:AB5"/>
    <mergeCell ref="W3:X3"/>
    <mergeCell ref="Y3:AA3"/>
    <mergeCell ref="J4:K4"/>
    <mergeCell ref="L4:R4"/>
  </mergeCells>
  <dataValidations count="7">
    <dataValidation type="decimal" allowBlank="1" showInputMessage="1" showErrorMessage="1" sqref="L45:R45 L8 J26 J24 X13:X31 J9:J13 L108:S1048576 O24:R27 Z10:Z31 U34:V37 J58 L55:N58 L9:R13 X11 U76 J84:J88 S99 J15 S33:S37 J52 O15:Q21 J29 R57:R58 O90:R90 J90 O29:R32 O41:R44 J76:J82 O34:R37 U54:U58 O99:P99 N63:R76 U24:U31 U39:V44 L81:M88 O81:P88 N81:N82 N84:N88 U89 L77:P77 R15:R22 L46:S47 U108:V1048576 L51:S54 L15:N44 S39:S44 O39:R39 S60:S96 S55:S58 J6:J7 Y6:Y9 L60:M76 J99 J60 U72:V75 U94:V95 O94:P97 U99:V99 L6:S7 Q94:R99 J95:J97 L89:N99 L48:Q50 S48:S50 J64:J72 J108:J1048576 N61:R61 J103 U103:V103 L103:S103 S8:S15 U77:V81 Q58 U97:V97 U20:U22 S17:S31 V46:V71 U46:U51 O57:P58 U6:U18 U86:V88 U90:V90 Q77:R88" xr:uid="{00000000-0002-0000-0400-000000000000}">
      <formula1>0</formula1>
      <formula2>100000</formula2>
    </dataValidation>
    <dataValidation type="date" operator="greaterThan" allowBlank="1" showInputMessage="1" showErrorMessage="1" sqref="H6:I37 H39:I103 H107:I1048576" xr:uid="{00000000-0002-0000-0400-000001000000}">
      <formula1>36526</formula1>
    </dataValidation>
    <dataValidation type="decimal" allowBlank="1" showInputMessage="1" showErrorMessage="1" sqref="J14 Q14" xr:uid="{00000000-0002-0000-0400-000002000000}">
      <formula1>0</formula1>
      <formula2>1000000000</formula2>
    </dataValidation>
    <dataValidation type="decimal" allowBlank="1" showInputMessage="1" showErrorMessage="1" sqref="L14:P14 R14 O33:R33 J45 J61:J62 J55:J56" xr:uid="{00000000-0002-0000-0400-000003000000}">
      <formula1>0</formula1>
      <formula2>100000000</formula2>
    </dataValidation>
    <dataValidation allowBlank="1" showInputMessage="1" sqref="O22:Q22" xr:uid="{00000000-0002-0000-0400-000004000000}"/>
    <dataValidation type="list" allowBlank="1" showInputMessage="1" showErrorMessage="1" sqref="K78:K80" xr:uid="{00000000-0002-0000-0400-000005000000}">
      <formula1>#REF!</formula1>
    </dataValidation>
    <dataValidation type="decimal" allowBlank="1" showInputMessage="1" showErrorMessage="1" sqref="O40:R40" xr:uid="{00000000-0002-0000-0400-000006000000}">
      <formula1>0</formula1>
      <formula2>1500000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7000000}">
          <x14:formula1>
            <xm:f>T1_Pick_List!$H$2:$H$3</xm:f>
          </x14:formula1>
          <xm:sqref>K57:K58 K9:K37 K41:K44 K81:K88 K49:K54 K64:K75 K77 K46:K47 K39 K6:K7 K90:K96 K99 K103 K108:K1048576</xm:sqref>
        </x14:dataValidation>
        <x14:dataValidation type="list" allowBlank="1" showInputMessage="1" showErrorMessage="1" xr:uid="{00000000-0002-0000-0400-000008000000}">
          <x14:formula1>
            <xm:f>T1_Pick_List!$R$2:$R$5</xm:f>
          </x14:formula1>
          <xm:sqref>A57:A99 A41:A46 A6:A39 A51:A55 A103 A108:A1048576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K26"/>
  <sheetViews>
    <sheetView showGridLines="0" topLeftCell="A8" zoomScale="75" zoomScaleNormal="75" workbookViewId="0">
      <selection activeCell="F26" sqref="F26"/>
    </sheetView>
  </sheetViews>
  <sheetFormatPr defaultRowHeight="15" x14ac:dyDescent="0.25"/>
  <cols>
    <col min="1" max="1" width="11.85546875" style="10" customWidth="1"/>
    <col min="2" max="2" width="65.85546875" customWidth="1"/>
    <col min="3" max="3" width="24.5703125" customWidth="1"/>
    <col min="4" max="4" width="23.85546875" bestFit="1" customWidth="1"/>
    <col min="5" max="9" width="15.85546875" customWidth="1"/>
  </cols>
  <sheetData>
    <row r="1" spans="1:10" ht="33" customHeight="1" x14ac:dyDescent="0.25">
      <c r="A1" s="352" t="s">
        <v>1282</v>
      </c>
      <c r="B1" s="353"/>
      <c r="C1" s="353"/>
      <c r="D1" s="353"/>
      <c r="E1" s="353"/>
      <c r="F1" s="353"/>
      <c r="G1" s="353"/>
      <c r="H1" s="353"/>
      <c r="I1" s="353"/>
      <c r="J1" s="354"/>
    </row>
    <row r="2" spans="1:10" ht="49.5" customHeight="1" x14ac:dyDescent="0.25">
      <c r="A2" s="355" t="s">
        <v>1283</v>
      </c>
      <c r="B2" s="356"/>
      <c r="C2" s="356"/>
      <c r="D2" s="356"/>
      <c r="E2" s="356"/>
      <c r="F2" s="356"/>
      <c r="G2" s="356"/>
      <c r="H2" s="356"/>
      <c r="I2" s="356"/>
      <c r="J2" s="357"/>
    </row>
    <row r="3" spans="1:10" s="8" customFormat="1" ht="31.5" customHeight="1" x14ac:dyDescent="0.25">
      <c r="A3" s="358" t="s">
        <v>1284</v>
      </c>
      <c r="B3" s="358" t="s">
        <v>1285</v>
      </c>
      <c r="C3" s="32" t="s">
        <v>1286</v>
      </c>
      <c r="D3" s="361" t="s">
        <v>1287</v>
      </c>
      <c r="E3" s="362"/>
      <c r="F3" s="362"/>
      <c r="G3" s="362"/>
      <c r="H3" s="362"/>
      <c r="I3" s="362"/>
      <c r="J3" s="354"/>
    </row>
    <row r="4" spans="1:10" ht="75" x14ac:dyDescent="0.25">
      <c r="A4" s="359"/>
      <c r="B4" s="360"/>
      <c r="C4" s="30" t="s">
        <v>1288</v>
      </c>
      <c r="D4" s="31" t="s">
        <v>1289</v>
      </c>
      <c r="E4" s="31" t="s">
        <v>1290</v>
      </c>
      <c r="F4" s="31" t="s">
        <v>1291</v>
      </c>
      <c r="G4" s="31" t="s">
        <v>1292</v>
      </c>
      <c r="H4" s="31" t="s">
        <v>1293</v>
      </c>
      <c r="I4" s="31" t="s">
        <v>1294</v>
      </c>
      <c r="J4" s="31" t="s">
        <v>1295</v>
      </c>
    </row>
    <row r="5" spans="1:10" ht="409.5" x14ac:dyDescent="0.25">
      <c r="A5" s="24">
        <v>1</v>
      </c>
      <c r="B5" s="93" t="s">
        <v>346</v>
      </c>
      <c r="C5" s="94" t="s">
        <v>1475</v>
      </c>
      <c r="D5" s="119" t="s">
        <v>1386</v>
      </c>
      <c r="E5" s="94" t="s">
        <v>1572</v>
      </c>
      <c r="F5" s="94" t="s">
        <v>1476</v>
      </c>
      <c r="G5" s="119" t="s">
        <v>1477</v>
      </c>
      <c r="H5" s="119" t="s">
        <v>1478</v>
      </c>
      <c r="I5" s="119" t="s">
        <v>1479</v>
      </c>
      <c r="J5" s="95" t="s">
        <v>19</v>
      </c>
    </row>
    <row r="6" spans="1:10" ht="409.5" x14ac:dyDescent="0.25">
      <c r="A6" s="95">
        <v>2</v>
      </c>
      <c r="B6" s="94" t="s">
        <v>348</v>
      </c>
      <c r="C6" s="119" t="s">
        <v>1480</v>
      </c>
      <c r="D6" s="119" t="s">
        <v>1354</v>
      </c>
      <c r="E6" s="94" t="s">
        <v>1573</v>
      </c>
      <c r="F6" s="119" t="s">
        <v>1481</v>
      </c>
      <c r="G6" s="94" t="s">
        <v>1482</v>
      </c>
      <c r="H6" s="94" t="s">
        <v>1483</v>
      </c>
      <c r="I6" s="119" t="s">
        <v>1484</v>
      </c>
      <c r="J6" s="95" t="s">
        <v>19</v>
      </c>
    </row>
    <row r="7" spans="1:10" ht="409.5" x14ac:dyDescent="0.25">
      <c r="A7" s="9">
        <v>3</v>
      </c>
      <c r="B7" s="94" t="s">
        <v>350</v>
      </c>
      <c r="C7" s="119" t="s">
        <v>1485</v>
      </c>
      <c r="D7" s="94" t="s">
        <v>1387</v>
      </c>
      <c r="E7" s="94" t="s">
        <v>1574</v>
      </c>
      <c r="F7" s="119" t="s">
        <v>1486</v>
      </c>
      <c r="G7" s="119" t="s">
        <v>1487</v>
      </c>
      <c r="H7" s="119" t="s">
        <v>1488</v>
      </c>
      <c r="I7" s="94" t="s">
        <v>1489</v>
      </c>
      <c r="J7" s="95" t="s">
        <v>19</v>
      </c>
    </row>
    <row r="8" spans="1:10" ht="409.5" x14ac:dyDescent="0.25">
      <c r="A8" s="9">
        <v>4</v>
      </c>
      <c r="B8" s="94" t="s">
        <v>352</v>
      </c>
      <c r="C8" s="94" t="s">
        <v>1490</v>
      </c>
      <c r="D8" s="94" t="s">
        <v>1355</v>
      </c>
      <c r="E8" s="94" t="s">
        <v>1575</v>
      </c>
      <c r="F8" s="94" t="s">
        <v>1491</v>
      </c>
      <c r="G8" s="94" t="s">
        <v>1492</v>
      </c>
      <c r="H8" s="94" t="s">
        <v>1493</v>
      </c>
      <c r="I8" s="94" t="s">
        <v>1494</v>
      </c>
      <c r="J8" s="95" t="s">
        <v>19</v>
      </c>
    </row>
    <row r="9" spans="1:10" ht="409.5" x14ac:dyDescent="0.25">
      <c r="A9" s="95">
        <v>5</v>
      </c>
      <c r="B9" s="94" t="s">
        <v>354</v>
      </c>
      <c r="C9" s="94" t="s">
        <v>1495</v>
      </c>
      <c r="D9" s="94" t="s">
        <v>1356</v>
      </c>
      <c r="E9" s="94" t="s">
        <v>1576</v>
      </c>
      <c r="F9" s="119" t="s">
        <v>1496</v>
      </c>
      <c r="G9" s="119" t="s">
        <v>1497</v>
      </c>
      <c r="H9" s="119" t="s">
        <v>1498</v>
      </c>
      <c r="I9" s="94" t="s">
        <v>1499</v>
      </c>
      <c r="J9" s="95" t="s">
        <v>19</v>
      </c>
    </row>
    <row r="10" spans="1:10" ht="409.5" x14ac:dyDescent="0.25">
      <c r="A10" s="95">
        <v>6</v>
      </c>
      <c r="B10" s="94" t="s">
        <v>356</v>
      </c>
      <c r="C10" s="94" t="s">
        <v>1500</v>
      </c>
      <c r="D10" s="94" t="s">
        <v>1357</v>
      </c>
      <c r="E10" s="94" t="s">
        <v>1577</v>
      </c>
      <c r="F10" s="119" t="s">
        <v>1501</v>
      </c>
      <c r="G10" s="119" t="s">
        <v>1497</v>
      </c>
      <c r="H10" s="119" t="s">
        <v>1498</v>
      </c>
      <c r="I10" s="119" t="s">
        <v>1502</v>
      </c>
      <c r="J10" s="95" t="s">
        <v>19</v>
      </c>
    </row>
    <row r="11" spans="1:10" ht="409.5" x14ac:dyDescent="0.25">
      <c r="A11" s="201">
        <v>7</v>
      </c>
      <c r="B11" s="95" t="s">
        <v>1350</v>
      </c>
      <c r="C11" s="94" t="s">
        <v>1503</v>
      </c>
      <c r="D11" s="94" t="s">
        <v>1504</v>
      </c>
      <c r="E11" s="94" t="s">
        <v>1578</v>
      </c>
      <c r="F11" s="94" t="s">
        <v>1505</v>
      </c>
      <c r="G11" s="94" t="s">
        <v>1506</v>
      </c>
      <c r="H11" s="94" t="s">
        <v>1507</v>
      </c>
      <c r="I11" s="94" t="s">
        <v>1508</v>
      </c>
      <c r="J11" s="94" t="s">
        <v>19</v>
      </c>
    </row>
    <row r="12" spans="1:10" x14ac:dyDescent="0.25">
      <c r="A12" s="25"/>
      <c r="B12" s="9"/>
      <c r="C12" s="9"/>
      <c r="D12" s="9"/>
      <c r="E12" s="118"/>
      <c r="F12" s="9"/>
      <c r="G12" s="9"/>
      <c r="H12" s="9"/>
      <c r="I12" s="9"/>
      <c r="J12" s="9"/>
    </row>
    <row r="13" spans="1:10" x14ac:dyDescent="0.25">
      <c r="A13" s="25"/>
      <c r="B13" s="9"/>
      <c r="C13" s="9"/>
      <c r="D13" s="9"/>
      <c r="E13" s="9"/>
      <c r="F13" s="9"/>
      <c r="G13" s="9"/>
      <c r="H13" s="9"/>
      <c r="I13" s="9"/>
      <c r="J13" s="9"/>
    </row>
    <row r="14" spans="1:10" x14ac:dyDescent="0.25">
      <c r="A14" s="25"/>
      <c r="B14" s="9"/>
      <c r="C14" s="9"/>
      <c r="D14" s="9"/>
      <c r="E14" s="9"/>
      <c r="F14" s="9"/>
      <c r="G14" s="9"/>
      <c r="H14" s="9"/>
      <c r="I14" s="9"/>
      <c r="J14" s="9"/>
    </row>
    <row r="15" spans="1:10" x14ac:dyDescent="0.25">
      <c r="A15" s="25"/>
      <c r="B15" s="9"/>
      <c r="C15" s="9"/>
      <c r="D15" s="9"/>
      <c r="E15" s="9"/>
      <c r="F15" s="9"/>
      <c r="G15" s="9"/>
      <c r="H15" s="9"/>
      <c r="I15" s="9"/>
      <c r="J15" s="9"/>
    </row>
    <row r="16" spans="1:10" x14ac:dyDescent="0.25">
      <c r="A16" s="25"/>
      <c r="B16" s="9"/>
      <c r="C16" s="9"/>
      <c r="D16" s="9"/>
      <c r="E16" s="9"/>
      <c r="F16" s="9"/>
      <c r="G16" s="9"/>
      <c r="H16" s="9"/>
      <c r="I16" s="9"/>
      <c r="J16" s="25"/>
    </row>
    <row r="17" spans="1:11" x14ac:dyDescent="0.25">
      <c r="A17" s="25"/>
      <c r="B17" s="9"/>
      <c r="C17" s="9"/>
      <c r="D17" s="9"/>
      <c r="E17" s="9"/>
      <c r="F17" s="9"/>
      <c r="G17" s="9"/>
      <c r="H17" s="9"/>
      <c r="I17" s="9"/>
      <c r="J17" s="25"/>
    </row>
    <row r="18" spans="1:11" x14ac:dyDescent="0.25">
      <c r="A18" s="25"/>
      <c r="B18" s="9"/>
      <c r="C18" s="9"/>
      <c r="D18" s="9"/>
      <c r="E18" s="9"/>
      <c r="F18" s="9"/>
      <c r="G18" s="9"/>
      <c r="H18" s="9"/>
      <c r="I18" s="9"/>
      <c r="J18" s="25"/>
    </row>
    <row r="19" spans="1:11" x14ac:dyDescent="0.25">
      <c r="A19" s="25"/>
      <c r="B19" s="9"/>
      <c r="C19" s="9"/>
      <c r="D19" s="9"/>
      <c r="E19" s="9"/>
      <c r="F19" s="9"/>
      <c r="G19" s="9"/>
      <c r="H19" s="9"/>
      <c r="I19" s="9"/>
      <c r="J19" s="25"/>
    </row>
    <row r="20" spans="1:11" x14ac:dyDescent="0.25">
      <c r="A20" s="25"/>
      <c r="B20" s="9"/>
      <c r="C20" s="9"/>
      <c r="D20" s="9"/>
      <c r="E20" s="9"/>
      <c r="F20" s="9"/>
      <c r="G20" s="9"/>
      <c r="H20" s="9"/>
      <c r="I20" s="9"/>
      <c r="J20" s="25"/>
    </row>
    <row r="22" spans="1:11" x14ac:dyDescent="0.25">
      <c r="C22" s="92"/>
      <c r="D22" s="92"/>
      <c r="E22" s="92"/>
      <c r="F22" s="92"/>
      <c r="G22" s="92"/>
      <c r="H22" s="92"/>
      <c r="I22" s="92"/>
      <c r="J22" s="92"/>
      <c r="K22" s="92"/>
    </row>
    <row r="23" spans="1:11" x14ac:dyDescent="0.25">
      <c r="A23" s="247"/>
      <c r="C23" s="92"/>
      <c r="D23" s="92"/>
      <c r="E23" s="99"/>
      <c r="F23" s="92"/>
      <c r="G23" s="92"/>
      <c r="H23" s="92"/>
      <c r="I23" s="264"/>
      <c r="J23" s="92"/>
      <c r="K23" s="92"/>
    </row>
    <row r="24" spans="1:11" x14ac:dyDescent="0.25">
      <c r="C24" s="92"/>
      <c r="D24" s="92"/>
      <c r="E24" s="99"/>
      <c r="F24" s="92"/>
      <c r="G24" s="92"/>
      <c r="H24" s="92"/>
      <c r="I24" s="264"/>
      <c r="J24" s="264"/>
      <c r="K24" s="92"/>
    </row>
    <row r="25" spans="1:11" x14ac:dyDescent="0.25">
      <c r="A25" s="247"/>
      <c r="C25" s="92"/>
      <c r="D25" s="92"/>
      <c r="E25" s="99"/>
      <c r="F25" s="92"/>
      <c r="G25" s="92"/>
      <c r="H25" s="92"/>
      <c r="I25" s="264"/>
      <c r="J25" s="264"/>
      <c r="K25" s="92"/>
    </row>
    <row r="26" spans="1:11" x14ac:dyDescent="0.25">
      <c r="A26" s="248"/>
      <c r="B26" s="179"/>
      <c r="C26" s="190"/>
      <c r="D26" s="190"/>
      <c r="E26" s="190"/>
      <c r="F26" s="265"/>
      <c r="G26" s="190"/>
      <c r="H26" s="266"/>
      <c r="I26" s="266"/>
      <c r="J26" s="190"/>
      <c r="K26" s="92"/>
    </row>
  </sheetData>
  <mergeCells count="5">
    <mergeCell ref="A1:J1"/>
    <mergeCell ref="A2:J2"/>
    <mergeCell ref="A3:A4"/>
    <mergeCell ref="B3:B4"/>
    <mergeCell ref="D3:J3"/>
  </mergeCells>
  <dataValidations count="1">
    <dataValidation type="date" operator="greaterThan" allowBlank="1" showInputMessage="1" showErrorMessage="1" sqref="H26:I26" xr:uid="{068711C1-2EEE-4D6C-9598-B7EEFE0E60B4}">
      <formula1>36526</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M26"/>
  <sheetViews>
    <sheetView showGridLines="0" zoomScale="90" zoomScaleNormal="90" workbookViewId="0">
      <selection activeCell="D29" sqref="D29"/>
    </sheetView>
  </sheetViews>
  <sheetFormatPr defaultRowHeight="15" x14ac:dyDescent="0.25"/>
  <cols>
    <col min="1" max="1" width="10.85546875" style="10" customWidth="1"/>
    <col min="2" max="2" width="61.140625" customWidth="1"/>
    <col min="3" max="3" width="27.85546875" customWidth="1"/>
    <col min="4" max="4" width="24.5703125" customWidth="1"/>
    <col min="5" max="13" width="15.85546875" style="28" customWidth="1"/>
  </cols>
  <sheetData>
    <row r="1" spans="1:13" ht="33" customHeight="1" x14ac:dyDescent="0.25">
      <c r="A1" s="352" t="s">
        <v>1296</v>
      </c>
      <c r="B1" s="353"/>
      <c r="C1" s="353"/>
      <c r="D1" s="353"/>
      <c r="E1" s="353"/>
      <c r="F1" s="353"/>
      <c r="G1" s="353"/>
      <c r="H1" s="353"/>
      <c r="I1" s="353"/>
      <c r="J1" s="353"/>
      <c r="K1" s="353"/>
      <c r="L1" s="353"/>
      <c r="M1" s="363"/>
    </row>
    <row r="2" spans="1:13" ht="33" customHeight="1" x14ac:dyDescent="0.25">
      <c r="A2" s="364" t="s">
        <v>1297</v>
      </c>
      <c r="B2" s="365"/>
      <c r="C2" s="365"/>
      <c r="D2" s="365"/>
      <c r="E2" s="365"/>
      <c r="F2" s="365"/>
      <c r="G2" s="365"/>
      <c r="H2" s="365"/>
      <c r="I2" s="365"/>
      <c r="J2" s="365"/>
      <c r="K2" s="365"/>
      <c r="L2" s="365"/>
      <c r="M2" s="366"/>
    </row>
    <row r="3" spans="1:13" s="8" customFormat="1" ht="31.5" customHeight="1" x14ac:dyDescent="0.25">
      <c r="A3" s="358" t="s">
        <v>1298</v>
      </c>
      <c r="B3" s="358" t="s">
        <v>1285</v>
      </c>
      <c r="C3" s="368" t="s">
        <v>1299</v>
      </c>
      <c r="D3" s="368" t="s">
        <v>1300</v>
      </c>
      <c r="E3" s="371" t="s">
        <v>1301</v>
      </c>
      <c r="F3" s="372"/>
      <c r="G3" s="372"/>
      <c r="H3" s="372"/>
      <c r="I3" s="372"/>
      <c r="J3" s="372"/>
      <c r="K3" s="372"/>
      <c r="L3" s="372"/>
      <c r="M3" s="373"/>
    </row>
    <row r="4" spans="1:13" x14ac:dyDescent="0.25">
      <c r="A4" s="359"/>
      <c r="B4" s="360"/>
      <c r="C4" s="369"/>
      <c r="D4" s="370"/>
      <c r="E4" s="374" t="s">
        <v>1302</v>
      </c>
      <c r="F4" s="372"/>
      <c r="G4" s="373"/>
      <c r="H4" s="374" t="s">
        <v>1303</v>
      </c>
      <c r="I4" s="372"/>
      <c r="J4" s="373"/>
      <c r="K4" s="374" t="s">
        <v>1304</v>
      </c>
      <c r="L4" s="372"/>
      <c r="M4" s="373"/>
    </row>
    <row r="5" spans="1:13" ht="31.5" customHeight="1" x14ac:dyDescent="0.25">
      <c r="A5" s="367"/>
      <c r="B5" s="367"/>
      <c r="C5" s="369"/>
      <c r="D5" s="369"/>
      <c r="E5" s="33" t="s">
        <v>1305</v>
      </c>
      <c r="F5" s="33" t="s">
        <v>1306</v>
      </c>
      <c r="G5" s="33" t="s">
        <v>1307</v>
      </c>
      <c r="H5" s="33" t="s">
        <v>1305</v>
      </c>
      <c r="I5" s="33" t="s">
        <v>1306</v>
      </c>
      <c r="J5" s="33" t="s">
        <v>1307</v>
      </c>
      <c r="K5" s="33" t="s">
        <v>1305</v>
      </c>
      <c r="L5" s="33" t="s">
        <v>1306</v>
      </c>
      <c r="M5" s="33" t="s">
        <v>1307</v>
      </c>
    </row>
    <row r="6" spans="1:13" x14ac:dyDescent="0.25">
      <c r="A6" s="24">
        <v>1</v>
      </c>
      <c r="B6" s="24" t="s">
        <v>346</v>
      </c>
      <c r="C6" s="9"/>
      <c r="D6" s="9"/>
      <c r="E6" s="100">
        <v>0</v>
      </c>
      <c r="F6" s="100">
        <v>0</v>
      </c>
      <c r="G6" s="100">
        <v>0</v>
      </c>
      <c r="H6" s="101">
        <v>3.3364637077367585E-3</v>
      </c>
      <c r="I6" s="101">
        <v>7.590352456804014E-4</v>
      </c>
      <c r="J6" s="101">
        <v>0</v>
      </c>
      <c r="K6" s="100">
        <v>5.7640671999042107E-3</v>
      </c>
      <c r="L6" s="100">
        <v>2.6299581169572056E-3</v>
      </c>
      <c r="M6" s="100">
        <v>0</v>
      </c>
    </row>
    <row r="7" spans="1:13" x14ac:dyDescent="0.25">
      <c r="A7" s="9">
        <v>2</v>
      </c>
      <c r="B7" s="9" t="s">
        <v>348</v>
      </c>
      <c r="C7" s="9"/>
      <c r="D7" s="9"/>
      <c r="E7" s="102">
        <v>0</v>
      </c>
      <c r="F7" s="102">
        <v>0</v>
      </c>
      <c r="G7" s="102">
        <v>0</v>
      </c>
      <c r="H7" s="103">
        <v>2.1932841900087958E-3</v>
      </c>
      <c r="I7" s="103">
        <v>4.6943279027746162E-4</v>
      </c>
      <c r="J7" s="103">
        <v>0</v>
      </c>
      <c r="K7" s="102">
        <v>3.2438060614011248E-3</v>
      </c>
      <c r="L7" s="102">
        <v>1.3411742838660829E-3</v>
      </c>
      <c r="M7" s="102">
        <v>0</v>
      </c>
    </row>
    <row r="8" spans="1:13" x14ac:dyDescent="0.25">
      <c r="A8" s="9">
        <v>3</v>
      </c>
      <c r="B8" s="9" t="s">
        <v>350</v>
      </c>
      <c r="C8" s="9"/>
      <c r="D8" s="9"/>
      <c r="E8" s="102">
        <v>0</v>
      </c>
      <c r="F8" s="102">
        <v>0</v>
      </c>
      <c r="G8" s="102">
        <v>0</v>
      </c>
      <c r="H8" s="103">
        <v>2.3192993205710262E-3</v>
      </c>
      <c r="I8" s="103">
        <v>5.1511675342539893E-4</v>
      </c>
      <c r="J8" s="103">
        <v>0</v>
      </c>
      <c r="K8" s="102">
        <v>3.2982794918973218E-3</v>
      </c>
      <c r="L8" s="102">
        <v>1.3585827416715674E-3</v>
      </c>
      <c r="M8" s="102">
        <v>0</v>
      </c>
    </row>
    <row r="9" spans="1:13" x14ac:dyDescent="0.25">
      <c r="A9" s="9">
        <v>4</v>
      </c>
      <c r="B9" s="9" t="s">
        <v>352</v>
      </c>
      <c r="C9" s="9"/>
      <c r="D9" s="9"/>
      <c r="E9" s="102">
        <v>0</v>
      </c>
      <c r="F9" s="102">
        <v>0</v>
      </c>
      <c r="G9" s="102">
        <v>0</v>
      </c>
      <c r="H9" s="103">
        <v>1.0668512954735377E-3</v>
      </c>
      <c r="I9" s="103">
        <v>2.5073345666838545E-4</v>
      </c>
      <c r="J9" s="103">
        <v>0</v>
      </c>
      <c r="K9" s="102">
        <v>2.1005722895316033E-3</v>
      </c>
      <c r="L9" s="102">
        <v>1.2267755963291458E-3</v>
      </c>
      <c r="M9" s="102">
        <v>0</v>
      </c>
    </row>
    <row r="10" spans="1:13" x14ac:dyDescent="0.25">
      <c r="A10" s="9">
        <v>5</v>
      </c>
      <c r="B10" s="9" t="s">
        <v>354</v>
      </c>
      <c r="C10" s="9"/>
      <c r="D10" s="9"/>
      <c r="E10" s="102">
        <v>0</v>
      </c>
      <c r="F10" s="102">
        <v>0</v>
      </c>
      <c r="G10" s="102">
        <v>0</v>
      </c>
      <c r="H10" s="103">
        <v>1.0174630005059333E-3</v>
      </c>
      <c r="I10" s="103">
        <v>2.4337098785559715E-4</v>
      </c>
      <c r="J10" s="103">
        <v>0</v>
      </c>
      <c r="K10" s="102">
        <v>1.6353114757773834E-3</v>
      </c>
      <c r="L10" s="102">
        <v>7.2736800971368335E-4</v>
      </c>
      <c r="M10" s="102">
        <v>0</v>
      </c>
    </row>
    <row r="11" spans="1:13" x14ac:dyDescent="0.25">
      <c r="A11" s="9">
        <v>6</v>
      </c>
      <c r="B11" s="9" t="s">
        <v>356</v>
      </c>
      <c r="C11" s="9"/>
      <c r="D11" s="9"/>
      <c r="E11" s="102">
        <v>0</v>
      </c>
      <c r="F11" s="102">
        <v>0</v>
      </c>
      <c r="G11" s="102">
        <v>0</v>
      </c>
      <c r="H11" s="103">
        <v>2.1010722558019096E-4</v>
      </c>
      <c r="I11" s="103">
        <v>4.6262710887786082E-5</v>
      </c>
      <c r="J11" s="103">
        <v>0</v>
      </c>
      <c r="K11" s="102">
        <v>4.2171946722104894E-4</v>
      </c>
      <c r="L11" s="102">
        <v>2.4189146098222772E-4</v>
      </c>
      <c r="M11" s="102">
        <v>0</v>
      </c>
    </row>
    <row r="12" spans="1:13" x14ac:dyDescent="0.25">
      <c r="A12" s="96">
        <v>7</v>
      </c>
      <c r="B12" s="9" t="s">
        <v>1350</v>
      </c>
      <c r="C12" s="9"/>
      <c r="D12" s="9"/>
      <c r="E12" s="102">
        <v>0</v>
      </c>
      <c r="F12" s="102">
        <v>0</v>
      </c>
      <c r="G12" s="102">
        <v>0</v>
      </c>
      <c r="H12" s="103">
        <v>1.0645312601237581E-3</v>
      </c>
      <c r="I12" s="103">
        <v>2.6808402664248344E-4</v>
      </c>
      <c r="J12" s="103">
        <v>0</v>
      </c>
      <c r="K12" s="102">
        <v>1.5442440142673078E-3</v>
      </c>
      <c r="L12" s="102">
        <v>6.5768208789431513E-4</v>
      </c>
      <c r="M12" s="102">
        <v>0</v>
      </c>
    </row>
    <row r="13" spans="1:13" x14ac:dyDescent="0.25">
      <c r="A13" s="25"/>
      <c r="B13" s="9"/>
      <c r="C13" s="9"/>
      <c r="D13" s="9"/>
      <c r="E13" s="26"/>
      <c r="F13" s="26"/>
      <c r="G13" s="26"/>
      <c r="H13" s="27"/>
      <c r="I13" s="27"/>
      <c r="J13" s="27"/>
      <c r="K13" s="26"/>
      <c r="L13" s="26"/>
      <c r="M13" s="26"/>
    </row>
    <row r="14" spans="1:13" x14ac:dyDescent="0.25">
      <c r="A14" s="25"/>
      <c r="B14" s="97"/>
      <c r="C14" s="9"/>
      <c r="D14" s="9"/>
      <c r="E14" s="26"/>
      <c r="F14" s="26"/>
      <c r="G14" s="26"/>
      <c r="H14" s="27"/>
      <c r="I14" s="27"/>
      <c r="J14" s="27"/>
      <c r="K14" s="26"/>
      <c r="L14" s="26"/>
      <c r="M14" s="26"/>
    </row>
    <row r="15" spans="1:13" x14ac:dyDescent="0.25">
      <c r="A15" s="25"/>
      <c r="B15" s="9"/>
      <c r="C15" s="9"/>
      <c r="D15" s="9"/>
      <c r="E15" s="26"/>
      <c r="F15" s="26"/>
      <c r="G15" s="26"/>
      <c r="H15" s="27"/>
      <c r="I15" s="27"/>
      <c r="J15" s="27"/>
      <c r="K15" s="26"/>
      <c r="L15" s="26"/>
      <c r="M15" s="26"/>
    </row>
    <row r="16" spans="1:13" x14ac:dyDescent="0.25">
      <c r="A16" s="25"/>
      <c r="B16" s="9"/>
      <c r="C16" s="9"/>
      <c r="D16" s="9"/>
      <c r="E16" s="26"/>
      <c r="F16" s="26"/>
      <c r="G16" s="26"/>
      <c r="H16" s="27"/>
      <c r="I16" s="27"/>
      <c r="J16" s="27"/>
      <c r="K16" s="26"/>
      <c r="L16" s="26"/>
      <c r="M16" s="26"/>
    </row>
    <row r="17" spans="1:13" x14ac:dyDescent="0.25">
      <c r="A17" s="25"/>
      <c r="B17" s="9"/>
      <c r="C17" s="9"/>
      <c r="D17" s="9"/>
      <c r="E17" s="26"/>
      <c r="F17" s="26"/>
      <c r="G17" s="26"/>
      <c r="H17" s="27"/>
      <c r="I17" s="27"/>
      <c r="J17" s="27"/>
      <c r="K17" s="26"/>
      <c r="L17" s="26"/>
      <c r="M17" s="26"/>
    </row>
    <row r="18" spans="1:13" x14ac:dyDescent="0.25">
      <c r="A18" s="25"/>
      <c r="B18" s="9"/>
      <c r="C18" s="9"/>
      <c r="D18" s="9"/>
      <c r="E18" s="26"/>
      <c r="F18" s="26"/>
      <c r="G18" s="26"/>
      <c r="H18" s="27"/>
      <c r="I18" s="27"/>
      <c r="J18" s="27"/>
      <c r="K18" s="26"/>
      <c r="L18" s="26"/>
      <c r="M18" s="26"/>
    </row>
    <row r="19" spans="1:13" x14ac:dyDescent="0.25">
      <c r="A19" s="25"/>
      <c r="B19" s="9"/>
      <c r="C19" s="9"/>
      <c r="D19" s="9"/>
      <c r="E19" s="26"/>
      <c r="F19" s="26"/>
      <c r="G19" s="26"/>
      <c r="H19" s="27"/>
      <c r="I19" s="27"/>
      <c r="J19" s="27"/>
      <c r="K19" s="26"/>
      <c r="L19" s="26"/>
      <c r="M19" s="26"/>
    </row>
    <row r="20" spans="1:13" x14ac:dyDescent="0.25">
      <c r="A20" s="25"/>
      <c r="B20" s="9"/>
      <c r="C20" s="9"/>
      <c r="D20" s="9"/>
      <c r="E20" s="26"/>
      <c r="F20" s="26"/>
      <c r="G20" s="26"/>
      <c r="H20" s="27"/>
      <c r="I20" s="27"/>
      <c r="J20" s="27"/>
      <c r="K20" s="26"/>
      <c r="L20" s="26"/>
      <c r="M20" s="26"/>
    </row>
    <row r="21" spans="1:13" x14ac:dyDescent="0.25">
      <c r="A21" s="25"/>
      <c r="B21" s="9"/>
      <c r="C21" s="9"/>
      <c r="D21" s="9"/>
      <c r="E21" s="26"/>
      <c r="F21" s="26"/>
      <c r="G21" s="26"/>
      <c r="H21" s="27"/>
      <c r="I21" s="27"/>
      <c r="J21" s="27"/>
      <c r="K21" s="26"/>
      <c r="L21" s="26"/>
      <c r="M21" s="26"/>
    </row>
    <row r="23" spans="1:13" x14ac:dyDescent="0.25">
      <c r="A23" s="267"/>
      <c r="B23" s="92"/>
      <c r="C23" s="92"/>
      <c r="D23" s="92"/>
      <c r="E23" s="99"/>
      <c r="F23" s="92"/>
      <c r="G23" s="92"/>
      <c r="H23" s="92"/>
      <c r="I23" s="264"/>
      <c r="J23" s="268"/>
      <c r="K23" s="268"/>
      <c r="L23" s="268"/>
      <c r="M23" s="92"/>
    </row>
    <row r="24" spans="1:13" x14ac:dyDescent="0.25">
      <c r="A24" s="98"/>
      <c r="B24" s="92"/>
      <c r="C24" s="92"/>
      <c r="D24" s="92"/>
      <c r="E24" s="99"/>
      <c r="F24" s="92"/>
      <c r="G24" s="92"/>
      <c r="H24" s="92"/>
      <c r="I24" s="264"/>
      <c r="J24" s="264"/>
      <c r="K24" s="268"/>
      <c r="L24" s="268"/>
      <c r="M24" s="268"/>
    </row>
    <row r="25" spans="1:13" x14ac:dyDescent="0.25">
      <c r="A25" s="267"/>
      <c r="B25" s="92"/>
      <c r="C25" s="92"/>
      <c r="D25" s="92"/>
      <c r="E25" s="99"/>
      <c r="F25" s="92"/>
      <c r="G25" s="92"/>
      <c r="H25" s="92"/>
      <c r="I25" s="264"/>
      <c r="J25" s="264"/>
      <c r="K25" s="268"/>
      <c r="L25" s="268"/>
      <c r="M25" s="268"/>
    </row>
    <row r="26" spans="1:13" x14ac:dyDescent="0.25">
      <c r="A26" s="269"/>
      <c r="B26" s="190"/>
      <c r="C26" s="190"/>
      <c r="D26" s="190"/>
      <c r="E26" s="190"/>
      <c r="F26" s="265"/>
      <c r="G26" s="190"/>
      <c r="H26" s="266"/>
      <c r="I26" s="266"/>
      <c r="J26" s="190"/>
      <c r="K26" s="268"/>
      <c r="L26" s="268"/>
      <c r="M26" s="268"/>
    </row>
  </sheetData>
  <mergeCells count="10">
    <mergeCell ref="A1:M1"/>
    <mergeCell ref="A2:M2"/>
    <mergeCell ref="A3:A5"/>
    <mergeCell ref="B3:B5"/>
    <mergeCell ref="C3:C5"/>
    <mergeCell ref="D3:D5"/>
    <mergeCell ref="E3:M3"/>
    <mergeCell ref="E4:G4"/>
    <mergeCell ref="H4:J4"/>
    <mergeCell ref="K4:M4"/>
  </mergeCells>
  <dataValidations count="1">
    <dataValidation type="date" operator="greaterThan" allowBlank="1" showInputMessage="1" showErrorMessage="1" sqref="H26:I26" xr:uid="{B18E2838-1E01-4FE7-8F70-A5F92E3CD1EE}">
      <formula1>36526</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L92"/>
  <sheetViews>
    <sheetView showGridLines="0" zoomScale="90" zoomScaleNormal="90" workbookViewId="0">
      <selection activeCell="B103" sqref="B103"/>
    </sheetView>
  </sheetViews>
  <sheetFormatPr defaultColWidth="8.85546875" defaultRowHeight="15" x14ac:dyDescent="0.25"/>
  <cols>
    <col min="1" max="1" width="92.85546875" style="29" customWidth="1"/>
    <col min="2" max="11" width="8.85546875" style="29" customWidth="1"/>
    <col min="12" max="12" width="65.140625" style="29" customWidth="1"/>
    <col min="13" max="16384" width="8.85546875" style="29"/>
  </cols>
  <sheetData>
    <row r="1" spans="1:12" ht="37.5" customHeight="1" x14ac:dyDescent="0.25">
      <c r="A1" s="379" t="s">
        <v>1308</v>
      </c>
      <c r="B1" s="360"/>
      <c r="C1" s="360"/>
      <c r="D1" s="360"/>
      <c r="E1" s="360"/>
      <c r="F1" s="360"/>
      <c r="G1" s="360"/>
      <c r="H1" s="367"/>
      <c r="I1" s="367"/>
      <c r="J1" s="367"/>
      <c r="K1" s="367"/>
      <c r="L1" s="367"/>
    </row>
    <row r="2" spans="1:12" customFormat="1" ht="33" customHeight="1" x14ac:dyDescent="0.25">
      <c r="A2" s="375" t="s">
        <v>1309</v>
      </c>
      <c r="B2" s="360"/>
      <c r="C2" s="360"/>
      <c r="D2" s="360"/>
      <c r="E2" s="360"/>
      <c r="F2" s="360"/>
      <c r="G2" s="360"/>
      <c r="H2" s="367"/>
      <c r="I2" s="367"/>
      <c r="J2" s="367"/>
      <c r="K2" s="367"/>
      <c r="L2" s="367"/>
    </row>
    <row r="3" spans="1:12" customFormat="1" ht="33" customHeight="1" x14ac:dyDescent="0.25">
      <c r="A3" s="364" t="s">
        <v>1310</v>
      </c>
      <c r="B3" s="365"/>
      <c r="C3" s="365"/>
      <c r="D3" s="365"/>
      <c r="E3" s="365"/>
      <c r="F3" s="365"/>
      <c r="G3" s="365"/>
      <c r="H3" s="365"/>
      <c r="I3" s="365"/>
      <c r="J3" s="365"/>
      <c r="K3" s="365"/>
      <c r="L3" s="354"/>
    </row>
    <row r="4" spans="1:12" ht="17.100000000000001" customHeight="1" x14ac:dyDescent="0.25">
      <c r="A4" s="36"/>
      <c r="B4" s="37">
        <v>2017</v>
      </c>
      <c r="C4" s="37">
        <v>2018</v>
      </c>
      <c r="D4" s="38">
        <v>2019</v>
      </c>
      <c r="E4" s="39">
        <v>2020</v>
      </c>
      <c r="F4" s="37">
        <v>2021</v>
      </c>
      <c r="G4" s="37">
        <v>2022</v>
      </c>
      <c r="H4" s="37">
        <v>2023</v>
      </c>
      <c r="I4" s="37">
        <v>2024</v>
      </c>
      <c r="J4" s="37">
        <v>2025</v>
      </c>
      <c r="K4" s="37">
        <v>2026</v>
      </c>
      <c r="L4" s="376" t="s">
        <v>1311</v>
      </c>
    </row>
    <row r="5" spans="1:12" x14ac:dyDescent="0.25">
      <c r="A5" s="40" t="s">
        <v>1312</v>
      </c>
      <c r="B5" s="104">
        <v>26984.400000000001</v>
      </c>
      <c r="C5" s="104">
        <v>29153.599999999999</v>
      </c>
      <c r="D5" s="105">
        <v>30678.6</v>
      </c>
      <c r="E5" s="106">
        <v>30265.1</v>
      </c>
      <c r="F5" s="104">
        <v>33616.5</v>
      </c>
      <c r="G5" s="104">
        <v>39062.5</v>
      </c>
      <c r="H5" s="104">
        <v>43637.185087816455</v>
      </c>
      <c r="I5" s="104">
        <v>46016.900361766449</v>
      </c>
      <c r="J5" s="104">
        <v>48641.922186516502</v>
      </c>
      <c r="K5" s="104">
        <v>51328.957506234896</v>
      </c>
      <c r="L5" s="377"/>
    </row>
    <row r="6" spans="1:12" x14ac:dyDescent="0.25">
      <c r="A6" s="40" t="s">
        <v>1313</v>
      </c>
      <c r="B6" s="41"/>
      <c r="C6" s="41"/>
      <c r="D6" s="42"/>
      <c r="E6" s="106">
        <f>SUM([1]Costing_detailed!L6:L102)/1000000</f>
        <v>0</v>
      </c>
      <c r="F6" s="106">
        <f>SUM([1]Costing_detailed!M6:M102)/1000000</f>
        <v>0</v>
      </c>
      <c r="G6" s="106">
        <f>SUM([1]Costing_detailed!N6:N102)/1000000</f>
        <v>6.7522582800000004</v>
      </c>
      <c r="H6" s="106">
        <f>SUM([1]Costing_detailed!O6:O102)/1000000</f>
        <v>301.05542229805343</v>
      </c>
      <c r="I6" s="106">
        <f>SUM([1]Costing_detailed!P6:P102)/1000000</f>
        <v>607.88063876097578</v>
      </c>
      <c r="J6" s="106">
        <f>SUM([1]Costing_detailed!Q6:Q102)/1000000</f>
        <v>659.7025058838027</v>
      </c>
      <c r="K6" s="106">
        <f>SUM([1]Costing_detailed!R6:R102)/1000000</f>
        <v>393.84666177716787</v>
      </c>
      <c r="L6" s="377"/>
    </row>
    <row r="7" spans="1:12" ht="15" customHeight="1" x14ac:dyDescent="0.25">
      <c r="A7" s="43" t="s">
        <v>1314</v>
      </c>
      <c r="B7" s="107">
        <f>B8+B17+B23+B30+B40+B47+B54+B61+B68+B77</f>
        <v>10435.313999999998</v>
      </c>
      <c r="C7" s="107">
        <f t="shared" ref="C7:J7" si="0">C8+C17+C23+C30+C40+C47+C54+C61+C68+C77</f>
        <v>11481.732</v>
      </c>
      <c r="D7" s="108">
        <f t="shared" si="0"/>
        <v>11703.976999999999</v>
      </c>
      <c r="E7" s="107">
        <f t="shared" si="0"/>
        <v>12769.677</v>
      </c>
      <c r="F7" s="107">
        <f>F8+F17+F23+F30+F40+F47+F54+F61+F68+F77</f>
        <v>14814.196</v>
      </c>
      <c r="G7" s="107">
        <f t="shared" si="0"/>
        <v>15957.002699893979</v>
      </c>
      <c r="H7" s="107">
        <f t="shared" si="0"/>
        <v>17452.797259064526</v>
      </c>
      <c r="I7" s="107">
        <f t="shared" si="0"/>
        <v>17714.822650910133</v>
      </c>
      <c r="J7" s="107">
        <f t="shared" si="0"/>
        <v>18022.941355286497</v>
      </c>
      <c r="K7" s="107">
        <f>K8+K17+K23+K30+K40+K47+K54+K61+K68+K77</f>
        <v>18153.772431412188</v>
      </c>
      <c r="L7" s="377"/>
    </row>
    <row r="8" spans="1:12" ht="15" customHeight="1" x14ac:dyDescent="0.25">
      <c r="A8" s="44" t="s">
        <v>431</v>
      </c>
      <c r="B8" s="109">
        <f>+SUM(B9:B16)</f>
        <v>1083.6109999999999</v>
      </c>
      <c r="C8" s="109">
        <f t="shared" ref="C8:J8" si="1">+SUM(C9:C16)</f>
        <v>1174.24</v>
      </c>
      <c r="D8" s="110">
        <f t="shared" si="1"/>
        <v>1166.6039999999998</v>
      </c>
      <c r="E8" s="109">
        <f>+SUM(E9:E16)</f>
        <v>1150.893</v>
      </c>
      <c r="F8" s="109">
        <f t="shared" si="1"/>
        <v>1258.4589999999998</v>
      </c>
      <c r="G8" s="109">
        <f t="shared" si="1"/>
        <v>1247.2127552560239</v>
      </c>
      <c r="H8" s="109">
        <f t="shared" si="1"/>
        <v>1414.3174166747669</v>
      </c>
      <c r="I8" s="109">
        <f t="shared" si="1"/>
        <v>1490.722111311733</v>
      </c>
      <c r="J8" s="109">
        <f t="shared" si="1"/>
        <v>1460.1770162837065</v>
      </c>
      <c r="K8" s="109">
        <f>+SUM(K9:K16)</f>
        <v>1612.2071990234044</v>
      </c>
      <c r="L8" s="378"/>
    </row>
    <row r="9" spans="1:12" ht="15" customHeight="1" x14ac:dyDescent="0.25">
      <c r="A9" s="46" t="s">
        <v>24</v>
      </c>
      <c r="B9" s="111">
        <v>649.60800000000006</v>
      </c>
      <c r="C9" s="111">
        <v>711.37599999999998</v>
      </c>
      <c r="D9" s="112">
        <v>681.61099999999988</v>
      </c>
      <c r="E9" s="111">
        <v>729.505</v>
      </c>
      <c r="F9" s="111">
        <v>869.5200000000001</v>
      </c>
      <c r="G9" s="113">
        <v>862.05520091090489</v>
      </c>
      <c r="H9" s="113">
        <v>942.45913621414809</v>
      </c>
      <c r="I9" s="113">
        <v>957.61945890104732</v>
      </c>
      <c r="J9" s="113">
        <v>913.47329224907287</v>
      </c>
      <c r="K9" s="113">
        <v>1074.3910484433363</v>
      </c>
      <c r="L9" s="47"/>
    </row>
    <row r="10" spans="1:12" ht="15" customHeight="1" x14ac:dyDescent="0.25">
      <c r="A10" s="46" t="s">
        <v>37</v>
      </c>
      <c r="B10" s="111">
        <v>0</v>
      </c>
      <c r="C10" s="111">
        <v>0</v>
      </c>
      <c r="D10" s="112">
        <v>0</v>
      </c>
      <c r="E10" s="111">
        <v>0</v>
      </c>
      <c r="F10" s="111">
        <v>0</v>
      </c>
      <c r="G10" s="113">
        <v>0</v>
      </c>
      <c r="H10" s="113">
        <v>0</v>
      </c>
      <c r="I10" s="113">
        <v>0</v>
      </c>
      <c r="J10" s="113">
        <v>0</v>
      </c>
      <c r="K10" s="113">
        <v>0</v>
      </c>
      <c r="L10" s="47"/>
    </row>
    <row r="11" spans="1:12" ht="15" customHeight="1" x14ac:dyDescent="0.25">
      <c r="A11" s="46" t="s">
        <v>44</v>
      </c>
      <c r="B11" s="111">
        <v>28.827000000000002</v>
      </c>
      <c r="C11" s="111">
        <v>57.075000000000003</v>
      </c>
      <c r="D11" s="112">
        <v>62.279000000000003</v>
      </c>
      <c r="E11" s="111">
        <v>55.298000000000002</v>
      </c>
      <c r="F11" s="111">
        <v>47.597000000000001</v>
      </c>
      <c r="G11" s="113">
        <v>47.139287311332616</v>
      </c>
      <c r="H11" s="113">
        <v>104.06461692096083</v>
      </c>
      <c r="I11" s="113">
        <v>161.86507641122628</v>
      </c>
      <c r="J11" s="113">
        <v>191.06772580536136</v>
      </c>
      <c r="K11" s="113">
        <v>118.14380619178363</v>
      </c>
      <c r="L11" s="47"/>
    </row>
    <row r="12" spans="1:12" ht="15" customHeight="1" x14ac:dyDescent="0.25">
      <c r="A12" s="46" t="s">
        <v>50</v>
      </c>
      <c r="B12" s="111">
        <v>84.573999999999998</v>
      </c>
      <c r="C12" s="111">
        <v>128.72</v>
      </c>
      <c r="D12" s="112">
        <v>156.64000000000001</v>
      </c>
      <c r="E12" s="111">
        <v>124.53100000000001</v>
      </c>
      <c r="F12" s="111">
        <v>135.577</v>
      </c>
      <c r="G12" s="113">
        <v>134.25685262768624</v>
      </c>
      <c r="H12" s="113">
        <v>146.08328749968121</v>
      </c>
      <c r="I12" s="113">
        <v>147.45116874360227</v>
      </c>
      <c r="J12" s="113">
        <v>141.25440681759079</v>
      </c>
      <c r="K12" s="113">
        <v>166.68888515075929</v>
      </c>
      <c r="L12" s="47"/>
    </row>
    <row r="13" spans="1:12" ht="15" customHeight="1" x14ac:dyDescent="0.25">
      <c r="A13" s="46" t="s">
        <v>55</v>
      </c>
      <c r="B13" s="111">
        <v>5.5440000000000005</v>
      </c>
      <c r="C13" s="111">
        <v>5.6230000000000002</v>
      </c>
      <c r="D13" s="112">
        <v>4.5199999999999996</v>
      </c>
      <c r="E13" s="111">
        <v>4.6599999999999993</v>
      </c>
      <c r="F13" s="111">
        <v>5.1479999999999997</v>
      </c>
      <c r="G13" s="113">
        <v>5.09787262830221</v>
      </c>
      <c r="H13" s="113">
        <v>5.5469346869185685</v>
      </c>
      <c r="I13" s="113">
        <v>5.5988745634736308</v>
      </c>
      <c r="J13" s="113">
        <v>5.3635770543451873</v>
      </c>
      <c r="K13" s="113">
        <v>6.3293507066545871</v>
      </c>
      <c r="L13" s="47"/>
    </row>
    <row r="14" spans="1:12" ht="15" customHeight="1" x14ac:dyDescent="0.25">
      <c r="A14" s="46" t="s">
        <v>59</v>
      </c>
      <c r="B14" s="111">
        <v>4.2789999999999999</v>
      </c>
      <c r="C14" s="111">
        <v>6.2969999999999997</v>
      </c>
      <c r="D14" s="112">
        <v>6.7609999999999992</v>
      </c>
      <c r="E14" s="111">
        <v>4.8149999999999995</v>
      </c>
      <c r="F14" s="111">
        <v>6.6679999999999993</v>
      </c>
      <c r="G14" s="113">
        <v>6.6030720057340977</v>
      </c>
      <c r="H14" s="113">
        <v>7.1847242603677177</v>
      </c>
      <c r="I14" s="113">
        <v>7.2519999202102108</v>
      </c>
      <c r="J14" s="113">
        <v>6.9472283990624906</v>
      </c>
      <c r="K14" s="113">
        <v>8.1981566651073763</v>
      </c>
      <c r="L14" s="47"/>
    </row>
    <row r="15" spans="1:12" ht="15" customHeight="1" x14ac:dyDescent="0.25">
      <c r="A15" s="46" t="s">
        <v>62</v>
      </c>
      <c r="B15" s="111">
        <v>310.779</v>
      </c>
      <c r="C15" s="111">
        <v>265.14899999999994</v>
      </c>
      <c r="D15" s="112">
        <v>254.79299999999998</v>
      </c>
      <c r="E15" s="111">
        <v>232.08399999999997</v>
      </c>
      <c r="F15" s="111">
        <v>193.94900000000001</v>
      </c>
      <c r="G15" s="113">
        <v>192.06046977206401</v>
      </c>
      <c r="H15" s="113">
        <v>208.97871709269029</v>
      </c>
      <c r="I15" s="113">
        <v>210.93553277217313</v>
      </c>
      <c r="J15" s="113">
        <v>202.07078595827403</v>
      </c>
      <c r="K15" s="113">
        <v>238.4559518657635</v>
      </c>
      <c r="L15" s="47"/>
    </row>
    <row r="16" spans="1:12" ht="15" customHeight="1" x14ac:dyDescent="0.25">
      <c r="A16" s="48" t="s">
        <v>65</v>
      </c>
      <c r="B16" s="106">
        <v>0</v>
      </c>
      <c r="C16" s="106">
        <v>0</v>
      </c>
      <c r="D16" s="114">
        <v>0</v>
      </c>
      <c r="E16" s="106">
        <v>0</v>
      </c>
      <c r="F16" s="106">
        <v>1.136590821460004E-14</v>
      </c>
      <c r="G16" s="115">
        <v>1.1255235505634187E-14</v>
      </c>
      <c r="H16" s="115">
        <v>1.2246688135955257E-14</v>
      </c>
      <c r="I16" s="115">
        <v>1.2361362547299953E-14</v>
      </c>
      <c r="J16" s="115">
        <v>1.1841865676305799E-14</v>
      </c>
      <c r="K16" s="115">
        <v>1.3974129601757953E-14</v>
      </c>
      <c r="L16" s="49"/>
    </row>
    <row r="17" spans="1:12" ht="15" customHeight="1" x14ac:dyDescent="0.25">
      <c r="A17" s="44" t="s">
        <v>1315</v>
      </c>
      <c r="B17" s="109">
        <f>+SUM(B18:B22)</f>
        <v>446.05299999999994</v>
      </c>
      <c r="C17" s="109">
        <f t="shared" ref="C17:J17" si="2">+SUM(C18:C22)</f>
        <v>614.32899999999995</v>
      </c>
      <c r="D17" s="110">
        <f t="shared" si="2"/>
        <v>580.75900000000001</v>
      </c>
      <c r="E17" s="109">
        <f t="shared" si="2"/>
        <v>743.83399999999995</v>
      </c>
      <c r="F17" s="109">
        <f t="shared" si="2"/>
        <v>782.96600000000012</v>
      </c>
      <c r="G17" s="109">
        <f t="shared" si="2"/>
        <v>874.15104018999989</v>
      </c>
      <c r="H17" s="109">
        <f t="shared" si="2"/>
        <v>1198.2317409999998</v>
      </c>
      <c r="I17" s="109">
        <f t="shared" si="2"/>
        <v>1335.7462809999997</v>
      </c>
      <c r="J17" s="109">
        <f t="shared" si="2"/>
        <v>1445.7341729999996</v>
      </c>
      <c r="K17" s="109">
        <f>+SUM(K18:K22)</f>
        <v>1311.4335059999996</v>
      </c>
      <c r="L17" s="50"/>
    </row>
    <row r="18" spans="1:12" ht="15" customHeight="1" x14ac:dyDescent="0.25">
      <c r="A18" s="46" t="s">
        <v>68</v>
      </c>
      <c r="B18" s="111">
        <v>424.17999999999995</v>
      </c>
      <c r="C18" s="111">
        <v>591.55899999999997</v>
      </c>
      <c r="D18" s="112">
        <v>555.38499999999999</v>
      </c>
      <c r="E18" s="111">
        <v>725.96399999999994</v>
      </c>
      <c r="F18" s="111">
        <v>759.99300000000005</v>
      </c>
      <c r="G18" s="113">
        <v>848.50258055537358</v>
      </c>
      <c r="H18" s="113">
        <v>1163.0744317605272</v>
      </c>
      <c r="I18" s="113">
        <v>1296.5541585918581</v>
      </c>
      <c r="J18" s="113">
        <v>1403.3148966120991</v>
      </c>
      <c r="K18" s="113">
        <v>1272.9547445552651</v>
      </c>
      <c r="L18" s="47"/>
    </row>
    <row r="19" spans="1:12" ht="15" customHeight="1" x14ac:dyDescent="0.25">
      <c r="A19" s="46" t="s">
        <v>71</v>
      </c>
      <c r="B19" s="111">
        <v>10.964</v>
      </c>
      <c r="C19" s="111">
        <v>5.9329999999999998</v>
      </c>
      <c r="D19" s="112">
        <v>7.6839999999999993</v>
      </c>
      <c r="E19" s="111">
        <v>7.5779999999999994</v>
      </c>
      <c r="F19" s="111">
        <v>7.282</v>
      </c>
      <c r="G19" s="113">
        <v>8.1300693448547943</v>
      </c>
      <c r="H19" s="113">
        <v>11.144192133454069</v>
      </c>
      <c r="I19" s="113">
        <v>12.423150453840904</v>
      </c>
      <c r="J19" s="113">
        <v>13.446096315530939</v>
      </c>
      <c r="K19" s="113">
        <v>12.197028722437496</v>
      </c>
      <c r="L19" s="47"/>
    </row>
    <row r="20" spans="1:12" ht="15" customHeight="1" x14ac:dyDescent="0.25">
      <c r="A20" s="46" t="s">
        <v>74</v>
      </c>
      <c r="B20" s="111">
        <v>0</v>
      </c>
      <c r="C20" s="111">
        <v>0</v>
      </c>
      <c r="D20" s="112">
        <v>0</v>
      </c>
      <c r="E20" s="111">
        <v>0</v>
      </c>
      <c r="F20" s="111">
        <v>0</v>
      </c>
      <c r="G20" s="113">
        <v>0</v>
      </c>
      <c r="H20" s="113">
        <v>0</v>
      </c>
      <c r="I20" s="113">
        <v>0</v>
      </c>
      <c r="J20" s="113">
        <v>0</v>
      </c>
      <c r="K20" s="113">
        <v>0</v>
      </c>
      <c r="L20" s="47"/>
    </row>
    <row r="21" spans="1:12" ht="15" customHeight="1" x14ac:dyDescent="0.25">
      <c r="A21" s="46" t="s">
        <v>77</v>
      </c>
      <c r="B21" s="111">
        <v>0</v>
      </c>
      <c r="C21" s="111">
        <v>0</v>
      </c>
      <c r="D21" s="112">
        <v>0</v>
      </c>
      <c r="E21" s="111">
        <v>0</v>
      </c>
      <c r="F21" s="111">
        <v>0</v>
      </c>
      <c r="G21" s="113">
        <v>0</v>
      </c>
      <c r="H21" s="113">
        <v>0</v>
      </c>
      <c r="I21" s="113">
        <v>0</v>
      </c>
      <c r="J21" s="113">
        <v>0</v>
      </c>
      <c r="K21" s="113">
        <v>0</v>
      </c>
      <c r="L21" s="47"/>
    </row>
    <row r="22" spans="1:12" ht="15" customHeight="1" x14ac:dyDescent="0.25">
      <c r="A22" s="48" t="s">
        <v>80</v>
      </c>
      <c r="B22" s="111">
        <v>10.909000000000001</v>
      </c>
      <c r="C22" s="111">
        <v>16.837</v>
      </c>
      <c r="D22" s="112">
        <v>17.690000000000001</v>
      </c>
      <c r="E22" s="111">
        <v>10.292</v>
      </c>
      <c r="F22" s="111">
        <v>15.691000000000001</v>
      </c>
      <c r="G22" s="113">
        <v>17.51839028977157</v>
      </c>
      <c r="H22" s="113">
        <v>24.013117106018647</v>
      </c>
      <c r="I22" s="113">
        <v>26.768971954300689</v>
      </c>
      <c r="J22" s="113">
        <v>28.973180072369672</v>
      </c>
      <c r="K22" s="113">
        <v>26.281732722296997</v>
      </c>
      <c r="L22" s="47"/>
    </row>
    <row r="23" spans="1:12" ht="15" customHeight="1" x14ac:dyDescent="0.25">
      <c r="A23" s="44" t="s">
        <v>1316</v>
      </c>
      <c r="B23" s="109">
        <f>+SUM(B24:B29)</f>
        <v>628.80499999999995</v>
      </c>
      <c r="C23" s="109">
        <f t="shared" ref="C23" si="3">+SUM(C24:C29)</f>
        <v>641.00300000000004</v>
      </c>
      <c r="D23" s="110">
        <f>+SUM(D24:D29)</f>
        <v>684.14700000000005</v>
      </c>
      <c r="E23" s="109">
        <f>+SUM(E24:E29)</f>
        <v>674.10299999999995</v>
      </c>
      <c r="F23" s="109">
        <f t="shared" ref="F23:J23" si="4">+SUM(F24:F29)</f>
        <v>733.69799999999998</v>
      </c>
      <c r="G23" s="109">
        <f t="shared" si="4"/>
        <v>823.12318703000005</v>
      </c>
      <c r="H23" s="109">
        <f t="shared" si="4"/>
        <v>1048.5424575728628</v>
      </c>
      <c r="I23" s="109">
        <f t="shared" si="4"/>
        <v>1195.0505805052894</v>
      </c>
      <c r="J23" s="109">
        <f t="shared" si="4"/>
        <v>1055.5637690912895</v>
      </c>
      <c r="K23" s="109">
        <f>+SUM(K24:K29)</f>
        <v>889.54463845061082</v>
      </c>
      <c r="L23" s="50"/>
    </row>
    <row r="24" spans="1:12" ht="15" customHeight="1" x14ac:dyDescent="0.25">
      <c r="A24" s="46" t="s">
        <v>83</v>
      </c>
      <c r="B24" s="111">
        <v>349.75799999999998</v>
      </c>
      <c r="C24" s="111">
        <v>352.65</v>
      </c>
      <c r="D24" s="112">
        <v>381.11700000000002</v>
      </c>
      <c r="E24" s="111">
        <v>357.71099999999996</v>
      </c>
      <c r="F24" s="111">
        <v>365.49399999999997</v>
      </c>
      <c r="G24" s="113">
        <v>410.04144228325936</v>
      </c>
      <c r="H24" s="113">
        <v>520.72929822656715</v>
      </c>
      <c r="I24" s="113">
        <v>583.23821966817445</v>
      </c>
      <c r="J24" s="113">
        <v>521.27062212961164</v>
      </c>
      <c r="K24" s="113">
        <v>443.12950026559645</v>
      </c>
      <c r="L24" s="47"/>
    </row>
    <row r="25" spans="1:12" ht="15" customHeight="1" x14ac:dyDescent="0.25">
      <c r="A25" s="46" t="s">
        <v>86</v>
      </c>
      <c r="B25" s="111">
        <v>66.801000000000002</v>
      </c>
      <c r="C25" s="111">
        <v>63.397999999999996</v>
      </c>
      <c r="D25" s="112">
        <v>60.530999999999999</v>
      </c>
      <c r="E25" s="111">
        <v>54.981999999999992</v>
      </c>
      <c r="F25" s="111">
        <v>58.325000000000003</v>
      </c>
      <c r="G25" s="113">
        <v>65.433815934519046</v>
      </c>
      <c r="H25" s="113">
        <v>86.320072715186924</v>
      </c>
      <c r="I25" s="113">
        <v>117.32195532415382</v>
      </c>
      <c r="J25" s="113">
        <v>92.341106394932879</v>
      </c>
      <c r="K25" s="113">
        <v>70.713960018470658</v>
      </c>
      <c r="L25" s="47"/>
    </row>
    <row r="26" spans="1:12" ht="15" customHeight="1" x14ac:dyDescent="0.25">
      <c r="A26" s="46" t="s">
        <v>89</v>
      </c>
      <c r="B26" s="111">
        <v>110.554</v>
      </c>
      <c r="C26" s="111">
        <v>120.68300000000001</v>
      </c>
      <c r="D26" s="112">
        <v>129.23000000000002</v>
      </c>
      <c r="E26" s="111">
        <v>140.28599999999997</v>
      </c>
      <c r="F26" s="111">
        <v>154.61000000000001</v>
      </c>
      <c r="G26" s="113">
        <v>173.45430401433333</v>
      </c>
      <c r="H26" s="113">
        <v>220.27709565357998</v>
      </c>
      <c r="I26" s="113">
        <v>246.7194020774526</v>
      </c>
      <c r="J26" s="113">
        <v>220.50608460729657</v>
      </c>
      <c r="K26" s="113">
        <v>187.45109915912127</v>
      </c>
      <c r="L26" s="47"/>
    </row>
    <row r="27" spans="1:12" ht="15" customHeight="1" x14ac:dyDescent="0.25">
      <c r="A27" s="46" t="s">
        <v>92</v>
      </c>
      <c r="B27" s="111">
        <v>54.489999999999995</v>
      </c>
      <c r="C27" s="111">
        <v>55.845000000000006</v>
      </c>
      <c r="D27" s="112">
        <v>61.119</v>
      </c>
      <c r="E27" s="111">
        <v>58.596000000000004</v>
      </c>
      <c r="F27" s="111">
        <v>58.683</v>
      </c>
      <c r="G27" s="113">
        <v>65.835449986890382</v>
      </c>
      <c r="H27" s="113">
        <v>83.607275106649197</v>
      </c>
      <c r="I27" s="113">
        <v>93.643584969349646</v>
      </c>
      <c r="J27" s="113">
        <v>83.694189011124664</v>
      </c>
      <c r="K27" s="113">
        <v>71.148003699338418</v>
      </c>
      <c r="L27" s="47"/>
    </row>
    <row r="28" spans="1:12" ht="15" customHeight="1" x14ac:dyDescent="0.25">
      <c r="A28" s="46" t="s">
        <v>95</v>
      </c>
      <c r="B28" s="111">
        <v>0</v>
      </c>
      <c r="C28" s="111">
        <v>0</v>
      </c>
      <c r="D28" s="112">
        <v>0</v>
      </c>
      <c r="E28" s="111">
        <v>0</v>
      </c>
      <c r="F28" s="111">
        <v>0</v>
      </c>
      <c r="G28" s="113">
        <v>0</v>
      </c>
      <c r="H28" s="113">
        <v>0</v>
      </c>
      <c r="I28" s="113">
        <v>0</v>
      </c>
      <c r="J28" s="113">
        <v>0</v>
      </c>
      <c r="K28" s="113">
        <v>0</v>
      </c>
      <c r="L28" s="47"/>
    </row>
    <row r="29" spans="1:12" ht="15" customHeight="1" x14ac:dyDescent="0.25">
      <c r="A29" s="48" t="s">
        <v>98</v>
      </c>
      <c r="B29" s="111">
        <v>47.201999999999998</v>
      </c>
      <c r="C29" s="111">
        <v>48.427</v>
      </c>
      <c r="D29" s="112">
        <v>52.15</v>
      </c>
      <c r="E29" s="111">
        <v>62.527999999999999</v>
      </c>
      <c r="F29" s="111">
        <v>96.585999999999999</v>
      </c>
      <c r="G29" s="113">
        <v>108.35817481099797</v>
      </c>
      <c r="H29" s="113">
        <v>137.60871587087945</v>
      </c>
      <c r="I29" s="113">
        <v>154.12741846615893</v>
      </c>
      <c r="J29" s="113">
        <v>137.75176694832379</v>
      </c>
      <c r="K29" s="113">
        <v>117.1020753080841</v>
      </c>
      <c r="L29" s="47"/>
    </row>
    <row r="30" spans="1:12" ht="15" customHeight="1" x14ac:dyDescent="0.25">
      <c r="A30" s="44" t="s">
        <v>1317</v>
      </c>
      <c r="B30" s="109">
        <f>+SUM(B31:B39)</f>
        <v>1726.6169999999997</v>
      </c>
      <c r="C30" s="109">
        <f t="shared" ref="C30:D30" si="5">+SUM(C31:C39)</f>
        <v>1821.2149999999999</v>
      </c>
      <c r="D30" s="110">
        <f t="shared" si="5"/>
        <v>1606.192</v>
      </c>
      <c r="E30" s="109">
        <f>+SUM(E31:E39)</f>
        <v>2111.4110000000001</v>
      </c>
      <c r="F30" s="109">
        <f t="shared" ref="F30:J30" si="6">+SUM(F31:F39)</f>
        <v>2414.8689999999997</v>
      </c>
      <c r="G30" s="109">
        <f t="shared" si="6"/>
        <v>2762.7975459461431</v>
      </c>
      <c r="H30" s="109">
        <f t="shared" si="6"/>
        <v>3198.2301723786181</v>
      </c>
      <c r="I30" s="109">
        <f t="shared" si="6"/>
        <v>2888.4159539821603</v>
      </c>
      <c r="J30" s="109">
        <f t="shared" si="6"/>
        <v>2844.0948614043282</v>
      </c>
      <c r="K30" s="109">
        <f>+SUM(K31:K39)</f>
        <v>2695.5071981433971</v>
      </c>
      <c r="L30" s="50"/>
    </row>
    <row r="31" spans="1:12" ht="15" customHeight="1" x14ac:dyDescent="0.25">
      <c r="A31" s="46" t="s">
        <v>101</v>
      </c>
      <c r="B31" s="111">
        <v>123.78</v>
      </c>
      <c r="C31" s="111">
        <v>177.37200000000001</v>
      </c>
      <c r="D31" s="112">
        <v>152.36000000000001</v>
      </c>
      <c r="E31" s="111">
        <v>215.66</v>
      </c>
      <c r="F31" s="111">
        <v>768.34199999999998</v>
      </c>
      <c r="G31" s="113">
        <v>879.04287646549403</v>
      </c>
      <c r="H31" s="113">
        <v>1054.4063741748002</v>
      </c>
      <c r="I31" s="113">
        <v>970.93952847472201</v>
      </c>
      <c r="J31" s="113">
        <v>936.90135197654013</v>
      </c>
      <c r="K31" s="113">
        <v>868.21225527326237</v>
      </c>
      <c r="L31" s="47"/>
    </row>
    <row r="32" spans="1:12" ht="15" customHeight="1" x14ac:dyDescent="0.25">
      <c r="A32" s="46" t="s">
        <v>104</v>
      </c>
      <c r="B32" s="111">
        <v>118.75299999999999</v>
      </c>
      <c r="C32" s="111">
        <v>119.001</v>
      </c>
      <c r="D32" s="112">
        <v>126.70099999999999</v>
      </c>
      <c r="E32" s="111">
        <v>167.631</v>
      </c>
      <c r="F32" s="111">
        <v>162.11099999999999</v>
      </c>
      <c r="G32" s="113">
        <v>185.46756489518691</v>
      </c>
      <c r="H32" s="113">
        <v>204.99179258603468</v>
      </c>
      <c r="I32" s="113">
        <v>184.41538476033153</v>
      </c>
      <c r="J32" s="113">
        <v>183.41909896962406</v>
      </c>
      <c r="K32" s="113">
        <v>172.7673865055267</v>
      </c>
      <c r="L32" s="47"/>
    </row>
    <row r="33" spans="1:12" ht="15" customHeight="1" x14ac:dyDescent="0.25">
      <c r="A33" s="46" t="s">
        <v>107</v>
      </c>
      <c r="B33" s="111">
        <v>493.423</v>
      </c>
      <c r="C33" s="111">
        <v>354.40499999999997</v>
      </c>
      <c r="D33" s="112">
        <v>217.16100000000003</v>
      </c>
      <c r="E33" s="111">
        <v>213.59200000000001</v>
      </c>
      <c r="F33" s="111">
        <v>138.51599999999999</v>
      </c>
      <c r="G33" s="113">
        <v>158.47305376576364</v>
      </c>
      <c r="H33" s="113">
        <v>203.18925342725865</v>
      </c>
      <c r="I33" s="113">
        <v>174.24649553291277</v>
      </c>
      <c r="J33" s="113">
        <v>171.84668084501598</v>
      </c>
      <c r="K33" s="113">
        <v>170.16454781746154</v>
      </c>
      <c r="L33" s="47"/>
    </row>
    <row r="34" spans="1:12" ht="15" customHeight="1" x14ac:dyDescent="0.25">
      <c r="A34" s="46" t="s">
        <v>110</v>
      </c>
      <c r="B34" s="111">
        <v>15.334999999999997</v>
      </c>
      <c r="C34" s="111">
        <v>14.067</v>
      </c>
      <c r="D34" s="112">
        <v>14.831999999999999</v>
      </c>
      <c r="E34" s="111">
        <v>15.811000000000002</v>
      </c>
      <c r="F34" s="111">
        <v>13.432</v>
      </c>
      <c r="G34" s="113">
        <v>15.367250412816841</v>
      </c>
      <c r="H34" s="113">
        <v>16.819251981763223</v>
      </c>
      <c r="I34" s="113">
        <v>14.451502045516797</v>
      </c>
      <c r="J34" s="113">
        <v>14.120382561084632</v>
      </c>
      <c r="K34" s="113">
        <v>13.654833981298216</v>
      </c>
      <c r="L34" s="47"/>
    </row>
    <row r="35" spans="1:12" ht="15" customHeight="1" x14ac:dyDescent="0.25">
      <c r="A35" s="46" t="s">
        <v>113</v>
      </c>
      <c r="B35" s="111">
        <v>873.06399999999996</v>
      </c>
      <c r="C35" s="111">
        <v>1011.4429999999999</v>
      </c>
      <c r="D35" s="112">
        <v>961.05299999999988</v>
      </c>
      <c r="E35" s="111">
        <v>1337.44</v>
      </c>
      <c r="F35" s="111">
        <v>1209.3450000000003</v>
      </c>
      <c r="G35" s="113">
        <v>1383.5845332406182</v>
      </c>
      <c r="H35" s="113">
        <v>1564.6516150278028</v>
      </c>
      <c r="I35" s="113">
        <v>1409.8948860550558</v>
      </c>
      <c r="J35" s="113">
        <v>1406.3743614900905</v>
      </c>
      <c r="K35" s="113">
        <v>1333.0425905664899</v>
      </c>
      <c r="L35" s="47"/>
    </row>
    <row r="36" spans="1:12" ht="15" customHeight="1" x14ac:dyDescent="0.25">
      <c r="A36" s="46" t="s">
        <v>116</v>
      </c>
      <c r="B36" s="111">
        <v>7.5330000000000004</v>
      </c>
      <c r="C36" s="111">
        <v>10.785</v>
      </c>
      <c r="D36" s="112">
        <v>10.157</v>
      </c>
      <c r="E36" s="111">
        <v>9.2579999999999991</v>
      </c>
      <c r="F36" s="111">
        <v>17.785</v>
      </c>
      <c r="G36" s="113">
        <v>20.34742023465958</v>
      </c>
      <c r="H36" s="113">
        <v>22.269981871326603</v>
      </c>
      <c r="I36" s="113">
        <v>21.134899038081912</v>
      </c>
      <c r="J36" s="113">
        <v>20.69647140030451</v>
      </c>
      <c r="K36" s="113">
        <v>30.580049311896126</v>
      </c>
      <c r="L36" s="47"/>
    </row>
    <row r="37" spans="1:12" ht="15" customHeight="1" x14ac:dyDescent="0.25">
      <c r="A37" s="46" t="s">
        <v>119</v>
      </c>
      <c r="B37" s="111">
        <v>29.617000000000001</v>
      </c>
      <c r="C37" s="111">
        <v>32.897999999999996</v>
      </c>
      <c r="D37" s="112">
        <v>41.486000000000004</v>
      </c>
      <c r="E37" s="111">
        <v>80.436999999999998</v>
      </c>
      <c r="F37" s="111">
        <v>31.870000000000005</v>
      </c>
      <c r="G37" s="113">
        <v>36.461753324633172</v>
      </c>
      <c r="H37" s="113">
        <v>39.906905945413492</v>
      </c>
      <c r="I37" s="113">
        <v>34.28896442753279</v>
      </c>
      <c r="J37" s="113">
        <v>33.503319849744443</v>
      </c>
      <c r="K37" s="113">
        <v>32.398716422273246</v>
      </c>
      <c r="L37" s="47"/>
    </row>
    <row r="38" spans="1:12" ht="15" customHeight="1" x14ac:dyDescent="0.25">
      <c r="A38" s="46" t="s">
        <v>122</v>
      </c>
      <c r="B38" s="111">
        <v>0.44500000000000001</v>
      </c>
      <c r="C38" s="111">
        <v>0.31</v>
      </c>
      <c r="D38" s="112">
        <v>0.43399999999999994</v>
      </c>
      <c r="E38" s="111">
        <v>0.36099999999999999</v>
      </c>
      <c r="F38" s="111">
        <v>0.33400000000000002</v>
      </c>
      <c r="G38" s="113">
        <v>0.3821219206284116</v>
      </c>
      <c r="H38" s="113">
        <v>0.41822737953461264</v>
      </c>
      <c r="I38" s="113">
        <v>0.35935092936291024</v>
      </c>
      <c r="J38" s="113">
        <v>0.35111731502399252</v>
      </c>
      <c r="K38" s="113">
        <v>0.33954098792090565</v>
      </c>
      <c r="L38" s="47"/>
    </row>
    <row r="39" spans="1:12" ht="15" customHeight="1" x14ac:dyDescent="0.25">
      <c r="A39" s="48" t="s">
        <v>125</v>
      </c>
      <c r="B39" s="111">
        <v>64.667000000000002</v>
      </c>
      <c r="C39" s="111">
        <v>100.934</v>
      </c>
      <c r="D39" s="112">
        <v>82.007999999999996</v>
      </c>
      <c r="E39" s="111">
        <v>71.221000000000004</v>
      </c>
      <c r="F39" s="111">
        <v>73.134</v>
      </c>
      <c r="G39" s="113">
        <v>83.670971686342071</v>
      </c>
      <c r="H39" s="113">
        <v>91.576769984683708</v>
      </c>
      <c r="I39" s="113">
        <v>78.684942718643939</v>
      </c>
      <c r="J39" s="113">
        <v>76.882076996900196</v>
      </c>
      <c r="K39" s="113">
        <v>74.347277277267992</v>
      </c>
      <c r="L39" s="47"/>
    </row>
    <row r="40" spans="1:12" ht="15" customHeight="1" x14ac:dyDescent="0.25">
      <c r="A40" s="44" t="s">
        <v>1318</v>
      </c>
      <c r="B40" s="109">
        <f>+SUM(B41:B46)</f>
        <v>146.48399999999998</v>
      </c>
      <c r="C40" s="109">
        <f t="shared" ref="C40:D40" si="7">+SUM(C41:C46)</f>
        <v>168.52500000000003</v>
      </c>
      <c r="D40" s="110">
        <f t="shared" si="7"/>
        <v>177.17000000000002</v>
      </c>
      <c r="E40" s="109">
        <f>+SUM(E41:E46)</f>
        <v>166.92999999999998</v>
      </c>
      <c r="F40" s="109">
        <f t="shared" ref="F40:J40" si="8">+SUM(F41:F46)</f>
        <v>188.21700000000001</v>
      </c>
      <c r="G40" s="109">
        <f t="shared" si="8"/>
        <v>257.79244592999999</v>
      </c>
      <c r="H40" s="109">
        <f t="shared" si="8"/>
        <v>202.0724100187349</v>
      </c>
      <c r="I40" s="109">
        <f t="shared" si="8"/>
        <v>209.74204393851304</v>
      </c>
      <c r="J40" s="109">
        <f t="shared" si="8"/>
        <v>206.85823411751306</v>
      </c>
      <c r="K40" s="109">
        <f>+SUM(K41:K46)</f>
        <v>211.21244683800285</v>
      </c>
      <c r="L40" s="50"/>
    </row>
    <row r="41" spans="1:12" ht="15" customHeight="1" x14ac:dyDescent="0.25">
      <c r="A41" s="46" t="s">
        <v>128</v>
      </c>
      <c r="B41" s="111">
        <v>82.111999999999995</v>
      </c>
      <c r="C41" s="111">
        <v>98.902000000000015</v>
      </c>
      <c r="D41" s="112">
        <v>112.01900000000001</v>
      </c>
      <c r="E41" s="111">
        <v>109.473</v>
      </c>
      <c r="F41" s="111">
        <v>117.41900000000001</v>
      </c>
      <c r="G41" s="113">
        <v>160.82357708737612</v>
      </c>
      <c r="H41" s="113">
        <v>126.06268462460797</v>
      </c>
      <c r="I41" s="113">
        <v>130.84737859606872</v>
      </c>
      <c r="J41" s="113">
        <v>129.04831652743519</v>
      </c>
      <c r="K41" s="113">
        <v>131.76468807425181</v>
      </c>
      <c r="L41" s="47"/>
    </row>
    <row r="42" spans="1:12" ht="15" customHeight="1" x14ac:dyDescent="0.25">
      <c r="A42" s="46" t="s">
        <v>131</v>
      </c>
      <c r="B42" s="111">
        <v>9.4030000000000005</v>
      </c>
      <c r="C42" s="111">
        <v>12.211</v>
      </c>
      <c r="D42" s="112">
        <v>12.292</v>
      </c>
      <c r="E42" s="111">
        <v>8.8870000000000005</v>
      </c>
      <c r="F42" s="111">
        <v>11.817</v>
      </c>
      <c r="G42" s="113">
        <v>16.185218835465498</v>
      </c>
      <c r="H42" s="113">
        <v>12.686896875369337</v>
      </c>
      <c r="I42" s="113">
        <v>13.168426514190582</v>
      </c>
      <c r="J42" s="113">
        <v>12.987369645497761</v>
      </c>
      <c r="K42" s="113">
        <v>13.260744163835781</v>
      </c>
      <c r="L42" s="47"/>
    </row>
    <row r="43" spans="1:12" ht="15" customHeight="1" x14ac:dyDescent="0.25">
      <c r="A43" s="46" t="s">
        <v>134</v>
      </c>
      <c r="B43" s="111">
        <v>25.483000000000004</v>
      </c>
      <c r="C43" s="111">
        <v>24.144999999999996</v>
      </c>
      <c r="D43" s="112">
        <v>19.433</v>
      </c>
      <c r="E43" s="111">
        <v>19.002999999999997</v>
      </c>
      <c r="F43" s="111">
        <v>22.756</v>
      </c>
      <c r="G43" s="113">
        <v>31.167880157387906</v>
      </c>
      <c r="H43" s="113">
        <v>24.431160641102196</v>
      </c>
      <c r="I43" s="113">
        <v>25.358442392901829</v>
      </c>
      <c r="J43" s="113">
        <v>25.009781133362704</v>
      </c>
      <c r="K43" s="113">
        <v>25.536218515041639</v>
      </c>
      <c r="L43" s="47"/>
    </row>
    <row r="44" spans="1:12" ht="15" customHeight="1" x14ac:dyDescent="0.25">
      <c r="A44" s="46" t="s">
        <v>137</v>
      </c>
      <c r="B44" s="111">
        <v>8.4780000000000015</v>
      </c>
      <c r="C44" s="111">
        <v>10.539000000000001</v>
      </c>
      <c r="D44" s="112">
        <v>7.637999999999999</v>
      </c>
      <c r="E44" s="111">
        <v>8.1769999999999996</v>
      </c>
      <c r="F44" s="111">
        <v>8.5960000000000001</v>
      </c>
      <c r="G44" s="113">
        <v>11.773558526670172</v>
      </c>
      <c r="H44" s="113">
        <v>9.2287861166687666</v>
      </c>
      <c r="I44" s="113">
        <v>9.5790635792487304</v>
      </c>
      <c r="J44" s="113">
        <v>9.4473579988743968</v>
      </c>
      <c r="K44" s="113">
        <v>9.6462178922173454</v>
      </c>
      <c r="L44" s="47"/>
    </row>
    <row r="45" spans="1:12" ht="15" customHeight="1" x14ac:dyDescent="0.25">
      <c r="A45" s="46" t="s">
        <v>140</v>
      </c>
      <c r="B45" s="111">
        <v>1.0169999999999999</v>
      </c>
      <c r="C45" s="111">
        <v>1.177</v>
      </c>
      <c r="D45" s="112">
        <v>1.161</v>
      </c>
      <c r="E45" s="111">
        <v>1.778</v>
      </c>
      <c r="F45" s="111">
        <v>1.6880000000000002</v>
      </c>
      <c r="G45" s="113">
        <v>2.3119784542833006</v>
      </c>
      <c r="H45" s="113">
        <v>1.8122604659070358</v>
      </c>
      <c r="I45" s="113">
        <v>1.8810445930400022</v>
      </c>
      <c r="J45" s="113">
        <v>1.8551815149022783</v>
      </c>
      <c r="K45" s="113">
        <v>1.8942317126643649</v>
      </c>
      <c r="L45" s="47"/>
    </row>
    <row r="46" spans="1:12" ht="15" customHeight="1" x14ac:dyDescent="0.25">
      <c r="A46" s="48" t="s">
        <v>143</v>
      </c>
      <c r="B46" s="111">
        <v>19.991</v>
      </c>
      <c r="C46" s="111">
        <v>21.551000000000002</v>
      </c>
      <c r="D46" s="112">
        <v>24.626999999999999</v>
      </c>
      <c r="E46" s="111">
        <v>19.612000000000002</v>
      </c>
      <c r="F46" s="111">
        <v>25.940999999999992</v>
      </c>
      <c r="G46" s="113">
        <v>35.530232868816988</v>
      </c>
      <c r="H46" s="113">
        <v>27.85062129507962</v>
      </c>
      <c r="I46" s="113">
        <v>28.907688263063196</v>
      </c>
      <c r="J46" s="113">
        <v>28.51022729744075</v>
      </c>
      <c r="K46" s="113">
        <v>29.110346479991868</v>
      </c>
      <c r="L46" s="47"/>
    </row>
    <row r="47" spans="1:12" ht="15" customHeight="1" x14ac:dyDescent="0.25">
      <c r="A47" s="44" t="s">
        <v>1319</v>
      </c>
      <c r="B47" s="109">
        <f>+SUM(B48:B53)</f>
        <v>294.48399999999998</v>
      </c>
      <c r="C47" s="109">
        <f t="shared" ref="C47" si="9">+SUM(C48:C53)</f>
        <v>326.55199999999996</v>
      </c>
      <c r="D47" s="110">
        <f>+SUM(D48:D53)</f>
        <v>314.37000000000006</v>
      </c>
      <c r="E47" s="109">
        <f t="shared" ref="E47:J47" si="10">+SUM(E48:E53)</f>
        <v>347.25100000000003</v>
      </c>
      <c r="F47" s="109">
        <f t="shared" si="10"/>
        <v>333.91100000000006</v>
      </c>
      <c r="G47" s="109">
        <f t="shared" si="10"/>
        <v>395.40667414999973</v>
      </c>
      <c r="H47" s="109">
        <f t="shared" si="10"/>
        <v>364.30500699999993</v>
      </c>
      <c r="I47" s="109">
        <f t="shared" si="10"/>
        <v>367.59138979999989</v>
      </c>
      <c r="J47" s="109">
        <f t="shared" si="10"/>
        <v>378.16324534399996</v>
      </c>
      <c r="K47" s="109">
        <f>+SUM(K48:K53)</f>
        <v>389.04616655431994</v>
      </c>
      <c r="L47" s="50"/>
    </row>
    <row r="48" spans="1:12" ht="15" customHeight="1" x14ac:dyDescent="0.25">
      <c r="A48" s="46" t="s">
        <v>146</v>
      </c>
      <c r="B48" s="111">
        <v>75.594999999999985</v>
      </c>
      <c r="C48" s="111">
        <v>88.884999999999991</v>
      </c>
      <c r="D48" s="112">
        <v>84.355000000000018</v>
      </c>
      <c r="E48" s="111">
        <v>100.87</v>
      </c>
      <c r="F48" s="111">
        <v>94.674000000000007</v>
      </c>
      <c r="G48" s="113">
        <v>112.10990793497993</v>
      </c>
      <c r="H48" s="113">
        <v>103.29163229937916</v>
      </c>
      <c r="I48" s="113">
        <v>104.22342252254401</v>
      </c>
      <c r="J48" s="113">
        <v>107.22086750570617</v>
      </c>
      <c r="K48" s="113">
        <v>110.30650913675706</v>
      </c>
      <c r="L48" s="47"/>
    </row>
    <row r="49" spans="1:12" ht="15" customHeight="1" x14ac:dyDescent="0.25">
      <c r="A49" s="46" t="s">
        <v>149</v>
      </c>
      <c r="B49" s="111">
        <v>90.747</v>
      </c>
      <c r="C49" s="111">
        <v>102.98899999999999</v>
      </c>
      <c r="D49" s="112">
        <v>97.727000000000018</v>
      </c>
      <c r="E49" s="111">
        <v>104.297</v>
      </c>
      <c r="F49" s="111">
        <v>101.66800000000001</v>
      </c>
      <c r="G49" s="113">
        <v>120.39197794466844</v>
      </c>
      <c r="H49" s="113">
        <v>110.92225608523228</v>
      </c>
      <c r="I49" s="113">
        <v>111.92288190022609</v>
      </c>
      <c r="J49" s="113">
        <v>115.14176180968518</v>
      </c>
      <c r="K49" s="113">
        <v>118.45535385550221</v>
      </c>
      <c r="L49" s="47"/>
    </row>
    <row r="50" spans="1:12" ht="15" customHeight="1" x14ac:dyDescent="0.25">
      <c r="A50" s="46" t="s">
        <v>152</v>
      </c>
      <c r="B50" s="111">
        <v>46.838000000000001</v>
      </c>
      <c r="C50" s="111">
        <v>45.560000000000009</v>
      </c>
      <c r="D50" s="112">
        <v>50.945</v>
      </c>
      <c r="E50" s="111">
        <v>49.672000000000004</v>
      </c>
      <c r="F50" s="111">
        <v>48.506999999999998</v>
      </c>
      <c r="G50" s="113">
        <v>57.440430363162754</v>
      </c>
      <c r="H50" s="113">
        <v>52.922314552527453</v>
      </c>
      <c r="I50" s="113">
        <v>53.399724911813607</v>
      </c>
      <c r="J50" s="113">
        <v>54.935490420804953</v>
      </c>
      <c r="K50" s="113">
        <v>56.516444205343319</v>
      </c>
      <c r="L50" s="47"/>
    </row>
    <row r="51" spans="1:12" ht="15" customHeight="1" x14ac:dyDescent="0.25">
      <c r="A51" s="46" t="s">
        <v>155</v>
      </c>
      <c r="B51" s="111">
        <v>58.292000000000002</v>
      </c>
      <c r="C51" s="111">
        <v>63.131999999999998</v>
      </c>
      <c r="D51" s="112">
        <v>57.716999999999999</v>
      </c>
      <c r="E51" s="111">
        <v>66.021999999999991</v>
      </c>
      <c r="F51" s="111">
        <v>63.548000000000002</v>
      </c>
      <c r="G51" s="113">
        <v>75.251499138645286</v>
      </c>
      <c r="H51" s="113">
        <v>69.332410686787782</v>
      </c>
      <c r="I51" s="113">
        <v>69.957855952665213</v>
      </c>
      <c r="J51" s="113">
        <v>71.969830029919677</v>
      </c>
      <c r="K51" s="113">
        <v>74.041004316101962</v>
      </c>
      <c r="L51" s="47"/>
    </row>
    <row r="52" spans="1:12" ht="15" customHeight="1" x14ac:dyDescent="0.25">
      <c r="A52" s="46" t="s">
        <v>158</v>
      </c>
      <c r="B52" s="111">
        <v>0.10299999999999999</v>
      </c>
      <c r="C52" s="111">
        <v>7.6999999999999999E-2</v>
      </c>
      <c r="D52" s="112">
        <v>7.3999999999999996E-2</v>
      </c>
      <c r="E52" s="111">
        <v>0.105</v>
      </c>
      <c r="F52" s="111">
        <v>0.113</v>
      </c>
      <c r="G52" s="113">
        <v>0.13381096812908225</v>
      </c>
      <c r="H52" s="113">
        <v>0.12328574318006894</v>
      </c>
      <c r="I52" s="113">
        <v>0.124397899582224</v>
      </c>
      <c r="J52" s="113">
        <v>0.12797555852868578</v>
      </c>
      <c r="K52" s="113">
        <v>0.13165848630514765</v>
      </c>
      <c r="L52" s="47"/>
    </row>
    <row r="53" spans="1:12" ht="15" customHeight="1" x14ac:dyDescent="0.25">
      <c r="A53" s="48" t="s">
        <v>161</v>
      </c>
      <c r="B53" s="111">
        <v>22.909000000000002</v>
      </c>
      <c r="C53" s="111">
        <v>25.909000000000002</v>
      </c>
      <c r="D53" s="112">
        <v>23.552</v>
      </c>
      <c r="E53" s="111">
        <v>26.285000000000004</v>
      </c>
      <c r="F53" s="111">
        <v>25.401</v>
      </c>
      <c r="G53" s="113">
        <v>30.079047800414315</v>
      </c>
      <c r="H53" s="113">
        <v>27.713107632893191</v>
      </c>
      <c r="I53" s="113">
        <v>27.963106613168772</v>
      </c>
      <c r="J53" s="113">
        <v>28.767320019355285</v>
      </c>
      <c r="K53" s="113">
        <v>29.59519655431022</v>
      </c>
      <c r="L53" s="47"/>
    </row>
    <row r="54" spans="1:12" ht="15" customHeight="1" x14ac:dyDescent="0.25">
      <c r="A54" s="44" t="s">
        <v>1320</v>
      </c>
      <c r="B54" s="109">
        <f>+SUM(B55:B60)</f>
        <v>947.00599999999997</v>
      </c>
      <c r="C54" s="109">
        <f t="shared" ref="C54" si="11">+SUM(C55:C60)</f>
        <v>1171.5430000000001</v>
      </c>
      <c r="D54" s="110">
        <f>+SUM(D55:D60)</f>
        <v>1295.4559999999999</v>
      </c>
      <c r="E54" s="109">
        <f t="shared" ref="E54:J54" si="12">+SUM(E55:E60)</f>
        <v>1427.6650000000002</v>
      </c>
      <c r="F54" s="109">
        <f t="shared" si="12"/>
        <v>2105.2710000000002</v>
      </c>
      <c r="G54" s="109">
        <f t="shared" si="12"/>
        <v>2170.2930720382906</v>
      </c>
      <c r="H54" s="109">
        <f t="shared" si="12"/>
        <v>1877.2983688320983</v>
      </c>
      <c r="I54" s="109">
        <f t="shared" si="12"/>
        <v>1815.0733947972444</v>
      </c>
      <c r="J54" s="109">
        <f t="shared" si="12"/>
        <v>1816.7314522012919</v>
      </c>
      <c r="K54" s="109">
        <f>+SUM(K55:K60)</f>
        <v>1827.2247400149893</v>
      </c>
      <c r="L54" s="50"/>
    </row>
    <row r="55" spans="1:12" ht="15" customHeight="1" x14ac:dyDescent="0.25">
      <c r="A55" s="46" t="s">
        <v>164</v>
      </c>
      <c r="B55" s="111">
        <v>149.51900000000001</v>
      </c>
      <c r="C55" s="111">
        <v>177.14699999999999</v>
      </c>
      <c r="D55" s="112">
        <v>188.95700000000002</v>
      </c>
      <c r="E55" s="111">
        <v>198.71</v>
      </c>
      <c r="F55" s="111">
        <v>206.43299999999999</v>
      </c>
      <c r="G55" s="113">
        <v>212.26748155304301</v>
      </c>
      <c r="H55" s="113">
        <v>181.86384758456919</v>
      </c>
      <c r="I55" s="113">
        <v>171.72471665610055</v>
      </c>
      <c r="J55" s="113">
        <v>171.39130344237543</v>
      </c>
      <c r="K55" s="113">
        <v>177.13028155308803</v>
      </c>
      <c r="L55" s="47"/>
    </row>
    <row r="56" spans="1:12" ht="15" customHeight="1" x14ac:dyDescent="0.25">
      <c r="A56" s="46" t="s">
        <v>167</v>
      </c>
      <c r="B56" s="111">
        <v>251.38299999999995</v>
      </c>
      <c r="C56" s="111">
        <v>285.98200000000003</v>
      </c>
      <c r="D56" s="112">
        <v>312.89800000000002</v>
      </c>
      <c r="E56" s="111">
        <v>315.04600000000005</v>
      </c>
      <c r="F56" s="111">
        <v>620.01899999999989</v>
      </c>
      <c r="G56" s="113">
        <v>637.54279424818787</v>
      </c>
      <c r="H56" s="113">
        <v>546.22585010893113</v>
      </c>
      <c r="I56" s="113">
        <v>515.77309391618007</v>
      </c>
      <c r="J56" s="113">
        <v>514.7716913915807</v>
      </c>
      <c r="K56" s="113">
        <v>532.00864221449137</v>
      </c>
      <c r="L56" s="47"/>
    </row>
    <row r="57" spans="1:12" ht="15" customHeight="1" x14ac:dyDescent="0.25">
      <c r="A57" s="46" t="s">
        <v>170</v>
      </c>
      <c r="B57" s="111">
        <v>508.72300000000007</v>
      </c>
      <c r="C57" s="111">
        <v>643.86900000000003</v>
      </c>
      <c r="D57" s="112">
        <v>722.40300000000002</v>
      </c>
      <c r="E57" s="111">
        <v>776.90900000000011</v>
      </c>
      <c r="F57" s="111">
        <v>1047.4180000000001</v>
      </c>
      <c r="G57" s="113">
        <v>1077.021508156764</v>
      </c>
      <c r="H57" s="113">
        <v>922.7568630467722</v>
      </c>
      <c r="I57" s="113">
        <v>871.31204444298919</v>
      </c>
      <c r="J57" s="113">
        <v>869.62034301204778</v>
      </c>
      <c r="K57" s="113">
        <v>898.73927736249743</v>
      </c>
      <c r="L57" s="47"/>
    </row>
    <row r="58" spans="1:12" ht="15" customHeight="1" x14ac:dyDescent="0.25">
      <c r="A58" s="46" t="s">
        <v>173</v>
      </c>
      <c r="B58" s="111">
        <v>14.484</v>
      </c>
      <c r="C58" s="111">
        <v>16.526999999999997</v>
      </c>
      <c r="D58" s="112">
        <v>35.348000000000006</v>
      </c>
      <c r="E58" s="111">
        <v>91.782000000000011</v>
      </c>
      <c r="F58" s="111">
        <v>179.78800000000001</v>
      </c>
      <c r="G58" s="113">
        <v>190.38667144127393</v>
      </c>
      <c r="H58" s="113">
        <v>180.756068529104</v>
      </c>
      <c r="I58" s="113">
        <v>213.12758725162649</v>
      </c>
      <c r="J58" s="113">
        <v>217.82505780017146</v>
      </c>
      <c r="K58" s="113">
        <v>175.04545674888024</v>
      </c>
      <c r="L58" s="47"/>
    </row>
    <row r="59" spans="1:12" ht="15" customHeight="1" x14ac:dyDescent="0.25">
      <c r="A59" s="46" t="s">
        <v>176</v>
      </c>
      <c r="B59" s="111">
        <v>1E-3</v>
      </c>
      <c r="C59" s="111">
        <v>2E-3</v>
      </c>
      <c r="D59" s="112">
        <v>0</v>
      </c>
      <c r="E59" s="111">
        <v>1E-3</v>
      </c>
      <c r="F59" s="111">
        <v>1E-3</v>
      </c>
      <c r="G59" s="113">
        <v>3.8902633181373278E-3</v>
      </c>
      <c r="H59" s="113">
        <v>0.22647398243781067</v>
      </c>
      <c r="I59" s="113">
        <v>0.20165386659427562</v>
      </c>
      <c r="J59" s="113">
        <v>0.27211725147840887</v>
      </c>
      <c r="K59" s="113">
        <v>1.5294052160037822E-2</v>
      </c>
      <c r="L59" s="47"/>
    </row>
    <row r="60" spans="1:12" ht="15" customHeight="1" x14ac:dyDescent="0.25">
      <c r="A60" s="48" t="s">
        <v>178</v>
      </c>
      <c r="B60" s="111">
        <v>22.895999999999997</v>
      </c>
      <c r="C60" s="111">
        <v>48.015999999999998</v>
      </c>
      <c r="D60" s="112">
        <v>35.85</v>
      </c>
      <c r="E60" s="111">
        <v>45.216999999999999</v>
      </c>
      <c r="F60" s="111">
        <v>51.611999999999995</v>
      </c>
      <c r="G60" s="113">
        <v>53.070726375703764</v>
      </c>
      <c r="H60" s="113">
        <v>45.46926558028408</v>
      </c>
      <c r="I60" s="113">
        <v>42.934298663753673</v>
      </c>
      <c r="J60" s="113">
        <v>42.850939303637894</v>
      </c>
      <c r="K60" s="113">
        <v>44.285788083872156</v>
      </c>
      <c r="L60" s="47"/>
    </row>
    <row r="61" spans="1:12" ht="15" customHeight="1" x14ac:dyDescent="0.25">
      <c r="A61" s="44" t="s">
        <v>1321</v>
      </c>
      <c r="B61" s="109">
        <f>+SUM(B62:B67)</f>
        <v>454.839</v>
      </c>
      <c r="C61" s="109">
        <f t="shared" ref="C61" si="13">+SUM(C62:C67)</f>
        <v>479.32699999999994</v>
      </c>
      <c r="D61" s="110">
        <f>+SUM(D62:D67)</f>
        <v>446.73199999999991</v>
      </c>
      <c r="E61" s="109">
        <f t="shared" ref="E61:J61" si="14">+SUM(E62:E67)</f>
        <v>419.41799999999995</v>
      </c>
      <c r="F61" s="109">
        <f t="shared" si="14"/>
        <v>484.85299999999995</v>
      </c>
      <c r="G61" s="109">
        <f t="shared" si="14"/>
        <v>498.65719885000112</v>
      </c>
      <c r="H61" s="109">
        <f t="shared" si="14"/>
        <v>506.03639693749346</v>
      </c>
      <c r="I61" s="109">
        <f t="shared" si="14"/>
        <v>502.95680781168159</v>
      </c>
      <c r="J61" s="109">
        <f t="shared" si="14"/>
        <v>505.75509317904931</v>
      </c>
      <c r="K61" s="109">
        <f>+SUM(K62:K67)</f>
        <v>517.70584145426926</v>
      </c>
      <c r="L61" s="50"/>
    </row>
    <row r="62" spans="1:12" ht="15" customHeight="1" x14ac:dyDescent="0.25">
      <c r="A62" s="46" t="s">
        <v>180</v>
      </c>
      <c r="B62" s="111">
        <v>86.548000000000002</v>
      </c>
      <c r="C62" s="111">
        <v>93.400999999999982</v>
      </c>
      <c r="D62" s="112">
        <v>76.125999999999991</v>
      </c>
      <c r="E62" s="111">
        <v>66.223000000000013</v>
      </c>
      <c r="F62" s="111">
        <v>70.545000000000002</v>
      </c>
      <c r="G62" s="113">
        <v>72.55347928727538</v>
      </c>
      <c r="H62" s="113">
        <v>73.62713569258203</v>
      </c>
      <c r="I62" s="113">
        <v>73.179062534572481</v>
      </c>
      <c r="J62" s="113">
        <v>73.58620664060247</v>
      </c>
      <c r="K62" s="113">
        <v>75.32501311818514</v>
      </c>
      <c r="L62" s="47"/>
    </row>
    <row r="63" spans="1:12" ht="15" customHeight="1" x14ac:dyDescent="0.25">
      <c r="A63" s="46" t="s">
        <v>182</v>
      </c>
      <c r="B63" s="111">
        <v>301.08800000000002</v>
      </c>
      <c r="C63" s="111">
        <v>316.04399999999998</v>
      </c>
      <c r="D63" s="112">
        <v>302.33799999999997</v>
      </c>
      <c r="E63" s="111">
        <v>285.13899999999995</v>
      </c>
      <c r="F63" s="111">
        <v>347.12700000000001</v>
      </c>
      <c r="G63" s="113">
        <v>357.01001636620657</v>
      </c>
      <c r="H63" s="113">
        <v>362.2930998874325</v>
      </c>
      <c r="I63" s="113">
        <v>360.08829031736548</v>
      </c>
      <c r="J63" s="113">
        <v>362.09170249532099</v>
      </c>
      <c r="K63" s="113">
        <v>370.64775432243613</v>
      </c>
      <c r="L63" s="47"/>
    </row>
    <row r="64" spans="1:12" ht="15" customHeight="1" x14ac:dyDescent="0.25">
      <c r="A64" s="46" t="s">
        <v>184</v>
      </c>
      <c r="B64" s="111">
        <v>45.317</v>
      </c>
      <c r="C64" s="111">
        <v>47.816000000000003</v>
      </c>
      <c r="D64" s="112">
        <v>45.010000000000005</v>
      </c>
      <c r="E64" s="111">
        <v>48.902000000000001</v>
      </c>
      <c r="F64" s="111">
        <v>48.727000000000004</v>
      </c>
      <c r="G64" s="113">
        <v>50.114301300319909</v>
      </c>
      <c r="H64" s="113">
        <v>50.855899651179321</v>
      </c>
      <c r="I64" s="113">
        <v>50.546405558467846</v>
      </c>
      <c r="J64" s="113">
        <v>50.827629044959068</v>
      </c>
      <c r="K64" s="113">
        <v>52.028661339709515</v>
      </c>
      <c r="L64" s="47"/>
    </row>
    <row r="65" spans="1:12" ht="15" customHeight="1" x14ac:dyDescent="0.25">
      <c r="A65" s="46" t="s">
        <v>186</v>
      </c>
      <c r="B65" s="111">
        <v>3.0009999999999999</v>
      </c>
      <c r="C65" s="111">
        <v>2.27</v>
      </c>
      <c r="D65" s="112">
        <v>2.2389999999999999</v>
      </c>
      <c r="E65" s="111">
        <v>2.1989999999999998</v>
      </c>
      <c r="F65" s="111">
        <v>1.782</v>
      </c>
      <c r="G65" s="113">
        <v>1.8327351348773795</v>
      </c>
      <c r="H65" s="113">
        <v>1.8598562024832546</v>
      </c>
      <c r="I65" s="113">
        <v>1.8485376630038726</v>
      </c>
      <c r="J65" s="113">
        <v>1.8588223153101373</v>
      </c>
      <c r="K65" s="113">
        <v>1.9027453877185618</v>
      </c>
      <c r="L65" s="47"/>
    </row>
    <row r="66" spans="1:12" ht="15" customHeight="1" x14ac:dyDescent="0.25">
      <c r="A66" s="46" t="s">
        <v>188</v>
      </c>
      <c r="B66" s="111">
        <v>0</v>
      </c>
      <c r="C66" s="111">
        <v>0</v>
      </c>
      <c r="D66" s="112">
        <v>0</v>
      </c>
      <c r="E66" s="111">
        <v>0</v>
      </c>
      <c r="F66" s="111">
        <v>0.219</v>
      </c>
      <c r="G66" s="113">
        <v>0.225235126003449</v>
      </c>
      <c r="H66" s="113">
        <v>0.22856818650046731</v>
      </c>
      <c r="I66" s="113">
        <v>0.22717718754087995</v>
      </c>
      <c r="J66" s="113">
        <v>0.22844112629232324</v>
      </c>
      <c r="K66" s="113">
        <v>0.23383907963544612</v>
      </c>
      <c r="L66" s="47"/>
    </row>
    <row r="67" spans="1:12" ht="15" customHeight="1" x14ac:dyDescent="0.25">
      <c r="A67" s="48" t="s">
        <v>190</v>
      </c>
      <c r="B67" s="111">
        <v>18.884999999999998</v>
      </c>
      <c r="C67" s="111">
        <v>19.795999999999999</v>
      </c>
      <c r="D67" s="112">
        <v>21.018999999999998</v>
      </c>
      <c r="E67" s="111">
        <v>16.955000000000002</v>
      </c>
      <c r="F67" s="111">
        <v>16.452999999999999</v>
      </c>
      <c r="G67" s="113">
        <v>16.921431635318477</v>
      </c>
      <c r="H67" s="113">
        <v>17.17183731731593</v>
      </c>
      <c r="I67" s="113">
        <v>17.06733455073104</v>
      </c>
      <c r="J67" s="113">
        <v>17.162291556564359</v>
      </c>
      <c r="K67" s="113">
        <v>17.567828206584455</v>
      </c>
      <c r="L67" s="47"/>
    </row>
    <row r="68" spans="1:12" ht="15" customHeight="1" x14ac:dyDescent="0.25">
      <c r="A68" s="44" t="s">
        <v>1322</v>
      </c>
      <c r="B68" s="109">
        <f>+SUM(B69:B76)</f>
        <v>1556.1969999999999</v>
      </c>
      <c r="C68" s="109">
        <f t="shared" ref="C68" si="15">+SUM(C69:C76)</f>
        <v>1698.4079999999999</v>
      </c>
      <c r="D68" s="110">
        <f>+SUM(D69:D76)</f>
        <v>1755.8760000000002</v>
      </c>
      <c r="E68" s="109">
        <f t="shared" ref="E68:J68" si="16">+SUM(E69:E76)</f>
        <v>1748.9969999999998</v>
      </c>
      <c r="F68" s="109">
        <f t="shared" si="16"/>
        <v>1873.634</v>
      </c>
      <c r="G68" s="109">
        <f t="shared" si="16"/>
        <v>2007.7606764427605</v>
      </c>
      <c r="H68" s="109">
        <f t="shared" si="16"/>
        <v>2226.5982319125997</v>
      </c>
      <c r="I68" s="109">
        <f t="shared" si="16"/>
        <v>2277.7017871524258</v>
      </c>
      <c r="J68" s="109">
        <f t="shared" si="16"/>
        <v>2326.781149584172</v>
      </c>
      <c r="K68" s="109">
        <f>+SUM(K69:K76)</f>
        <v>2386.2823897832382</v>
      </c>
      <c r="L68" s="50"/>
    </row>
    <row r="69" spans="1:12" ht="15" customHeight="1" x14ac:dyDescent="0.25">
      <c r="A69" s="46" t="s">
        <v>192</v>
      </c>
      <c r="B69" s="111">
        <v>632.779</v>
      </c>
      <c r="C69" s="111">
        <v>684.08899999999994</v>
      </c>
      <c r="D69" s="112">
        <v>693.43499999999995</v>
      </c>
      <c r="E69" s="111">
        <v>696.88699999999994</v>
      </c>
      <c r="F69" s="111">
        <v>747.89600000000007</v>
      </c>
      <c r="G69" s="113">
        <v>801.43516763083653</v>
      </c>
      <c r="H69" s="113">
        <v>879.50495436245581</v>
      </c>
      <c r="I69" s="113">
        <v>890.14954597942108</v>
      </c>
      <c r="J69" s="113">
        <v>904.30904577597335</v>
      </c>
      <c r="K69" s="113">
        <v>933.57745901409407</v>
      </c>
      <c r="L69" s="47"/>
    </row>
    <row r="70" spans="1:12" ht="15" customHeight="1" x14ac:dyDescent="0.25">
      <c r="A70" s="46" t="s">
        <v>194</v>
      </c>
      <c r="B70" s="111">
        <v>364.45499999999998</v>
      </c>
      <c r="C70" s="111">
        <v>407.65199999999999</v>
      </c>
      <c r="D70" s="112">
        <v>410.48699999999991</v>
      </c>
      <c r="E70" s="111">
        <v>412.94999999999993</v>
      </c>
      <c r="F70" s="111">
        <v>436.60000000000008</v>
      </c>
      <c r="G70" s="113">
        <v>467.8546137265385</v>
      </c>
      <c r="H70" s="113">
        <v>525.59249163339314</v>
      </c>
      <c r="I70" s="113">
        <v>529.8504955857702</v>
      </c>
      <c r="J70" s="113">
        <v>541.60390102071665</v>
      </c>
      <c r="K70" s="113">
        <v>558.62095204888567</v>
      </c>
      <c r="L70" s="47"/>
    </row>
    <row r="71" spans="1:12" ht="15" customHeight="1" x14ac:dyDescent="0.25">
      <c r="A71" s="46" t="s">
        <v>196</v>
      </c>
      <c r="B71" s="111">
        <v>0.747</v>
      </c>
      <c r="C71" s="111">
        <v>0.96400000000000008</v>
      </c>
      <c r="D71" s="112">
        <v>0.996</v>
      </c>
      <c r="E71" s="111">
        <v>0.87399999999999989</v>
      </c>
      <c r="F71" s="111">
        <v>0</v>
      </c>
      <c r="G71" s="113">
        <v>0</v>
      </c>
      <c r="H71" s="113">
        <v>0</v>
      </c>
      <c r="I71" s="113">
        <v>0</v>
      </c>
      <c r="J71" s="113">
        <v>0</v>
      </c>
      <c r="K71" s="113">
        <v>0</v>
      </c>
      <c r="L71" s="47"/>
    </row>
    <row r="72" spans="1:12" ht="15" customHeight="1" x14ac:dyDescent="0.25">
      <c r="A72" s="46" t="s">
        <v>198</v>
      </c>
      <c r="B72" s="111">
        <v>240.286</v>
      </c>
      <c r="C72" s="111">
        <v>251.435</v>
      </c>
      <c r="D72" s="112">
        <v>277.67800000000005</v>
      </c>
      <c r="E72" s="111">
        <v>281.96499999999997</v>
      </c>
      <c r="F72" s="111">
        <v>333.31800000000004</v>
      </c>
      <c r="G72" s="113">
        <v>357.17902917568108</v>
      </c>
      <c r="H72" s="113">
        <v>391.97272398593526</v>
      </c>
      <c r="I72" s="113">
        <v>396.71674452967881</v>
      </c>
      <c r="J72" s="113">
        <v>403.02726919244901</v>
      </c>
      <c r="K72" s="113">
        <v>416.07144774629063</v>
      </c>
      <c r="L72" s="47"/>
    </row>
    <row r="73" spans="1:12" ht="15" customHeight="1" x14ac:dyDescent="0.25">
      <c r="A73" s="46" t="s">
        <v>200</v>
      </c>
      <c r="B73" s="111">
        <v>147.37100000000004</v>
      </c>
      <c r="C73" s="111">
        <v>162.63</v>
      </c>
      <c r="D73" s="112">
        <v>155.84200000000001</v>
      </c>
      <c r="E73" s="111">
        <v>156.648</v>
      </c>
      <c r="F73" s="111">
        <v>166.65299999999999</v>
      </c>
      <c r="G73" s="113">
        <v>178.58308506955751</v>
      </c>
      <c r="H73" s="113">
        <v>198.50088415936753</v>
      </c>
      <c r="I73" s="113">
        <v>220.57965303494129</v>
      </c>
      <c r="J73" s="113">
        <v>234.50637977165712</v>
      </c>
      <c r="K73" s="113">
        <v>232.77823424256289</v>
      </c>
      <c r="L73" s="47"/>
    </row>
    <row r="74" spans="1:12" ht="15" customHeight="1" x14ac:dyDescent="0.25">
      <c r="A74" s="46" t="s">
        <v>202</v>
      </c>
      <c r="B74" s="111">
        <v>53.449000000000005</v>
      </c>
      <c r="C74" s="111">
        <v>54.337000000000003</v>
      </c>
      <c r="D74" s="112">
        <v>56.230999999999995</v>
      </c>
      <c r="E74" s="111">
        <v>42.493000000000002</v>
      </c>
      <c r="F74" s="111">
        <v>35.105000000000004</v>
      </c>
      <c r="G74" s="113">
        <v>37.618039887471674</v>
      </c>
      <c r="H74" s="113">
        <v>41.282506421874174</v>
      </c>
      <c r="I74" s="113">
        <v>41.782145928855847</v>
      </c>
      <c r="J74" s="113">
        <v>42.446769406395461</v>
      </c>
      <c r="K74" s="113">
        <v>43.820580266092833</v>
      </c>
      <c r="L74" s="47"/>
    </row>
    <row r="75" spans="1:12" ht="15" customHeight="1" x14ac:dyDescent="0.25">
      <c r="A75" s="46" t="s">
        <v>204</v>
      </c>
      <c r="B75" s="111">
        <v>13.396999999999998</v>
      </c>
      <c r="C75" s="111">
        <v>18.365000000000002</v>
      </c>
      <c r="D75" s="112">
        <v>15.209000000000001</v>
      </c>
      <c r="E75" s="111">
        <v>14.981999999999999</v>
      </c>
      <c r="F75" s="111">
        <v>21.286999999999999</v>
      </c>
      <c r="G75" s="113">
        <v>22.810859281715125</v>
      </c>
      <c r="H75" s="113">
        <v>25.032921640861289</v>
      </c>
      <c r="I75" s="113">
        <v>25.335893473509596</v>
      </c>
      <c r="J75" s="113">
        <v>25.738908427686656</v>
      </c>
      <c r="K75" s="113">
        <v>26.571961034733459</v>
      </c>
      <c r="L75" s="47"/>
    </row>
    <row r="76" spans="1:12" ht="15" customHeight="1" x14ac:dyDescent="0.25">
      <c r="A76" s="48" t="s">
        <v>206</v>
      </c>
      <c r="B76" s="111">
        <v>103.71300000000001</v>
      </c>
      <c r="C76" s="111">
        <v>118.93600000000001</v>
      </c>
      <c r="D76" s="112">
        <v>145.99799999999999</v>
      </c>
      <c r="E76" s="111">
        <v>142.19800000000001</v>
      </c>
      <c r="F76" s="111">
        <v>132.77499999999998</v>
      </c>
      <c r="G76" s="113">
        <v>142.27988167095998</v>
      </c>
      <c r="H76" s="113">
        <v>164.7117497087122</v>
      </c>
      <c r="I76" s="113">
        <v>173.28730862024878</v>
      </c>
      <c r="J76" s="113">
        <v>175.14887598929369</v>
      </c>
      <c r="K76" s="113">
        <v>174.84175543057896</v>
      </c>
      <c r="L76" s="47"/>
    </row>
    <row r="77" spans="1:12" ht="15" customHeight="1" x14ac:dyDescent="0.25">
      <c r="A77" s="44" t="s">
        <v>510</v>
      </c>
      <c r="B77" s="109">
        <f>+SUM(B78:B86)</f>
        <v>3151.2179999999994</v>
      </c>
      <c r="C77" s="109">
        <f t="shared" ref="C77" si="17">+SUM(C78:C86)</f>
        <v>3386.5899999999997</v>
      </c>
      <c r="D77" s="110">
        <f>+SUM(D78:D86)</f>
        <v>3676.6709999999989</v>
      </c>
      <c r="E77" s="109">
        <f t="shared" ref="E77:J77" si="18">+SUM(E78:E86)</f>
        <v>3979.1749999999993</v>
      </c>
      <c r="F77" s="109">
        <f t="shared" si="18"/>
        <v>4638.3180000000002</v>
      </c>
      <c r="G77" s="109">
        <f t="shared" si="18"/>
        <v>4919.8081040607603</v>
      </c>
      <c r="H77" s="109">
        <f t="shared" si="18"/>
        <v>5417.1650567373517</v>
      </c>
      <c r="I77" s="109">
        <f t="shared" si="18"/>
        <v>5631.8223006110884</v>
      </c>
      <c r="J77" s="109">
        <f t="shared" si="18"/>
        <v>5983.0823610811467</v>
      </c>
      <c r="K77" s="109">
        <f>+SUM(K78:K86)</f>
        <v>6313.6083051499572</v>
      </c>
      <c r="L77" s="50"/>
    </row>
    <row r="78" spans="1:12" ht="15" customHeight="1" x14ac:dyDescent="0.25">
      <c r="A78" s="46" t="s">
        <v>208</v>
      </c>
      <c r="B78" s="111">
        <v>581.12099999999998</v>
      </c>
      <c r="C78" s="111">
        <v>630.678</v>
      </c>
      <c r="D78" s="112">
        <v>724.91599999999994</v>
      </c>
      <c r="E78" s="111">
        <v>852.35200000000009</v>
      </c>
      <c r="F78" s="111">
        <v>887.63499999999999</v>
      </c>
      <c r="G78" s="113">
        <v>941.64637967153999</v>
      </c>
      <c r="H78" s="113">
        <v>1036.0721914343731</v>
      </c>
      <c r="I78" s="113">
        <v>1094.4547230309572</v>
      </c>
      <c r="J78" s="113">
        <v>1175.3663565654001</v>
      </c>
      <c r="K78" s="113">
        <v>1219.8248774957797</v>
      </c>
      <c r="L78" s="47"/>
    </row>
    <row r="79" spans="1:12" ht="15" customHeight="1" x14ac:dyDescent="0.25">
      <c r="A79" s="46" t="s">
        <v>210</v>
      </c>
      <c r="B79" s="111">
        <v>1865.421</v>
      </c>
      <c r="C79" s="111">
        <v>1981.606</v>
      </c>
      <c r="D79" s="112">
        <v>2136.1299999999997</v>
      </c>
      <c r="E79" s="111">
        <v>2274.1909999999998</v>
      </c>
      <c r="F79" s="111">
        <v>2521.2579999999998</v>
      </c>
      <c r="G79" s="113">
        <v>2674.1460292542965</v>
      </c>
      <c r="H79" s="113">
        <v>2934.1463135050221</v>
      </c>
      <c r="I79" s="113">
        <v>3028.7557722539109</v>
      </c>
      <c r="J79" s="116">
        <v>3216.3940650845639</v>
      </c>
      <c r="K79" s="113">
        <v>3421.0049742049732</v>
      </c>
      <c r="L79" s="47"/>
    </row>
    <row r="80" spans="1:12" ht="15" customHeight="1" x14ac:dyDescent="0.25">
      <c r="A80" s="46" t="s">
        <v>212</v>
      </c>
      <c r="B80" s="111">
        <v>46.719999999999992</v>
      </c>
      <c r="C80" s="111">
        <v>51.820999999999998</v>
      </c>
      <c r="D80" s="112">
        <v>55.085999999999999</v>
      </c>
      <c r="E80" s="111">
        <v>58.952000000000005</v>
      </c>
      <c r="F80" s="111">
        <v>70.608000000000004</v>
      </c>
      <c r="G80" s="113">
        <v>74.88963955040991</v>
      </c>
      <c r="H80" s="113">
        <v>82.170965011895902</v>
      </c>
      <c r="I80" s="113">
        <v>84.82050927247596</v>
      </c>
      <c r="J80" s="116">
        <v>90.075332293438805</v>
      </c>
      <c r="K80" s="113">
        <v>95.805474576050855</v>
      </c>
      <c r="L80" s="47"/>
    </row>
    <row r="81" spans="1:12" ht="15" customHeight="1" x14ac:dyDescent="0.25">
      <c r="A81" s="46" t="s">
        <v>214</v>
      </c>
      <c r="B81" s="111">
        <v>320.53800000000001</v>
      </c>
      <c r="C81" s="111">
        <v>366.40200000000004</v>
      </c>
      <c r="D81" s="112">
        <v>371.64199999999994</v>
      </c>
      <c r="E81" s="111">
        <v>382.85999999999996</v>
      </c>
      <c r="F81" s="111">
        <v>588.32099999999991</v>
      </c>
      <c r="G81" s="113">
        <v>623.99653905983314</v>
      </c>
      <c r="H81" s="113">
        <v>684.66610450322344</v>
      </c>
      <c r="I81" s="113">
        <v>706.74267555648532</v>
      </c>
      <c r="J81" s="116">
        <v>750.52698802130351</v>
      </c>
      <c r="K81" s="113">
        <v>798.27176252063214</v>
      </c>
      <c r="L81" s="47"/>
    </row>
    <row r="82" spans="1:12" ht="15" customHeight="1" x14ac:dyDescent="0.25">
      <c r="A82" s="46" t="s">
        <v>216</v>
      </c>
      <c r="B82" s="111">
        <v>131.33500000000001</v>
      </c>
      <c r="C82" s="111">
        <v>135.518</v>
      </c>
      <c r="D82" s="112">
        <v>152.71299999999999</v>
      </c>
      <c r="E82" s="111">
        <v>170.10399999999998</v>
      </c>
      <c r="F82" s="111">
        <v>318.988</v>
      </c>
      <c r="G82" s="113">
        <v>338.33129873252545</v>
      </c>
      <c r="H82" s="113">
        <v>373.65871360093263</v>
      </c>
      <c r="I82" s="113">
        <v>396.33513370225126</v>
      </c>
      <c r="J82" s="113">
        <v>420.07501425135189</v>
      </c>
      <c r="K82" s="113">
        <v>432.82342969727659</v>
      </c>
      <c r="L82" s="47"/>
    </row>
    <row r="83" spans="1:12" ht="15" customHeight="1" x14ac:dyDescent="0.25">
      <c r="A83" s="46" t="s">
        <v>218</v>
      </c>
      <c r="B83" s="111">
        <v>30.305999999999997</v>
      </c>
      <c r="C83" s="111">
        <v>27.06</v>
      </c>
      <c r="D83" s="112">
        <v>20.89</v>
      </c>
      <c r="E83" s="111">
        <v>22.564</v>
      </c>
      <c r="F83" s="111">
        <v>24.202999999999999</v>
      </c>
      <c r="G83" s="113">
        <v>25.670659784140195</v>
      </c>
      <c r="H83" s="113">
        <v>41.036551469846422</v>
      </c>
      <c r="I83" s="113">
        <v>46.234761867235093</v>
      </c>
      <c r="J83" s="113">
        <v>39.456009340274463</v>
      </c>
      <c r="K83" s="113">
        <v>37.130186680888265</v>
      </c>
      <c r="L83" s="47"/>
    </row>
    <row r="84" spans="1:12" ht="15" customHeight="1" x14ac:dyDescent="0.25">
      <c r="A84" s="46" t="s">
        <v>220</v>
      </c>
      <c r="B84" s="111">
        <v>103.294</v>
      </c>
      <c r="C84" s="111">
        <v>110.37199999999999</v>
      </c>
      <c r="D84" s="112">
        <v>119.45700000000001</v>
      </c>
      <c r="E84" s="111">
        <v>113.72899999999998</v>
      </c>
      <c r="F84" s="111">
        <v>123.36099999999999</v>
      </c>
      <c r="G84" s="113">
        <v>130.84155937823073</v>
      </c>
      <c r="H84" s="113">
        <v>143.56294491888298</v>
      </c>
      <c r="I84" s="113">
        <v>148.1920298600995</v>
      </c>
      <c r="J84" s="116">
        <v>157.37286238175423</v>
      </c>
      <c r="K84" s="113">
        <v>167.38413705495421</v>
      </c>
      <c r="L84" s="47"/>
    </row>
    <row r="85" spans="1:12" ht="15" customHeight="1" x14ac:dyDescent="0.25">
      <c r="A85" s="46" t="s">
        <v>222</v>
      </c>
      <c r="B85" s="111">
        <v>4.1999999999999996E-2</v>
      </c>
      <c r="C85" s="111">
        <v>3.7999999999999999E-2</v>
      </c>
      <c r="D85" s="112">
        <v>3.1E-2</v>
      </c>
      <c r="E85" s="111">
        <v>0</v>
      </c>
      <c r="F85" s="111">
        <v>2.1999999999999999E-2</v>
      </c>
      <c r="G85" s="113">
        <v>2.3334070786724136E-2</v>
      </c>
      <c r="H85" s="113">
        <v>2.5602781983085621E-2</v>
      </c>
      <c r="I85" s="113">
        <v>2.6428325458793207E-2</v>
      </c>
      <c r="J85" s="116">
        <v>2.8065620191134906E-2</v>
      </c>
      <c r="K85" s="113">
        <v>2.9851014625440719E-2</v>
      </c>
      <c r="L85" s="47"/>
    </row>
    <row r="86" spans="1:12" ht="15" customHeight="1" x14ac:dyDescent="0.25">
      <c r="A86" s="51" t="s">
        <v>224</v>
      </c>
      <c r="B86" s="106">
        <v>72.440999999999988</v>
      </c>
      <c r="C86" s="106">
        <v>83.094999999999999</v>
      </c>
      <c r="D86" s="114">
        <v>95.805999999999997</v>
      </c>
      <c r="E86" s="106">
        <v>104.423</v>
      </c>
      <c r="F86" s="106">
        <v>103.922</v>
      </c>
      <c r="G86" s="115">
        <v>110.26266455899753</v>
      </c>
      <c r="H86" s="115">
        <v>121.825669511192</v>
      </c>
      <c r="I86" s="115">
        <v>126.26026674221399</v>
      </c>
      <c r="J86" s="115">
        <v>133.78766752286919</v>
      </c>
      <c r="K86" s="115">
        <v>141.33361190477504</v>
      </c>
      <c r="L86" s="49"/>
    </row>
    <row r="87" spans="1:12" x14ac:dyDescent="0.25">
      <c r="A87" s="52" t="s">
        <v>1323</v>
      </c>
      <c r="B87" s="53" t="s">
        <v>1324</v>
      </c>
    </row>
    <row r="89" spans="1:12" x14ac:dyDescent="0.25">
      <c r="A89" s="247"/>
      <c r="B89"/>
      <c r="C89"/>
      <c r="D89" s="6"/>
      <c r="E89" s="82"/>
      <c r="F89"/>
      <c r="G89" s="6"/>
      <c r="H89" s="6"/>
      <c r="I89" s="4"/>
      <c r="J89" s="28"/>
      <c r="K89" s="28"/>
      <c r="L89"/>
    </row>
    <row r="90" spans="1:12" x14ac:dyDescent="0.25">
      <c r="A90" s="10"/>
      <c r="B90"/>
      <c r="C90"/>
      <c r="D90"/>
      <c r="E90" s="82"/>
      <c r="F90"/>
      <c r="G90" s="6"/>
      <c r="H90" s="6"/>
      <c r="I90" s="4"/>
      <c r="J90" s="1"/>
      <c r="K90" s="28"/>
      <c r="L90" s="28"/>
    </row>
    <row r="91" spans="1:12" x14ac:dyDescent="0.25">
      <c r="A91" s="247"/>
      <c r="B91"/>
      <c r="C91"/>
      <c r="D91"/>
      <c r="E91" s="82"/>
      <c r="F91"/>
      <c r="G91" s="6"/>
      <c r="H91" s="6"/>
      <c r="I91" s="4"/>
      <c r="J91" s="1"/>
      <c r="K91" s="28"/>
      <c r="L91" s="28"/>
    </row>
    <row r="92" spans="1:12" x14ac:dyDescent="0.25">
      <c r="A92" s="248"/>
      <c r="B92" s="179"/>
      <c r="C92" s="179"/>
      <c r="D92" s="179"/>
      <c r="E92" s="179"/>
      <c r="F92" s="249"/>
      <c r="G92" s="179"/>
      <c r="H92" s="250"/>
      <c r="I92" s="250"/>
      <c r="J92" s="179"/>
      <c r="K92" s="28"/>
      <c r="L92" s="28"/>
    </row>
  </sheetData>
  <mergeCells count="4">
    <mergeCell ref="A2:L2"/>
    <mergeCell ref="A3:L3"/>
    <mergeCell ref="L4:L8"/>
    <mergeCell ref="A1:L1"/>
  </mergeCells>
  <dataValidations count="1">
    <dataValidation type="date" operator="greaterThan" allowBlank="1" showInputMessage="1" showErrorMessage="1" sqref="H92:I92" xr:uid="{8589B5AD-0DC0-4270-9670-0AED0DA4F4A3}">
      <formula1>36526</formula1>
    </dataValidation>
  </dataValidations>
  <hyperlinks>
    <hyperlink ref="B87" r:id="rId1" xr:uid="{00000000-0004-0000-0700-000000000000}"/>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M24"/>
  <sheetViews>
    <sheetView showGridLines="0" topLeftCell="A11" zoomScaleNormal="100" workbookViewId="0">
      <selection activeCell="A21" sqref="A21"/>
    </sheetView>
  </sheetViews>
  <sheetFormatPr defaultColWidth="8.85546875" defaultRowHeight="15" x14ac:dyDescent="0.25"/>
  <cols>
    <col min="1" max="1" width="92.85546875" style="29" customWidth="1"/>
    <col min="2" max="4" width="8.85546875" style="29" customWidth="1"/>
    <col min="5" max="5" width="18.85546875" style="35" customWidth="1"/>
    <col min="6" max="12" width="8.85546875" style="29" customWidth="1"/>
    <col min="13" max="13" width="21.42578125" style="29" customWidth="1"/>
    <col min="14" max="14" width="95.140625" style="29" customWidth="1"/>
    <col min="15" max="16384" width="8.85546875" style="29"/>
  </cols>
  <sheetData>
    <row r="1" spans="1:13" customFormat="1" ht="33" customHeight="1" x14ac:dyDescent="0.25">
      <c r="A1" s="375" t="s">
        <v>1325</v>
      </c>
      <c r="B1" s="360"/>
      <c r="C1" s="360"/>
      <c r="D1" s="360"/>
      <c r="E1" s="360"/>
      <c r="F1" s="360"/>
      <c r="G1" s="360"/>
      <c r="H1" s="367"/>
      <c r="I1" s="367"/>
      <c r="J1" s="367"/>
      <c r="K1" s="367"/>
      <c r="L1" s="367"/>
      <c r="M1" s="367"/>
    </row>
    <row r="2" spans="1:13" ht="33" customHeight="1" x14ac:dyDescent="0.25">
      <c r="A2" s="380" t="s">
        <v>1326</v>
      </c>
      <c r="B2" s="380"/>
      <c r="C2" s="380"/>
      <c r="D2" s="380"/>
      <c r="E2" s="380"/>
      <c r="F2" s="380"/>
      <c r="G2" s="380"/>
      <c r="H2" s="380"/>
      <c r="I2" s="380"/>
      <c r="J2" s="380"/>
      <c r="K2" s="380"/>
      <c r="L2" s="380"/>
      <c r="M2" s="380"/>
    </row>
    <row r="3" spans="1:13" ht="30" x14ac:dyDescent="0.25">
      <c r="A3" s="54"/>
      <c r="B3" s="55">
        <v>2017</v>
      </c>
      <c r="C3" s="55">
        <v>2018</v>
      </c>
      <c r="D3" s="55">
        <v>2019</v>
      </c>
      <c r="E3" s="56" t="s">
        <v>1327</v>
      </c>
      <c r="F3" s="55">
        <v>2020</v>
      </c>
      <c r="G3" s="55">
        <v>2021</v>
      </c>
      <c r="H3" s="55">
        <v>2022</v>
      </c>
      <c r="I3" s="55">
        <v>2023</v>
      </c>
      <c r="J3" s="55">
        <v>2024</v>
      </c>
      <c r="K3" s="55">
        <v>2025</v>
      </c>
      <c r="L3" s="57">
        <v>2026</v>
      </c>
      <c r="M3" s="34" t="s">
        <v>1328</v>
      </c>
    </row>
    <row r="4" spans="1:13" ht="22.35" customHeight="1" x14ac:dyDescent="0.25">
      <c r="A4" s="58" t="s">
        <v>1329</v>
      </c>
      <c r="B4" s="46">
        <f>+IF('[1]T4a Investment baseline Input'!B8&gt;0,'[1]T4a Investment baseline Input'!B8,0)</f>
        <v>1083.6109999999999</v>
      </c>
      <c r="C4" s="46">
        <f>+IF('[1]T4a Investment baseline Input'!C8&gt;0,'[1]T4a Investment baseline Input'!C8,0)</f>
        <v>1174.24</v>
      </c>
      <c r="D4" s="46">
        <f>+IF('[1]T4a Investment baseline Input'!D8&gt;0,'[1]T4a Investment baseline Input'!D8,0)</f>
        <v>1166.6039999999998</v>
      </c>
      <c r="E4" s="59">
        <f>AVERAGE(B4:D4)</f>
        <v>1141.4849999999999</v>
      </c>
      <c r="F4" s="46">
        <f>+IF('[1]T4a Investment baseline Input'!E8&gt;0,'[1]T4a Investment baseline Input'!E8,0)</f>
        <v>1150.893</v>
      </c>
      <c r="G4" s="46">
        <f>+IF('[1]T4a Investment baseline Input'!F8&gt;0,'[1]T4a Investment baseline Input'!F8,0)</f>
        <v>1258.4589999999998</v>
      </c>
      <c r="H4" s="46">
        <f>+IF('[1]T4a Investment baseline Input'!G8&gt;0,'[1]T4a Investment baseline Input'!G8,0)</f>
        <v>1247.2127552560239</v>
      </c>
      <c r="I4" s="46">
        <f>+IF('[1]T4a Investment baseline Input'!H8&gt;0,'[1]T4a Investment baseline Input'!H8,0)</f>
        <v>1414.3174166747669</v>
      </c>
      <c r="J4" s="46">
        <f>+IF('[1]T4a Investment baseline Input'!I8&gt;0,'[1]T4a Investment baseline Input'!I8,0)</f>
        <v>1490.722111311733</v>
      </c>
      <c r="K4" s="46">
        <f>+IF('[1]T4a Investment baseline Input'!J8&gt;0,'[1]T4a Investment baseline Input'!J8,0)</f>
        <v>1460.1770162837065</v>
      </c>
      <c r="L4" s="46">
        <f>+IF('[1]T4a Investment baseline Input'!K8&gt;0,'[1]T4a Investment baseline Input'!K8,0)</f>
        <v>1612.2071990234044</v>
      </c>
      <c r="M4" s="60">
        <f>+AVERAGE(F4:L4)</f>
        <v>1376.2840712213765</v>
      </c>
    </row>
    <row r="5" spans="1:13" ht="22.35" customHeight="1" x14ac:dyDescent="0.25">
      <c r="A5" s="58" t="s">
        <v>1330</v>
      </c>
      <c r="B5" s="46">
        <f>+IF('[1]T4a Investment baseline Input'!B17&gt;0,'[1]T4a Investment baseline Input'!B17,0)</f>
        <v>446.05299999999994</v>
      </c>
      <c r="C5" s="46">
        <f>+IF('[1]T4a Investment baseline Input'!C17&gt;0,'[1]T4a Investment baseline Input'!C17,0)</f>
        <v>614.32899999999995</v>
      </c>
      <c r="D5" s="46">
        <f>+IF('[1]T4a Investment baseline Input'!D17&gt;0,'[1]T4a Investment baseline Input'!D17,0)</f>
        <v>580.75900000000001</v>
      </c>
      <c r="E5" s="59">
        <f t="shared" ref="E5:E14" si="0">AVERAGE(B5:D5)</f>
        <v>547.04699999999991</v>
      </c>
      <c r="F5" s="46">
        <f>+IF('[1]T4a Investment baseline Input'!E17&gt;0,'[1]T4a Investment baseline Input'!E17,0)</f>
        <v>743.83399999999995</v>
      </c>
      <c r="G5" s="46">
        <f>+IF('[1]T4a Investment baseline Input'!F17&gt;0,'[1]T4a Investment baseline Input'!F17,0)</f>
        <v>782.96600000000012</v>
      </c>
      <c r="H5" s="46">
        <f>+IF('[1]T4a Investment baseline Input'!G17&gt;0,'[1]T4a Investment baseline Input'!G17,0)</f>
        <v>874.15104018999989</v>
      </c>
      <c r="I5" s="46">
        <f>+IF('[1]T4a Investment baseline Input'!H17&gt;0,'[1]T4a Investment baseline Input'!H17,0)</f>
        <v>1198.2317409999998</v>
      </c>
      <c r="J5" s="46">
        <f>+IF('[1]T4a Investment baseline Input'!I17&gt;0,'[1]T4a Investment baseline Input'!I17,0)</f>
        <v>1335.7462809999997</v>
      </c>
      <c r="K5" s="46">
        <f>+IF('[1]T4a Investment baseline Input'!J17&gt;0,'[1]T4a Investment baseline Input'!J17,0)</f>
        <v>1445.7341729999996</v>
      </c>
      <c r="L5" s="46">
        <f>+IF('[1]T4a Investment baseline Input'!K17&gt;0,'[1]T4a Investment baseline Input'!K17,0)</f>
        <v>1311.4335059999996</v>
      </c>
      <c r="M5" s="60">
        <f t="shared" ref="M5:M13" si="1">+AVERAGE(F5:L5)</f>
        <v>1098.8709630271428</v>
      </c>
    </row>
    <row r="6" spans="1:13" ht="22.35" customHeight="1" x14ac:dyDescent="0.25">
      <c r="A6" s="58" t="s">
        <v>1331</v>
      </c>
      <c r="B6" s="46">
        <f>+IF('[1]T4a Investment baseline Input'!B23&gt;0,'[1]T4a Investment baseline Input'!B23,0)</f>
        <v>628.80499999999995</v>
      </c>
      <c r="C6" s="46">
        <f>+IF('[1]T4a Investment baseline Input'!C23&gt;0,'[1]T4a Investment baseline Input'!C23,0)</f>
        <v>641.00300000000004</v>
      </c>
      <c r="D6" s="46">
        <f>+IF('[1]T4a Investment baseline Input'!D23&gt;0,'[1]T4a Investment baseline Input'!D23,0)</f>
        <v>684.14700000000005</v>
      </c>
      <c r="E6" s="59">
        <f t="shared" si="0"/>
        <v>651.31833333333327</v>
      </c>
      <c r="F6" s="46">
        <f>+IF('[1]T4a Investment baseline Input'!E23&gt;0,'[1]T4a Investment baseline Input'!E23,0)</f>
        <v>674.10299999999995</v>
      </c>
      <c r="G6" s="46">
        <f>+IF('[1]T4a Investment baseline Input'!F23&gt;0,'[1]T4a Investment baseline Input'!F23,0)</f>
        <v>733.69799999999998</v>
      </c>
      <c r="H6" s="46">
        <f>+IF('[1]T4a Investment baseline Input'!G23&gt;0,'[1]T4a Investment baseline Input'!G23,0)</f>
        <v>823.12318703000005</v>
      </c>
      <c r="I6" s="46">
        <f>+IF('[1]T4a Investment baseline Input'!H23&gt;0,'[1]T4a Investment baseline Input'!H23,0)</f>
        <v>1048.5424575728628</v>
      </c>
      <c r="J6" s="46">
        <f>+IF('[1]T4a Investment baseline Input'!I23&gt;0,'[1]T4a Investment baseline Input'!I23,0)</f>
        <v>1195.0505805052894</v>
      </c>
      <c r="K6" s="46">
        <f>+IF('[1]T4a Investment baseline Input'!J23&gt;0,'[1]T4a Investment baseline Input'!J23,0)</f>
        <v>1055.5637690912895</v>
      </c>
      <c r="L6" s="46">
        <f>+IF('[1]T4a Investment baseline Input'!K23&gt;0,'[1]T4a Investment baseline Input'!K23,0)</f>
        <v>889.54463845061082</v>
      </c>
      <c r="M6" s="60">
        <f t="shared" si="1"/>
        <v>917.08937609286477</v>
      </c>
    </row>
    <row r="7" spans="1:13" ht="22.35" customHeight="1" x14ac:dyDescent="0.25">
      <c r="A7" s="58" t="s">
        <v>1332</v>
      </c>
      <c r="B7" s="46">
        <f>+IF('[1]T4a Investment baseline Input'!B30&gt;0,'[1]T4a Investment baseline Input'!B30,0)</f>
        <v>1726.6169999999997</v>
      </c>
      <c r="C7" s="46">
        <f>+IF('[1]T4a Investment baseline Input'!C30&gt;0,'[1]T4a Investment baseline Input'!C30,0)</f>
        <v>1821.2149999999999</v>
      </c>
      <c r="D7" s="46">
        <f>+IF('[1]T4a Investment baseline Input'!D30&gt;0,'[1]T4a Investment baseline Input'!D30,0)</f>
        <v>1606.192</v>
      </c>
      <c r="E7" s="59">
        <f t="shared" si="0"/>
        <v>1718.0079999999998</v>
      </c>
      <c r="F7" s="46">
        <f>+IF('[1]T4a Investment baseline Input'!E30&gt;0,'[1]T4a Investment baseline Input'!E30,0)</f>
        <v>2111.4110000000001</v>
      </c>
      <c r="G7" s="46">
        <f>+IF('[1]T4a Investment baseline Input'!F30&gt;0,'[1]T4a Investment baseline Input'!F30,0)</f>
        <v>2414.8689999999997</v>
      </c>
      <c r="H7" s="46">
        <f>+IF('[1]T4a Investment baseline Input'!G30&gt;0,'[1]T4a Investment baseline Input'!G30,0)</f>
        <v>2762.7975459461431</v>
      </c>
      <c r="I7" s="46">
        <f>+IF('[1]T4a Investment baseline Input'!H30&gt;0,'[1]T4a Investment baseline Input'!H30,0)</f>
        <v>3198.2301723786181</v>
      </c>
      <c r="J7" s="46">
        <f>+IF('[1]T4a Investment baseline Input'!I30&gt;0,'[1]T4a Investment baseline Input'!I30,0)</f>
        <v>2888.4159539821603</v>
      </c>
      <c r="K7" s="46">
        <f>+IF('[1]T4a Investment baseline Input'!J30&gt;0,'[1]T4a Investment baseline Input'!J30,0)</f>
        <v>2844.0948614043282</v>
      </c>
      <c r="L7" s="46">
        <f>+IF('[1]T4a Investment baseline Input'!K30&gt;0,'[1]T4a Investment baseline Input'!K30,0)</f>
        <v>2695.5071981433971</v>
      </c>
      <c r="M7" s="60">
        <f t="shared" si="1"/>
        <v>2702.1893902649495</v>
      </c>
    </row>
    <row r="8" spans="1:13" ht="22.35" customHeight="1" x14ac:dyDescent="0.25">
      <c r="A8" s="58" t="s">
        <v>1333</v>
      </c>
      <c r="B8" s="46">
        <f>+IF('[1]T4a Investment baseline Input'!B40&gt;0,'[1]T4a Investment baseline Input'!B40,0)</f>
        <v>146.48399999999998</v>
      </c>
      <c r="C8" s="46">
        <f>+IF('[1]T4a Investment baseline Input'!C40&gt;0,'[1]T4a Investment baseline Input'!C40,0)</f>
        <v>168.52500000000003</v>
      </c>
      <c r="D8" s="46">
        <f>+IF('[1]T4a Investment baseline Input'!D40&gt;0,'[1]T4a Investment baseline Input'!D40,0)</f>
        <v>177.17000000000002</v>
      </c>
      <c r="E8" s="59">
        <f t="shared" si="0"/>
        <v>164.05966666666669</v>
      </c>
      <c r="F8" s="46">
        <f>+IF('[1]T4a Investment baseline Input'!E40&gt;0,'[1]T4a Investment baseline Input'!E40,0)</f>
        <v>166.92999999999998</v>
      </c>
      <c r="G8" s="46">
        <f>+IF('[1]T4a Investment baseline Input'!F40&gt;0,'[1]T4a Investment baseline Input'!F40,0)</f>
        <v>188.21700000000001</v>
      </c>
      <c r="H8" s="46">
        <f>+IF('[1]T4a Investment baseline Input'!G40&gt;0,'[1]T4a Investment baseline Input'!G40,0)</f>
        <v>257.79244592999999</v>
      </c>
      <c r="I8" s="46">
        <f>+IF('[1]T4a Investment baseline Input'!H40&gt;0,'[1]T4a Investment baseline Input'!H40,0)</f>
        <v>202.0724100187349</v>
      </c>
      <c r="J8" s="46">
        <f>+IF('[1]T4a Investment baseline Input'!I40&gt;0,'[1]T4a Investment baseline Input'!I40,0)</f>
        <v>209.74204393851304</v>
      </c>
      <c r="K8" s="46">
        <f>+IF('[1]T4a Investment baseline Input'!J40&gt;0,'[1]T4a Investment baseline Input'!J40,0)</f>
        <v>206.85823411751306</v>
      </c>
      <c r="L8" s="46">
        <f>+IF('[1]T4a Investment baseline Input'!K40&gt;0,'[1]T4a Investment baseline Input'!K40,0)</f>
        <v>211.21244683800285</v>
      </c>
      <c r="M8" s="60">
        <f t="shared" si="1"/>
        <v>206.11779726325196</v>
      </c>
    </row>
    <row r="9" spans="1:13" ht="22.35" customHeight="1" x14ac:dyDescent="0.25">
      <c r="A9" s="58" t="s">
        <v>1334</v>
      </c>
      <c r="B9" s="46">
        <f>+IF('[1]T4a Investment baseline Input'!B47&gt;0,'[1]T4a Investment baseline Input'!B47,0)</f>
        <v>294.48399999999998</v>
      </c>
      <c r="C9" s="46">
        <f>+IF('[1]T4a Investment baseline Input'!C47&gt;0,'[1]T4a Investment baseline Input'!C47,0)</f>
        <v>326.55199999999996</v>
      </c>
      <c r="D9" s="46">
        <f>+IF('[1]T4a Investment baseline Input'!D47&gt;0,'[1]T4a Investment baseline Input'!D47,0)</f>
        <v>314.37000000000006</v>
      </c>
      <c r="E9" s="59">
        <f t="shared" si="0"/>
        <v>311.80199999999996</v>
      </c>
      <c r="F9" s="46">
        <f>+IF('[1]T4a Investment baseline Input'!E47&gt;0,'[1]T4a Investment baseline Input'!E47,0)</f>
        <v>347.25100000000003</v>
      </c>
      <c r="G9" s="46">
        <f>+IF('[1]T4a Investment baseline Input'!F47&gt;0,'[1]T4a Investment baseline Input'!F47,0)</f>
        <v>333.91100000000006</v>
      </c>
      <c r="H9" s="46">
        <f>+IF('[1]T4a Investment baseline Input'!G47&gt;0,'[1]T4a Investment baseline Input'!G47,0)</f>
        <v>395.40667414999973</v>
      </c>
      <c r="I9" s="46">
        <f>+IF('[1]T4a Investment baseline Input'!H47&gt;0,'[1]T4a Investment baseline Input'!H47,0)</f>
        <v>364.30500699999993</v>
      </c>
      <c r="J9" s="46">
        <f>+IF('[1]T4a Investment baseline Input'!I47&gt;0,'[1]T4a Investment baseline Input'!I47,0)</f>
        <v>367.59138979999989</v>
      </c>
      <c r="K9" s="46">
        <f>+IF('[1]T4a Investment baseline Input'!J47&gt;0,'[1]T4a Investment baseline Input'!J47,0)</f>
        <v>378.16324534399996</v>
      </c>
      <c r="L9" s="46">
        <f>+IF('[1]T4a Investment baseline Input'!K47&gt;0,'[1]T4a Investment baseline Input'!K47,0)</f>
        <v>389.04616655431994</v>
      </c>
      <c r="M9" s="60">
        <f t="shared" si="1"/>
        <v>367.95349754975996</v>
      </c>
    </row>
    <row r="10" spans="1:13" ht="22.35" customHeight="1" x14ac:dyDescent="0.25">
      <c r="A10" s="58" t="s">
        <v>352</v>
      </c>
      <c r="B10" s="46">
        <f>+IF('[1]T4a Investment baseline Input'!B54&gt;0,'[1]T4a Investment baseline Input'!B54,0)</f>
        <v>947.00599999999997</v>
      </c>
      <c r="C10" s="46">
        <f>+IF('[1]T4a Investment baseline Input'!C54&gt;0,'[1]T4a Investment baseline Input'!C54,0)</f>
        <v>1171.5430000000001</v>
      </c>
      <c r="D10" s="46">
        <f>+IF('[1]T4a Investment baseline Input'!D54&gt;0,'[1]T4a Investment baseline Input'!D54,0)</f>
        <v>1295.4559999999999</v>
      </c>
      <c r="E10" s="59">
        <f t="shared" si="0"/>
        <v>1138.0016666666668</v>
      </c>
      <c r="F10" s="46">
        <f>+IF('[1]T4a Investment baseline Input'!E54&gt;0,'[1]T4a Investment baseline Input'!E54,0)</f>
        <v>1427.6650000000002</v>
      </c>
      <c r="G10" s="46">
        <f>+IF('[1]T4a Investment baseline Input'!F54&gt;0,'[1]T4a Investment baseline Input'!F54,0)</f>
        <v>2105.2710000000002</v>
      </c>
      <c r="H10" s="46">
        <f>+IF('[1]T4a Investment baseline Input'!G54&gt;0,'[1]T4a Investment baseline Input'!G54,0)</f>
        <v>2170.2930720382906</v>
      </c>
      <c r="I10" s="46">
        <f>+IF('[1]T4a Investment baseline Input'!H54&gt;0,'[1]T4a Investment baseline Input'!H54,0)</f>
        <v>1877.2983688320983</v>
      </c>
      <c r="J10" s="46">
        <f>+IF('[1]T4a Investment baseline Input'!I54&gt;0,'[1]T4a Investment baseline Input'!I54,0)</f>
        <v>1815.0733947972444</v>
      </c>
      <c r="K10" s="46">
        <f>+IF('[1]T4a Investment baseline Input'!J54&gt;0,'[1]T4a Investment baseline Input'!J54,0)</f>
        <v>1816.7314522012919</v>
      </c>
      <c r="L10" s="46">
        <f>+IF('[1]T4a Investment baseline Input'!K54&gt;0,'[1]T4a Investment baseline Input'!K54,0)</f>
        <v>1827.2247400149893</v>
      </c>
      <c r="M10" s="60">
        <f t="shared" si="1"/>
        <v>1862.7938611262737</v>
      </c>
    </row>
    <row r="11" spans="1:13" ht="22.35" customHeight="1" x14ac:dyDescent="0.25">
      <c r="A11" s="58" t="s">
        <v>1335</v>
      </c>
      <c r="B11" s="46">
        <f>+IF('[1]T4a Investment baseline Input'!B61&gt;0,'[1]T4a Investment baseline Input'!B61,0)</f>
        <v>454.839</v>
      </c>
      <c r="C11" s="46">
        <f>+IF('[1]T4a Investment baseline Input'!C61&gt;0,'[1]T4a Investment baseline Input'!C61,0)</f>
        <v>479.32699999999994</v>
      </c>
      <c r="D11" s="46">
        <f>+IF('[1]T4a Investment baseline Input'!D61&gt;0,'[1]T4a Investment baseline Input'!D61,0)</f>
        <v>446.73199999999991</v>
      </c>
      <c r="E11" s="59">
        <f t="shared" si="0"/>
        <v>460.29933333333332</v>
      </c>
      <c r="F11" s="46">
        <f>+IF('[1]T4a Investment baseline Input'!E61&gt;0,'[1]T4a Investment baseline Input'!E61,0)</f>
        <v>419.41799999999995</v>
      </c>
      <c r="G11" s="46">
        <f>+IF('[1]T4a Investment baseline Input'!F61&gt;0,'[1]T4a Investment baseline Input'!F61,0)</f>
        <v>484.85299999999995</v>
      </c>
      <c r="H11" s="46">
        <f>+IF('[1]T4a Investment baseline Input'!G61&gt;0,'[1]T4a Investment baseline Input'!G61,0)</f>
        <v>498.65719885000112</v>
      </c>
      <c r="I11" s="46">
        <f>+IF('[1]T4a Investment baseline Input'!H61&gt;0,'[1]T4a Investment baseline Input'!H61,0)</f>
        <v>506.03639693749346</v>
      </c>
      <c r="J11" s="46">
        <f>+IF('[1]T4a Investment baseline Input'!I61&gt;0,'[1]T4a Investment baseline Input'!I61,0)</f>
        <v>502.95680781168159</v>
      </c>
      <c r="K11" s="46">
        <f>+IF('[1]T4a Investment baseline Input'!J61&gt;0,'[1]T4a Investment baseline Input'!J61,0)</f>
        <v>505.75509317904931</v>
      </c>
      <c r="L11" s="46">
        <f>+IF('[1]T4a Investment baseline Input'!K61&gt;0,'[1]T4a Investment baseline Input'!K61,0)</f>
        <v>517.70584145426926</v>
      </c>
      <c r="M11" s="60">
        <f t="shared" si="1"/>
        <v>490.76890546178498</v>
      </c>
    </row>
    <row r="12" spans="1:13" ht="22.35" customHeight="1" x14ac:dyDescent="0.25">
      <c r="A12" s="58" t="s">
        <v>1336</v>
      </c>
      <c r="B12" s="46">
        <f>+IF('[1]T4a Investment baseline Input'!B68&gt;0,'[1]T4a Investment baseline Input'!B68,0)</f>
        <v>1556.1969999999999</v>
      </c>
      <c r="C12" s="46">
        <f>+IF('[1]T4a Investment baseline Input'!C68&gt;0,'[1]T4a Investment baseline Input'!C68,0)</f>
        <v>1698.4079999999999</v>
      </c>
      <c r="D12" s="46">
        <f>+IF('[1]T4a Investment baseline Input'!D68&gt;0,'[1]T4a Investment baseline Input'!D68,0)</f>
        <v>1755.8760000000002</v>
      </c>
      <c r="E12" s="59">
        <f t="shared" si="0"/>
        <v>1670.1603333333333</v>
      </c>
      <c r="F12" s="46">
        <f>+IF('[1]T4a Investment baseline Input'!E68&gt;0,'[1]T4a Investment baseline Input'!E68,0)</f>
        <v>1748.9969999999998</v>
      </c>
      <c r="G12" s="46">
        <f>+IF('[1]T4a Investment baseline Input'!F68&gt;0,'[1]T4a Investment baseline Input'!F68,0)</f>
        <v>1873.634</v>
      </c>
      <c r="H12" s="46">
        <f>+IF('[1]T4a Investment baseline Input'!G68&gt;0,'[1]T4a Investment baseline Input'!G68,0)</f>
        <v>2007.7606764427605</v>
      </c>
      <c r="I12" s="46">
        <f>+IF('[1]T4a Investment baseline Input'!H68&gt;0,'[1]T4a Investment baseline Input'!H68,0)</f>
        <v>2226.5982319125997</v>
      </c>
      <c r="J12" s="46">
        <f>+IF('[1]T4a Investment baseline Input'!I68&gt;0,'[1]T4a Investment baseline Input'!I68,0)</f>
        <v>2277.7017871524258</v>
      </c>
      <c r="K12" s="46">
        <f>+IF('[1]T4a Investment baseline Input'!J68&gt;0,'[1]T4a Investment baseline Input'!J68,0)</f>
        <v>2326.781149584172</v>
      </c>
      <c r="L12" s="46">
        <f>+IF('[1]T4a Investment baseline Input'!K68&gt;0,'[1]T4a Investment baseline Input'!K68,0)</f>
        <v>2386.2823897832382</v>
      </c>
      <c r="M12" s="60">
        <f t="shared" si="1"/>
        <v>2121.1078906964567</v>
      </c>
    </row>
    <row r="13" spans="1:13" ht="22.35" customHeight="1" x14ac:dyDescent="0.25">
      <c r="A13" s="61" t="s">
        <v>1337</v>
      </c>
      <c r="B13" s="62">
        <f>+IF('[1]T4a Investment baseline Input'!B77&gt;0,'[1]T4a Investment baseline Input'!B77,0)</f>
        <v>3151.2179999999994</v>
      </c>
      <c r="C13" s="62">
        <f>+IF('[1]T4a Investment baseline Input'!C77&gt;0,'[1]T4a Investment baseline Input'!C77,0)</f>
        <v>3386.5899999999997</v>
      </c>
      <c r="D13" s="62">
        <f>+IF('[1]T4a Investment baseline Input'!D77&gt;0,'[1]T4a Investment baseline Input'!D77,0)</f>
        <v>3676.6709999999989</v>
      </c>
      <c r="E13" s="63">
        <f t="shared" si="0"/>
        <v>3404.8263333333325</v>
      </c>
      <c r="F13" s="62">
        <f>+IF('[1]T4a Investment baseline Input'!E77&gt;0,'[1]T4a Investment baseline Input'!E77,0)</f>
        <v>3979.1749999999993</v>
      </c>
      <c r="G13" s="62">
        <f>+IF('[1]T4a Investment baseline Input'!F77&gt;0,'[1]T4a Investment baseline Input'!F77,0)</f>
        <v>4638.3180000000002</v>
      </c>
      <c r="H13" s="62">
        <f>+IF('[1]T4a Investment baseline Input'!G77&gt;0,'[1]T4a Investment baseline Input'!G77,0)</f>
        <v>4919.8081040607603</v>
      </c>
      <c r="I13" s="62">
        <f>+IF('[1]T4a Investment baseline Input'!H77&gt;0,'[1]T4a Investment baseline Input'!H77,0)</f>
        <v>5417.1650567373517</v>
      </c>
      <c r="J13" s="62">
        <f>+IF('[1]T4a Investment baseline Input'!I77&gt;0,'[1]T4a Investment baseline Input'!I77,0)</f>
        <v>5631.8223006110884</v>
      </c>
      <c r="K13" s="62">
        <f>+IF('[1]T4a Investment baseline Input'!J77&gt;0,'[1]T4a Investment baseline Input'!J77,0)</f>
        <v>5983.0823610811467</v>
      </c>
      <c r="L13" s="62">
        <f>+IF('[1]T4a Investment baseline Input'!K77&gt;0,'[1]T4a Investment baseline Input'!K77,0)</f>
        <v>6313.6083051499572</v>
      </c>
      <c r="M13" s="60">
        <f t="shared" si="1"/>
        <v>5268.9970182343295</v>
      </c>
    </row>
    <row r="14" spans="1:13" ht="22.35" customHeight="1" x14ac:dyDescent="0.25">
      <c r="A14" s="58" t="s">
        <v>1338</v>
      </c>
      <c r="B14" s="64">
        <f>SUM(B4:B13)</f>
        <v>10435.313999999998</v>
      </c>
      <c r="C14" s="64">
        <f t="shared" ref="C14:D14" si="2">SUM(C4:C13)</f>
        <v>11481.732</v>
      </c>
      <c r="D14" s="64">
        <f t="shared" si="2"/>
        <v>11703.976999999999</v>
      </c>
      <c r="E14" s="59">
        <f t="shared" si="0"/>
        <v>11207.007666666666</v>
      </c>
      <c r="F14" s="64">
        <f>SUM(F4:F13)</f>
        <v>12769.677</v>
      </c>
      <c r="G14" s="64">
        <f t="shared" ref="G14:L14" si="3">SUM(G4:G13)</f>
        <v>14814.196</v>
      </c>
      <c r="H14" s="64">
        <f t="shared" si="3"/>
        <v>15957.002699893979</v>
      </c>
      <c r="I14" s="64">
        <f t="shared" si="3"/>
        <v>17452.797259064526</v>
      </c>
      <c r="J14" s="64">
        <f t="shared" si="3"/>
        <v>17714.822650910133</v>
      </c>
      <c r="K14" s="64">
        <f t="shared" si="3"/>
        <v>18022.941355286497</v>
      </c>
      <c r="L14" s="62">
        <f t="shared" si="3"/>
        <v>18153.772431412188</v>
      </c>
      <c r="M14" s="65">
        <f t="shared" ref="M14:M17" si="4">+AVERAGE(G14:L14)</f>
        <v>17019.25539942789</v>
      </c>
    </row>
    <row r="15" spans="1:13" ht="22.35" customHeight="1" x14ac:dyDescent="0.25">
      <c r="A15" s="40" t="s">
        <v>1339</v>
      </c>
      <c r="B15" s="41"/>
      <c r="C15" s="41"/>
      <c r="D15" s="41"/>
      <c r="E15" s="66"/>
      <c r="F15" s="45">
        <f>+IF('[1]T4a Investment baseline Input'!E6&gt;0,'[1]T4a Investment baseline Input'!E6,0)</f>
        <v>0</v>
      </c>
      <c r="G15" s="45">
        <f>+IF('[1]T4a Investment baseline Input'!F6&gt;0,'[1]T4a Investment baseline Input'!F6,0)</f>
        <v>0</v>
      </c>
      <c r="H15" s="45">
        <f>+IF('[1]T4a Investment baseline Input'!G6&gt;0,'[1]T4a Investment baseline Input'!G6,0)</f>
        <v>6.7522582800000004</v>
      </c>
      <c r="I15" s="45">
        <f>+IF('[1]T4a Investment baseline Input'!H6&gt;0,'[1]T4a Investment baseline Input'!H6,0)</f>
        <v>301.05542229805343</v>
      </c>
      <c r="J15" s="45">
        <f>+IF('[1]T4a Investment baseline Input'!I6&gt;0,'[1]T4a Investment baseline Input'!I6,0)</f>
        <v>607.88063876097578</v>
      </c>
      <c r="K15" s="45">
        <f>+IF('[1]T4a Investment baseline Input'!J6&gt;0,'[1]T4a Investment baseline Input'!J6,0)</f>
        <v>659.7025058838027</v>
      </c>
      <c r="L15" s="45">
        <f>+IF('[1]T4a Investment baseline Input'!K6&gt;0,'[1]T4a Investment baseline Input'!K6,0)</f>
        <v>393.84666177716787</v>
      </c>
      <c r="M15" s="65">
        <f t="shared" si="4"/>
        <v>328.20624783333329</v>
      </c>
    </row>
    <row r="16" spans="1:13" ht="22.35" customHeight="1" x14ac:dyDescent="0.25">
      <c r="A16" s="67" t="s">
        <v>1340</v>
      </c>
      <c r="B16" s="68">
        <f t="shared" ref="B16:D16" si="5">B14-B15</f>
        <v>10435.313999999998</v>
      </c>
      <c r="C16" s="68">
        <f t="shared" si="5"/>
        <v>11481.732</v>
      </c>
      <c r="D16" s="68">
        <f t="shared" si="5"/>
        <v>11703.976999999999</v>
      </c>
      <c r="E16" s="69">
        <f>E14-E15</f>
        <v>11207.007666666666</v>
      </c>
      <c r="F16" s="68">
        <f>F14-F15</f>
        <v>12769.677</v>
      </c>
      <c r="G16" s="68">
        <f>G14-G15</f>
        <v>14814.196</v>
      </c>
      <c r="H16" s="68">
        <f t="shared" ref="H16:K16" si="6">H14-H15</f>
        <v>15950.25044161398</v>
      </c>
      <c r="I16" s="68">
        <f t="shared" si="6"/>
        <v>17151.741836766472</v>
      </c>
      <c r="J16" s="68">
        <f t="shared" si="6"/>
        <v>17106.942012149157</v>
      </c>
      <c r="K16" s="68">
        <f t="shared" si="6"/>
        <v>17363.238849402693</v>
      </c>
      <c r="L16" s="68">
        <f>L14-L15</f>
        <v>17759.925769635021</v>
      </c>
      <c r="M16" s="65">
        <f>M14-M15</f>
        <v>16691.049151594558</v>
      </c>
    </row>
    <row r="17" spans="1:13" ht="22.35" customHeight="1" x14ac:dyDescent="0.25">
      <c r="A17" s="40" t="s">
        <v>1341</v>
      </c>
      <c r="B17" s="45">
        <f>'[1]T4a Investment baseline Input'!B5</f>
        <v>26984.400000000001</v>
      </c>
      <c r="C17" s="45">
        <f>'[1]T4a Investment baseline Input'!C5</f>
        <v>29153.599999999999</v>
      </c>
      <c r="D17" s="45">
        <f>'[1]T4a Investment baseline Input'!D5</f>
        <v>30678.6</v>
      </c>
      <c r="E17" s="59">
        <f t="shared" ref="E17" si="7">AVERAGE(B17:D17)</f>
        <v>28938.866666666669</v>
      </c>
      <c r="F17" s="45">
        <f>'[1]T4a Investment baseline Input'!E5</f>
        <v>30265.1</v>
      </c>
      <c r="G17" s="45">
        <f>'[1]T4a Investment baseline Input'!F5</f>
        <v>33616.5</v>
      </c>
      <c r="H17" s="45">
        <f>'[1]T4a Investment baseline Input'!G5</f>
        <v>39062.5</v>
      </c>
      <c r="I17" s="45">
        <f>'[1]T4a Investment baseline Input'!H5</f>
        <v>43637.185087816455</v>
      </c>
      <c r="J17" s="45">
        <f>'[1]T4a Investment baseline Input'!I5</f>
        <v>46016.900361766449</v>
      </c>
      <c r="K17" s="45">
        <f>'[1]T4a Investment baseline Input'!J5</f>
        <v>48641.922186516502</v>
      </c>
      <c r="L17" s="45">
        <f>'[1]T4a Investment baseline Input'!K5</f>
        <v>51328.957506234896</v>
      </c>
      <c r="M17" s="70">
        <f t="shared" si="4"/>
        <v>43717.327523722379</v>
      </c>
    </row>
    <row r="18" spans="1:13" ht="22.35" customHeight="1" x14ac:dyDescent="0.25">
      <c r="A18" s="71" t="s">
        <v>1342</v>
      </c>
      <c r="B18" s="65">
        <f>IF(B17&gt;0,B16/B17,"-")</f>
        <v>0.38671654733846217</v>
      </c>
      <c r="C18" s="65">
        <f t="shared" ref="C18:L18" si="8">IF(C17&gt;0,C16/C17,"-")</f>
        <v>0.39383582130508754</v>
      </c>
      <c r="D18" s="65">
        <f t="shared" si="8"/>
        <v>0.38150296949665236</v>
      </c>
      <c r="E18" s="69">
        <f t="shared" si="8"/>
        <v>0.38726491247065647</v>
      </c>
      <c r="F18" s="65">
        <f t="shared" si="8"/>
        <v>0.42192746761120897</v>
      </c>
      <c r="G18" s="65">
        <f t="shared" si="8"/>
        <v>0.44068228399744175</v>
      </c>
      <c r="H18" s="65">
        <f t="shared" si="8"/>
        <v>0.40832641130531788</v>
      </c>
      <c r="I18" s="65">
        <f t="shared" si="8"/>
        <v>0.39305335122441837</v>
      </c>
      <c r="J18" s="65">
        <f t="shared" si="8"/>
        <v>0.37175346182948499</v>
      </c>
      <c r="K18" s="65">
        <f t="shared" si="8"/>
        <v>0.35696037633594518</v>
      </c>
      <c r="L18" s="65">
        <f t="shared" si="8"/>
        <v>0.34600207431599861</v>
      </c>
      <c r="M18" s="70">
        <f>IF(SUM(G18:L18)&gt;0,+AVERAGE(G18:L18),"-")</f>
        <v>0.38612965983476782</v>
      </c>
    </row>
    <row r="21" spans="1:13" x14ac:dyDescent="0.25">
      <c r="A21" s="247" t="s">
        <v>1608</v>
      </c>
      <c r="B21"/>
      <c r="C21"/>
      <c r="D21" s="6"/>
      <c r="E21" s="82"/>
      <c r="F21"/>
      <c r="G21" s="6"/>
      <c r="H21" s="6"/>
      <c r="I21" s="4"/>
      <c r="J21" s="28"/>
      <c r="K21" s="28"/>
      <c r="M21" t="s">
        <v>1609</v>
      </c>
    </row>
    <row r="22" spans="1:13" x14ac:dyDescent="0.25">
      <c r="A22" s="10"/>
      <c r="B22"/>
      <c r="C22"/>
      <c r="D22"/>
      <c r="E22" s="82"/>
      <c r="F22"/>
      <c r="G22" s="6"/>
      <c r="H22" s="6"/>
      <c r="I22" s="4"/>
      <c r="J22" s="1"/>
      <c r="K22" s="28"/>
      <c r="L22" s="28"/>
    </row>
    <row r="23" spans="1:13" x14ac:dyDescent="0.25">
      <c r="A23" s="247" t="s">
        <v>1610</v>
      </c>
      <c r="B23"/>
      <c r="C23"/>
      <c r="D23"/>
      <c r="E23" s="82"/>
      <c r="F23"/>
      <c r="G23" s="6"/>
      <c r="H23" s="6"/>
      <c r="I23" s="4"/>
      <c r="J23" s="1"/>
      <c r="K23" s="28"/>
      <c r="L23" s="28"/>
    </row>
    <row r="24" spans="1:13" x14ac:dyDescent="0.25">
      <c r="A24" s="248" t="s">
        <v>1611</v>
      </c>
    </row>
  </sheetData>
  <mergeCells count="2">
    <mergeCell ref="A1:M1"/>
    <mergeCell ref="A2:M2"/>
  </mergeCells>
  <hyperlinks>
    <hyperlink ref="A24" r:id="rId1" display="mailto:%20sanda.blumberga@fm.gov.lv" xr:uid="{C0EE4144-4602-4812-AEEC-E4B13E410B57}"/>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1B87D5ABF651429579392F313233BD" ma:contentTypeVersion="6" ma:contentTypeDescription="Create a new document." ma:contentTypeScope="" ma:versionID="1d2785d51364712d5c1be3a331e79bab">
  <xsd:schema xmlns:xsd="http://www.w3.org/2001/XMLSchema" xmlns:xs="http://www.w3.org/2001/XMLSchema" xmlns:p="http://schemas.microsoft.com/office/2006/metadata/properties" xmlns:ns2="b2332242-72eb-4c56-ab66-572cc47fcb14" xmlns:ns3="97c12176-f42e-47a4-9c39-4993e896fb64" targetNamespace="http://schemas.microsoft.com/office/2006/metadata/properties" ma:root="true" ma:fieldsID="05a9c49f32c55c011f876faa75d2f503" ns2:_="" ns3:_="">
    <xsd:import namespace="b2332242-72eb-4c56-ab66-572cc47fcb14"/>
    <xsd:import namespace="97c12176-f42e-47a4-9c39-4993e896fb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32242-72eb-4c56-ab66-572cc47fcb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12176-f42e-47a4-9c39-4993e896fb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3B7AC9-FA23-41E2-BF43-2279CDB0D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32242-72eb-4c56-ab66-572cc47fcb14"/>
    <ds:schemaRef ds:uri="97c12176-f42e-47a4-9c39-4993e896fb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B0BF28-8170-42A1-BF92-04EF2AB6CD91}">
  <ds:schemaRefs>
    <ds:schemaRef ds:uri="http://schemas.openxmlformats.org/package/2006/metadata/core-propertie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97c12176-f42e-47a4-9c39-4993e896fb64"/>
    <ds:schemaRef ds:uri="b2332242-72eb-4c56-ab66-572cc47fcb14"/>
    <ds:schemaRef ds:uri="http://purl.org/dc/terms/"/>
  </ds:schemaRefs>
</ds:datastoreItem>
</file>

<file path=customXml/itemProps3.xml><?xml version="1.0" encoding="utf-8"?>
<ds:datastoreItem xmlns:ds="http://schemas.openxmlformats.org/officeDocument/2006/customXml" ds:itemID="{5BA728D0-CE28-4C45-A35A-C7371DBDF5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T1_Pick_List</vt:lpstr>
      <vt:lpstr>Components</vt:lpstr>
      <vt:lpstr>Measures</vt:lpstr>
      <vt:lpstr>Milestones_targets</vt:lpstr>
      <vt:lpstr>Costing_detailed</vt:lpstr>
      <vt:lpstr>T3a Impact (qualitative)</vt:lpstr>
      <vt:lpstr>T3b Impact (quantitative)</vt:lpstr>
      <vt:lpstr>T4a Investment baseline Input</vt:lpstr>
      <vt:lpstr>T4b Investment baseline Display</vt:lpstr>
    </vt:vector>
  </TitlesOfParts>
  <Manager/>
  <Company>FM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Latvijas Atveseļošanas un noturības mehānisma plāna papildinājuma 3.pielikums - rādītāji, izmaksas, ietekmes izvērtējums (angļu valodā)</dc:title>
  <dc:subject>Plānošanas dokumenta projekta pielikums Nr.3</dc:subject>
  <dc:creator>sanda.blumberga@fm.gov.lv</dc:creator>
  <cp:keywords/>
  <dc:description>28711834, sanda.blumberga@fm.gov.lv</dc:description>
  <cp:lastModifiedBy>Andrejs Zambžetskis</cp:lastModifiedBy>
  <cp:revision/>
  <dcterms:created xsi:type="dcterms:W3CDTF">2022-09-13T14:40:07Z</dcterms:created>
  <dcterms:modified xsi:type="dcterms:W3CDTF">2023-11-30T12:41:48Z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2022-09-13T12:40:27Z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05fa89d5-4060-4d85-b871-07182da71716</vt:lpwstr>
  </property>
  <property fmtid="{D5CDD505-2E9C-101B-9397-08002B2CF9AE}" pid="8" name="MSIP_Label_6bd9ddd1-4d20-43f6-abfa-fc3c07406f94_ContentBits">
    <vt:lpwstr>0</vt:lpwstr>
  </property>
  <property fmtid="{D5CDD505-2E9C-101B-9397-08002B2CF9AE}" pid="9" name="ContentTypeId">
    <vt:lpwstr>0x010100FF1B87D5ABF651429579392F313233BD</vt:lpwstr>
  </property>
</Properties>
</file>