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80" windowHeight="4620" tabRatio="764" activeTab="0"/>
  </bookViews>
  <sheets>
    <sheet name="1piel_ESfondi_detal" sheetId="1" r:id="rId1"/>
    <sheet name="Sheet1" sheetId="2" r:id="rId2"/>
  </sheets>
  <externalReferences>
    <externalReference r:id="rId5"/>
  </externalReferences>
  <definedNames>
    <definedName name="_xlfn.AGGREGATE" hidden="1">#NAME?</definedName>
    <definedName name="BEx1SN982XNJWAE8R1C5LAN0U1PC" hidden="1">#REF!</definedName>
    <definedName name="BEx3L1THUNKYT6LNRLLN4JHRZ193" hidden="1">#REF!</definedName>
    <definedName name="BEx3UCFK18XLA1N4W6E6B50WP0WB" hidden="1">#REF!</definedName>
    <definedName name="BExB6TH82TXFK1WC3A83RKAAHACO" hidden="1">#REF!</definedName>
    <definedName name="BExBDW2M2C6QHY9ERSMV14QQ3I2H" hidden="1">#REF!</definedName>
    <definedName name="BExGWXE9O5FQKQ2SO9A1GXECN2H4" hidden="1">#REF!</definedName>
    <definedName name="BExIQY3JXTCT9WEUOHAY9228R4R1" hidden="1">#REF!</definedName>
    <definedName name="BExKLN2UUVPGWABCWS3FRYXQUE12" hidden="1">#REF!</definedName>
    <definedName name="BExKURJTI9ZX9CA2T31C895BD37Q" hidden="1">#REF!</definedName>
    <definedName name="BExMBMKSH1G33AW2I9L18RIN0G4D" hidden="1">#REF!</definedName>
    <definedName name="BExSCIWKJWH2HUV4CJ997T4F68QZ" hidden="1">#REF!</definedName>
    <definedName name="BExW02103CE58D1KGYZO2BLJBTBS" hidden="1">#REF!</definedName>
    <definedName name="BExZIPZ5YLUTWA75LAPMCGW5Y7NR" hidden="1">#REF!</definedName>
    <definedName name="_xlnm.Print_Area" localSheetId="0">'1piel_ESfondi_detal'!$A$1:$G$86</definedName>
  </definedNames>
  <calcPr fullCalcOnLoad="1"/>
</workbook>
</file>

<file path=xl/sharedStrings.xml><?xml version="1.0" encoding="utf-8"?>
<sst xmlns="http://schemas.openxmlformats.org/spreadsheetml/2006/main" count="98" uniqueCount="90">
  <si>
    <t>-</t>
  </si>
  <si>
    <t>IZM</t>
  </si>
  <si>
    <t>EM</t>
  </si>
  <si>
    <t>LM</t>
  </si>
  <si>
    <t>VeM</t>
  </si>
  <si>
    <t>FM</t>
  </si>
  <si>
    <t>SM</t>
  </si>
  <si>
    <t>KM</t>
  </si>
  <si>
    <t>FM ESF</t>
  </si>
  <si>
    <t>TM</t>
  </si>
  <si>
    <t>ZM</t>
  </si>
  <si>
    <t>VARAM</t>
  </si>
  <si>
    <t>Vkanc</t>
  </si>
  <si>
    <t>FM TP</t>
  </si>
  <si>
    <t>Ministrija/Fonds</t>
  </si>
  <si>
    <t>Gada plāns</t>
  </si>
  <si>
    <t>5=4/3</t>
  </si>
  <si>
    <t>6=3-4</t>
  </si>
  <si>
    <t>FM KF 2004.-2006.</t>
  </si>
  <si>
    <t>SM KF 2004.-2006.</t>
  </si>
  <si>
    <t>VARAM KF 2004.-2006.</t>
  </si>
  <si>
    <t>KF 2007.-2013.izdevumi kopā</t>
  </si>
  <si>
    <t>SM KF 2007.-2013. kopā</t>
  </si>
  <si>
    <t>VARAM KF 2007.-2013.</t>
  </si>
  <si>
    <t>EM KF 2007.-2013.</t>
  </si>
  <si>
    <t>FM KF 2007.-2013.</t>
  </si>
  <si>
    <t>ERAF 2007.-2013. izdevumi kopā</t>
  </si>
  <si>
    <t>AiM ERAF</t>
  </si>
  <si>
    <t>ĀM ERAF</t>
  </si>
  <si>
    <t>EM  ERAF</t>
  </si>
  <si>
    <t>FM ERAF</t>
  </si>
  <si>
    <t>IeM ERAF</t>
  </si>
  <si>
    <t>IZM ERAF</t>
  </si>
  <si>
    <t>ZM ERAF</t>
  </si>
  <si>
    <t>SM ERAF</t>
  </si>
  <si>
    <t>LM ERAF</t>
  </si>
  <si>
    <t>TM ERAF</t>
  </si>
  <si>
    <t>VARAM ERAF</t>
  </si>
  <si>
    <t>KM ERAF</t>
  </si>
  <si>
    <t>VeM ERAF</t>
  </si>
  <si>
    <t>ESF 2007.-2013.</t>
  </si>
  <si>
    <t>MK ESF</t>
  </si>
  <si>
    <t>EM ESF</t>
  </si>
  <si>
    <t>TM ESF</t>
  </si>
  <si>
    <t>VARAM ESF</t>
  </si>
  <si>
    <t>ZM ESF</t>
  </si>
  <si>
    <t>VeM ESF</t>
  </si>
  <si>
    <t>Tehniskā palīdzība 2007.-2013.</t>
  </si>
  <si>
    <t>EM TP</t>
  </si>
  <si>
    <t>LM TP</t>
  </si>
  <si>
    <t>SM TP</t>
  </si>
  <si>
    <t>VARAM TP</t>
  </si>
  <si>
    <t>KM TP</t>
  </si>
  <si>
    <t>Vkanc TP</t>
  </si>
  <si>
    <t>IZM TP</t>
  </si>
  <si>
    <t>VeM TP</t>
  </si>
  <si>
    <t>2007-2013 ERAF, KF, ESF, TP izdevumi kopā</t>
  </si>
  <si>
    <t>2007-2013 ERAF, KF, ESF un 2004-2006 KF izdevumi kopā</t>
  </si>
  <si>
    <t>Ministrija</t>
  </si>
  <si>
    <t>6=4/2</t>
  </si>
  <si>
    <t>7=3-4</t>
  </si>
  <si>
    <t>IeM</t>
  </si>
  <si>
    <t>AiM</t>
  </si>
  <si>
    <t>ĀM</t>
  </si>
  <si>
    <t>kopā</t>
  </si>
  <si>
    <t>vidēji</t>
  </si>
  <si>
    <t>SIF ESF</t>
  </si>
  <si>
    <t>SIF</t>
  </si>
  <si>
    <t>SIF TP</t>
  </si>
  <si>
    <t>Neizpilde pret plānu, latos</t>
  </si>
  <si>
    <t>Izpilde pret plānu, %</t>
  </si>
  <si>
    <t>Izpilde pret pārskata perioda plānu, %</t>
  </si>
  <si>
    <t>Izpilde pret gada plānu, %</t>
  </si>
  <si>
    <t>Neizpilde pret pārskata perioda plānu, latos</t>
  </si>
  <si>
    <t>01.01.-31.12.2012. plāns</t>
  </si>
  <si>
    <t>01.01.-31.12.2012. izpilde</t>
  </si>
  <si>
    <t>Finanšu ministrs</t>
  </si>
  <si>
    <t>A.Vilks</t>
  </si>
  <si>
    <t>A.Mucenieks</t>
  </si>
  <si>
    <t>67095470; Arvis.Mucenieks@fm.gov.lv</t>
  </si>
  <si>
    <t>2.pielikums
Informatīvajam ziņojumam par Eiropas Savienības struktūrfondu un Kohēzijas fonda, Eiropas Ekonomikas zonas finanšu instrumenta, Norvēģijas finanšu instrumenta un Latvijas–Šveices sadarbības programmas apguvi līdz 2012.gada 31.decembrim</t>
  </si>
  <si>
    <t>Valsts budžeta izdevumu plāna izpilde 2012.gadā 1.mērķa 2007.-2013.gada plānošanas perioda ES struktūrfondu un Kohēzijas fonda un Kohēzijas fonda 2004.-2006.gada plānošanas perioda ietvaros (lati)*</t>
  </si>
  <si>
    <t>KF 2004.-2006. izdevumi kopā**</t>
  </si>
  <si>
    <t>KM ESF</t>
  </si>
  <si>
    <t>LM ESF</t>
  </si>
  <si>
    <t>IZM ESF</t>
  </si>
  <si>
    <t>*Bez transfertiem un atmaksām pamatbudžetā</t>
  </si>
  <si>
    <t>**Atmaksas pamatbudžetā</t>
  </si>
  <si>
    <t>1.mērķa 2007.-2013.gada plānošanas perioda ES struktūrfondu un Kohēzijas fonda  izdevumu plāna izpilde ministriju dalījumā*</t>
  </si>
  <si>
    <t>27.02.2013.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</si>
</sst>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_ ;\-#,##0\ "/>
    <numFmt numFmtId="171" formatCode="#,###"/>
    <numFmt numFmtId="172" formatCode="0.0"/>
    <numFmt numFmtId="173" formatCode="0.000"/>
    <numFmt numFmtId="174" formatCode="_-* #,##0_-;\-* #,##0_-;_-* &quot;-&quot;??_-;_-@_-"/>
    <numFmt numFmtId="175" formatCode="#,##0;[Red]#,##0"/>
    <numFmt numFmtId="176" formatCode="#,##0.000"/>
    <numFmt numFmtId="177" formatCode="0&quot;.&quot;"/>
    <numFmt numFmtId="178" formatCode="0,&quot; .&quot;\ "/>
    <numFmt numFmtId="179" formatCode="0&quot; .&quot;\ "/>
    <numFmt numFmtId="180" formatCode="0&quot; .&quot;"/>
    <numFmt numFmtId="181" formatCode="_-* #,##0.0_-;\-* #,##0.0_-;_-* &quot;-&quot;??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0"/>
      <name val="BaltGaramon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BaltOptima"/>
      <family val="0"/>
    </font>
    <font>
      <sz val="10"/>
      <color indexed="12"/>
      <name val="Arial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i/>
      <sz val="10"/>
      <color indexed="23"/>
      <name val="Arial"/>
      <family val="2"/>
    </font>
    <font>
      <u val="single"/>
      <sz val="9.35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7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3" fillId="15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5" borderId="0" applyNumberFormat="0" applyBorder="0" applyAlignment="0" applyProtection="0"/>
    <xf numFmtId="0" fontId="69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8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3" fillId="20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3" fillId="15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23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0" fillId="30" borderId="0" applyNumberFormat="0" applyBorder="0" applyAlignment="0" applyProtection="0"/>
    <xf numFmtId="0" fontId="68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0" fillId="35" borderId="0" applyNumberFormat="0" applyBorder="0" applyAlignment="0" applyProtection="0"/>
    <xf numFmtId="0" fontId="68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0" fillId="40" borderId="0" applyNumberFormat="0" applyBorder="0" applyAlignment="0" applyProtection="0"/>
    <xf numFmtId="0" fontId="68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8" fillId="44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70" fillId="44" borderId="0" applyNumberFormat="0" applyBorder="0" applyAlignment="0" applyProtection="0"/>
    <xf numFmtId="0" fontId="68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70" fillId="47" borderId="0" applyNumberFormat="0" applyBorder="0" applyAlignment="0" applyProtection="0"/>
    <xf numFmtId="0" fontId="68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7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70" fillId="50" borderId="0" applyNumberFormat="0" applyBorder="0" applyAlignment="0" applyProtection="0"/>
    <xf numFmtId="0" fontId="68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4" fontId="71" fillId="6" borderId="1">
      <alignment/>
      <protection/>
    </xf>
    <xf numFmtId="4" fontId="71" fillId="54" borderId="1">
      <alignment/>
      <protection/>
    </xf>
    <xf numFmtId="0" fontId="72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73" fillId="56" borderId="2" applyNumberFormat="0" applyAlignment="0" applyProtection="0"/>
    <xf numFmtId="0" fontId="74" fillId="56" borderId="2" applyNumberFormat="0" applyAlignment="0" applyProtection="0"/>
    <xf numFmtId="0" fontId="73" fillId="57" borderId="2" applyNumberFormat="0" applyAlignment="0" applyProtection="0"/>
    <xf numFmtId="0" fontId="75" fillId="58" borderId="3" applyNumberFormat="0" applyAlignment="0" applyProtection="0"/>
    <xf numFmtId="0" fontId="21" fillId="38" borderId="4" applyNumberFormat="0" applyAlignment="0" applyProtection="0"/>
    <xf numFmtId="0" fontId="75" fillId="5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172" fontId="10" fillId="0" borderId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63" borderId="0" applyNumberFormat="0" applyBorder="0" applyAlignment="0" applyProtection="0"/>
    <xf numFmtId="0" fontId="22" fillId="64" borderId="0" applyNumberFormat="0" applyBorder="0" applyAlignment="0" applyProtection="0"/>
    <xf numFmtId="0" fontId="80" fillId="64" borderId="0" applyNumberFormat="0" applyBorder="0" applyAlignment="0" applyProtection="0"/>
    <xf numFmtId="0" fontId="81" fillId="0" borderId="5" applyNumberFormat="0" applyFill="0" applyAlignment="0" applyProtection="0"/>
    <xf numFmtId="0" fontId="23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24" fillId="0" borderId="8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25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65" borderId="2" applyNumberFormat="0" applyAlignment="0" applyProtection="0"/>
    <xf numFmtId="0" fontId="86" fillId="65" borderId="2" applyNumberFormat="0" applyAlignment="0" applyProtection="0"/>
    <xf numFmtId="0" fontId="32" fillId="66" borderId="2" applyNumberFormat="0" applyAlignment="0" applyProtection="0"/>
    <xf numFmtId="173" fontId="10" fillId="7" borderId="0">
      <alignment/>
      <protection/>
    </xf>
    <xf numFmtId="0" fontId="87" fillId="0" borderId="11" applyNumberFormat="0" applyFill="0" applyAlignment="0" applyProtection="0"/>
    <xf numFmtId="0" fontId="26" fillId="0" borderId="12" applyNumberFormat="0" applyFill="0" applyAlignment="0" applyProtection="0"/>
    <xf numFmtId="0" fontId="87" fillId="0" borderId="11" applyNumberFormat="0" applyFill="0" applyAlignment="0" applyProtection="0"/>
    <xf numFmtId="0" fontId="88" fillId="67" borderId="0" applyNumberFormat="0" applyBorder="0" applyAlignment="0" applyProtection="0"/>
    <xf numFmtId="0" fontId="89" fillId="67" borderId="0" applyNumberFormat="0" applyBorder="0" applyAlignment="0" applyProtection="0"/>
    <xf numFmtId="0" fontId="88" fillId="6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69" borderId="13" applyNumberFormat="0" applyFont="0" applyAlignment="0" applyProtection="0"/>
    <xf numFmtId="0" fontId="6" fillId="51" borderId="14" applyNumberFormat="0" applyFont="0" applyAlignment="0" applyProtection="0"/>
    <xf numFmtId="0" fontId="29" fillId="69" borderId="13" applyNumberFormat="0" applyFont="0" applyAlignment="0" applyProtection="0"/>
    <xf numFmtId="0" fontId="6" fillId="70" borderId="13" applyNumberFormat="0" applyFont="0" applyAlignment="0" applyProtection="0"/>
    <xf numFmtId="0" fontId="29" fillId="69" borderId="13" applyNumberFormat="0" applyFont="0" applyAlignment="0" applyProtection="0"/>
    <xf numFmtId="0" fontId="90" fillId="56" borderId="15" applyNumberFormat="0" applyAlignment="0" applyProtection="0"/>
    <xf numFmtId="0" fontId="91" fillId="56" borderId="15" applyNumberFormat="0" applyAlignment="0" applyProtection="0"/>
    <xf numFmtId="0" fontId="90" fillId="57" borderId="15" applyNumberFormat="0" applyAlignment="0" applyProtection="0"/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10" fillId="71" borderId="0" applyBorder="0" applyProtection="0">
      <alignment/>
    </xf>
    <xf numFmtId="4" fontId="12" fillId="72" borderId="16" applyNumberFormat="0" applyProtection="0">
      <alignment vertical="center"/>
    </xf>
    <xf numFmtId="4" fontId="19" fillId="0" borderId="0" applyNumberFormat="0" applyProtection="0">
      <alignment/>
    </xf>
    <xf numFmtId="4" fontId="36" fillId="9" borderId="1" applyNumberFormat="0" applyProtection="0">
      <alignment vertical="center"/>
    </xf>
    <xf numFmtId="4" fontId="13" fillId="72" borderId="16" applyNumberFormat="0" applyProtection="0">
      <alignment vertical="center"/>
    </xf>
    <xf numFmtId="4" fontId="13" fillId="72" borderId="16" applyNumberFormat="0" applyProtection="0">
      <alignment vertical="center"/>
    </xf>
    <xf numFmtId="4" fontId="12" fillId="72" borderId="16" applyNumberFormat="0" applyProtection="0">
      <alignment horizontal="left" vertical="center" indent="1"/>
    </xf>
    <xf numFmtId="4" fontId="19" fillId="0" borderId="0" applyNumberFormat="0" applyProtection="0">
      <alignment horizontal="left" wrapText="1" indent="1" shrinkToFit="1"/>
    </xf>
    <xf numFmtId="4" fontId="36" fillId="9" borderId="1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2" borderId="16" applyNumberFormat="0" applyProtection="0">
      <alignment horizontal="left" vertical="top" indent="1"/>
    </xf>
    <xf numFmtId="4" fontId="12" fillId="0" borderId="0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36" fillId="0" borderId="17" applyNumberFormat="0" applyProtection="0">
      <alignment horizontal="left" vertical="center" wrapText="1" indent="1"/>
    </xf>
    <xf numFmtId="4" fontId="11" fillId="13" borderId="16" applyNumberFormat="0" applyProtection="0">
      <alignment horizontal="right" vertical="center"/>
    </xf>
    <xf numFmtId="4" fontId="11" fillId="5" borderId="16" applyNumberFormat="0" applyProtection="0">
      <alignment horizontal="right" vertical="center"/>
    </xf>
    <xf numFmtId="4" fontId="11" fillId="73" borderId="16" applyNumberFormat="0" applyProtection="0">
      <alignment horizontal="right" vertical="center"/>
    </xf>
    <xf numFmtId="4" fontId="11" fillId="74" borderId="16" applyNumberFormat="0" applyProtection="0">
      <alignment horizontal="right" vertical="center"/>
    </xf>
    <xf numFmtId="4" fontId="11" fillId="75" borderId="16" applyNumberFormat="0" applyProtection="0">
      <alignment horizontal="right" vertical="center"/>
    </xf>
    <xf numFmtId="4" fontId="11" fillId="76" borderId="16" applyNumberFormat="0" applyProtection="0">
      <alignment horizontal="right" vertical="center"/>
    </xf>
    <xf numFmtId="4" fontId="11" fillId="18" borderId="16" applyNumberFormat="0" applyProtection="0">
      <alignment horizontal="right" vertical="center"/>
    </xf>
    <xf numFmtId="4" fontId="11" fillId="77" borderId="16" applyNumberFormat="0" applyProtection="0">
      <alignment horizontal="right" vertical="center"/>
    </xf>
    <xf numFmtId="4" fontId="11" fillId="71" borderId="16" applyNumberFormat="0" applyProtection="0">
      <alignment horizontal="right" vertical="center"/>
    </xf>
    <xf numFmtId="4" fontId="12" fillId="78" borderId="18" applyNumberFormat="0" applyProtection="0">
      <alignment horizontal="left" vertical="center" indent="1"/>
    </xf>
    <xf numFmtId="4" fontId="11" fillId="79" borderId="0" applyNumberFormat="0" applyProtection="0">
      <alignment horizontal="left" vertical="center" indent="1"/>
    </xf>
    <xf numFmtId="4" fontId="37" fillId="0" borderId="17" applyNumberFormat="0" applyProtection="0">
      <alignment horizontal="left" vertical="center" wrapText="1" indent="1"/>
    </xf>
    <xf numFmtId="4" fontId="14" fillId="15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1" fillId="3" borderId="16" applyNumberFormat="0" applyProtection="0">
      <alignment horizontal="right" vertical="center"/>
    </xf>
    <xf numFmtId="4" fontId="11" fillId="79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7" applyNumberFormat="0" applyProtection="0">
      <alignment horizontal="left" vertical="center" wrapText="1" indent="1"/>
    </xf>
    <xf numFmtId="0" fontId="6" fillId="15" borderId="16" applyNumberFormat="0" applyProtection="0">
      <alignment horizontal="left" vertical="top" indent="1"/>
    </xf>
    <xf numFmtId="0" fontId="6" fillId="15" borderId="16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3" borderId="16" applyNumberFormat="0" applyProtection="0">
      <alignment horizontal="left" vertical="top" indent="1"/>
    </xf>
    <xf numFmtId="0" fontId="6" fillId="3" borderId="16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11" borderId="16" applyNumberFormat="0" applyProtection="0">
      <alignment horizontal="left" vertical="top" indent="1"/>
    </xf>
    <xf numFmtId="0" fontId="6" fillId="11" borderId="16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79" borderId="16" applyNumberFormat="0" applyProtection="0">
      <alignment horizontal="left" vertical="top" indent="1"/>
    </xf>
    <xf numFmtId="0" fontId="6" fillId="79" borderId="16" applyNumberFormat="0" applyProtection="0">
      <alignment horizontal="left" vertical="top" indent="1"/>
    </xf>
    <xf numFmtId="0" fontId="6" fillId="9" borderId="1" applyNumberFormat="0">
      <alignment/>
      <protection locked="0"/>
    </xf>
    <xf numFmtId="0" fontId="6" fillId="9" borderId="1" applyNumberFormat="0">
      <alignment/>
      <protection locked="0"/>
    </xf>
    <xf numFmtId="0" fontId="33" fillId="15" borderId="19" applyBorder="0">
      <alignment/>
      <protection/>
    </xf>
    <xf numFmtId="4" fontId="11" fillId="7" borderId="16" applyNumberFormat="0" applyProtection="0">
      <alignment vertical="center"/>
    </xf>
    <xf numFmtId="4" fontId="11" fillId="7" borderId="16" applyNumberFormat="0" applyProtection="0">
      <alignment vertical="center"/>
    </xf>
    <xf numFmtId="4" fontId="15" fillId="7" borderId="16" applyNumberFormat="0" applyProtection="0">
      <alignment vertical="center"/>
    </xf>
    <xf numFmtId="4" fontId="15" fillId="7" borderId="16" applyNumberFormat="0" applyProtection="0">
      <alignment vertical="center"/>
    </xf>
    <xf numFmtId="4" fontId="11" fillId="7" borderId="16" applyNumberFormat="0" applyProtection="0">
      <alignment horizontal="left" vertical="center" indent="1"/>
    </xf>
    <xf numFmtId="4" fontId="11" fillId="0" borderId="1" applyNumberFormat="0" applyProtection="0">
      <alignment horizontal="left" vertical="center" indent="1"/>
    </xf>
    <xf numFmtId="0" fontId="11" fillId="7" borderId="16" applyNumberFormat="0" applyProtection="0">
      <alignment horizontal="left" vertical="top" indent="1"/>
    </xf>
    <xf numFmtId="0" fontId="11" fillId="7" borderId="16" applyNumberFormat="0" applyProtection="0">
      <alignment horizontal="left" vertical="top" indent="1"/>
    </xf>
    <xf numFmtId="4" fontId="11" fillId="0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37" fillId="9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15" fillId="79" borderId="16" applyNumberFormat="0" applyProtection="0">
      <alignment horizontal="right" vertical="center"/>
    </xf>
    <xf numFmtId="4" fontId="11" fillId="0" borderId="1" applyNumberFormat="0" applyProtection="0">
      <alignment horizontal="left" wrapText="1" indent="1"/>
    </xf>
    <xf numFmtId="4" fontId="5" fillId="0" borderId="1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37" fillId="9" borderId="1" applyNumberFormat="0" applyProtection="0">
      <alignment horizontal="left" vertical="center" indent="1"/>
    </xf>
    <xf numFmtId="4" fontId="5" fillId="0" borderId="0" applyNumberFormat="0" applyProtection="0">
      <alignment horizontal="left" wrapText="1" indent="1" shrinkToFit="1"/>
    </xf>
    <xf numFmtId="0" fontId="11" fillId="3" borderId="16" applyNumberFormat="0" applyProtection="0">
      <alignment horizontal="left" vertical="top" indent="1"/>
    </xf>
    <xf numFmtId="0" fontId="11" fillId="3" borderId="16" applyNumberFormat="0" applyProtection="0">
      <alignment horizontal="left" vertical="top" indent="1"/>
    </xf>
    <xf numFmtId="4" fontId="16" fillId="80" borderId="0" applyNumberFormat="0" applyProtection="0">
      <alignment horizontal="left" vertical="center" indent="1"/>
    </xf>
    <xf numFmtId="0" fontId="34" fillId="81" borderId="1">
      <alignment/>
      <protection/>
    </xf>
    <xf numFmtId="4" fontId="17" fillId="79" borderId="16" applyNumberFormat="0" applyProtection="0">
      <alignment horizontal="right" vertical="center"/>
    </xf>
    <xf numFmtId="4" fontId="38" fillId="0" borderId="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21" applyNumberFormat="0" applyFill="0" applyAlignment="0" applyProtection="0"/>
    <xf numFmtId="172" fontId="10" fillId="20" borderId="0" applyBorder="0" applyProtection="0">
      <alignment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76" fillId="0" borderId="0" xfId="240">
      <alignment/>
      <protection/>
    </xf>
    <xf numFmtId="0" fontId="31" fillId="0" borderId="0" xfId="240" applyFont="1" applyFill="1">
      <alignment/>
      <protection/>
    </xf>
    <xf numFmtId="0" fontId="94" fillId="4" borderId="1" xfId="240" applyFont="1" applyFill="1" applyBorder="1" applyAlignment="1">
      <alignment horizontal="center" vertical="center"/>
      <protection/>
    </xf>
    <xf numFmtId="0" fontId="76" fillId="0" borderId="0" xfId="240" applyFont="1">
      <alignment/>
      <protection/>
    </xf>
    <xf numFmtId="0" fontId="97" fillId="4" borderId="1" xfId="240" applyFont="1" applyFill="1" applyBorder="1" applyAlignment="1">
      <alignment horizontal="center" vertical="center"/>
      <protection/>
    </xf>
    <xf numFmtId="0" fontId="71" fillId="0" borderId="0" xfId="240" applyFont="1">
      <alignment/>
      <protection/>
    </xf>
    <xf numFmtId="0" fontId="97" fillId="4" borderId="1" xfId="0" applyFont="1" applyFill="1" applyBorder="1" applyAlignment="1">
      <alignment horizontal="center" vertical="center" wrapText="1"/>
    </xf>
    <xf numFmtId="0" fontId="94" fillId="4" borderId="22" xfId="240" applyFont="1" applyFill="1" applyBorder="1" applyAlignment="1">
      <alignment wrapText="1"/>
      <protection/>
    </xf>
    <xf numFmtId="164" fontId="94" fillId="4" borderId="22" xfId="240" applyNumberFormat="1" applyFont="1" applyFill="1" applyBorder="1" applyAlignment="1">
      <alignment horizontal="center" vertical="center"/>
      <protection/>
    </xf>
    <xf numFmtId="0" fontId="94" fillId="0" borderId="0" xfId="240" applyFont="1">
      <alignment/>
      <protection/>
    </xf>
    <xf numFmtId="0" fontId="76" fillId="0" borderId="1" xfId="240" applyFont="1" applyFill="1" applyBorder="1" applyAlignment="1">
      <alignment wrapText="1"/>
      <protection/>
    </xf>
    <xf numFmtId="164" fontId="76" fillId="0" borderId="1" xfId="240" applyNumberFormat="1" applyFont="1" applyFill="1" applyBorder="1" applyAlignment="1">
      <alignment horizontal="center" vertical="center"/>
      <protection/>
    </xf>
    <xf numFmtId="0" fontId="94" fillId="4" borderId="1" xfId="240" applyFont="1" applyFill="1" applyBorder="1" applyAlignment="1">
      <alignment wrapText="1"/>
      <protection/>
    </xf>
    <xf numFmtId="164" fontId="94" fillId="4" borderId="1" xfId="240" applyNumberFormat="1" applyFont="1" applyFill="1" applyBorder="1" applyAlignment="1">
      <alignment horizontal="center" vertical="center"/>
      <protection/>
    </xf>
    <xf numFmtId="0" fontId="76" fillId="0" borderId="1" xfId="240" applyFont="1" applyFill="1" applyBorder="1">
      <alignment/>
      <protection/>
    </xf>
    <xf numFmtId="0" fontId="94" fillId="4" borderId="1" xfId="240" applyFont="1" applyFill="1" applyBorder="1" applyAlignment="1">
      <alignment vertical="center"/>
      <protection/>
    </xf>
    <xf numFmtId="0" fontId="76" fillId="82" borderId="1" xfId="240" applyFont="1" applyFill="1" applyBorder="1">
      <alignment/>
      <protection/>
    </xf>
    <xf numFmtId="0" fontId="76" fillId="0" borderId="0" xfId="240" applyFill="1">
      <alignment/>
      <protection/>
    </xf>
    <xf numFmtId="0" fontId="94" fillId="4" borderId="1" xfId="240" applyFont="1" applyFill="1" applyBorder="1" applyAlignment="1">
      <alignment vertical="center" wrapText="1"/>
      <protection/>
    </xf>
    <xf numFmtId="0" fontId="2" fillId="0" borderId="1" xfId="294" applyFont="1" applyFill="1" applyBorder="1" applyAlignment="1">
      <alignment horizontal="center" vertical="center" wrapText="1"/>
      <protection/>
    </xf>
    <xf numFmtId="0" fontId="94" fillId="4" borderId="23" xfId="0" applyFont="1" applyFill="1" applyBorder="1" applyAlignment="1">
      <alignment horizontal="center" vertical="center"/>
    </xf>
    <xf numFmtId="0" fontId="94" fillId="4" borderId="24" xfId="0" applyFont="1" applyFill="1" applyBorder="1" applyAlignment="1">
      <alignment horizontal="center" vertical="center"/>
    </xf>
    <xf numFmtId="0" fontId="94" fillId="4" borderId="24" xfId="0" applyFont="1" applyFill="1" applyBorder="1" applyAlignment="1">
      <alignment horizontal="center" vertical="center" wrapText="1"/>
    </xf>
    <xf numFmtId="0" fontId="94" fillId="4" borderId="25" xfId="0" applyFont="1" applyFill="1" applyBorder="1" applyAlignment="1">
      <alignment horizontal="center" vertical="center" wrapText="1"/>
    </xf>
    <xf numFmtId="0" fontId="94" fillId="4" borderId="26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8" xfId="0" applyFont="1" applyFill="1" applyBorder="1" applyAlignment="1">
      <alignment horizontal="center" vertical="center" wrapText="1"/>
    </xf>
    <xf numFmtId="0" fontId="76" fillId="0" borderId="29" xfId="240" applyBorder="1">
      <alignment/>
      <protection/>
    </xf>
    <xf numFmtId="0" fontId="76" fillId="0" borderId="29" xfId="240" applyFill="1" applyBorder="1">
      <alignment/>
      <protection/>
    </xf>
    <xf numFmtId="0" fontId="94" fillId="0" borderId="29" xfId="240" applyFont="1" applyFill="1" applyBorder="1">
      <alignment/>
      <protection/>
    </xf>
    <xf numFmtId="0" fontId="76" fillId="0" borderId="26" xfId="240" applyFill="1" applyBorder="1">
      <alignment/>
      <protection/>
    </xf>
    <xf numFmtId="0" fontId="94" fillId="4" borderId="1" xfId="240" applyFont="1" applyFill="1" applyBorder="1" applyAlignment="1">
      <alignment horizontal="center" vertical="center" wrapText="1"/>
      <protection/>
    </xf>
    <xf numFmtId="0" fontId="94" fillId="4" borderId="1" xfId="0" applyFont="1" applyFill="1" applyBorder="1" applyAlignment="1">
      <alignment horizontal="center" vertical="center" wrapText="1"/>
    </xf>
    <xf numFmtId="0" fontId="76" fillId="0" borderId="30" xfId="240" applyFill="1" applyBorder="1">
      <alignment/>
      <protection/>
    </xf>
    <xf numFmtId="0" fontId="98" fillId="0" borderId="0" xfId="240" applyFont="1" applyAlignment="1">
      <alignment horizontal="left" wrapText="1"/>
      <protection/>
    </xf>
    <xf numFmtId="0" fontId="98" fillId="0" borderId="0" xfId="240" applyFont="1" applyAlignment="1">
      <alignment horizontal="left"/>
      <protection/>
    </xf>
    <xf numFmtId="0" fontId="7" fillId="0" borderId="0" xfId="0" applyFont="1" applyAlignment="1">
      <alignment/>
    </xf>
    <xf numFmtId="0" fontId="76" fillId="0" borderId="0" xfId="0" applyFont="1" applyAlignment="1">
      <alignment horizontal="left"/>
    </xf>
    <xf numFmtId="9" fontId="7" fillId="0" borderId="0" xfId="318" applyFont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9" fontId="7" fillId="0" borderId="0" xfId="318" applyFont="1" applyFill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99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Alignment="1">
      <alignment/>
    </xf>
    <xf numFmtId="9" fontId="2" fillId="0" borderId="0" xfId="318" applyFont="1" applyFill="1" applyAlignment="1">
      <alignment/>
    </xf>
    <xf numFmtId="174" fontId="94" fillId="4" borderId="22" xfId="188" applyNumberFormat="1" applyFont="1" applyFill="1" applyBorder="1" applyAlignment="1">
      <alignment horizontal="center" vertical="center"/>
    </xf>
    <xf numFmtId="174" fontId="94" fillId="4" borderId="1" xfId="188" applyNumberFormat="1" applyFont="1" applyFill="1" applyBorder="1" applyAlignment="1">
      <alignment horizontal="center" vertical="center"/>
    </xf>
    <xf numFmtId="174" fontId="76" fillId="0" borderId="1" xfId="188" applyNumberFormat="1" applyFont="1" applyBorder="1" applyAlignment="1">
      <alignment horizontal="center" vertical="center"/>
    </xf>
    <xf numFmtId="164" fontId="76" fillId="0" borderId="1" xfId="315" applyNumberFormat="1" applyFont="1" applyBorder="1" applyAlignment="1">
      <alignment horizontal="center" vertical="center"/>
    </xf>
    <xf numFmtId="174" fontId="76" fillId="0" borderId="31" xfId="188" applyNumberFormat="1" applyFont="1" applyBorder="1" applyAlignment="1">
      <alignment horizontal="center" vertical="center"/>
    </xf>
    <xf numFmtId="174" fontId="76" fillId="0" borderId="1" xfId="188" applyNumberFormat="1" applyFont="1" applyFill="1" applyBorder="1" applyAlignment="1">
      <alignment horizontal="center" vertical="center"/>
    </xf>
    <xf numFmtId="174" fontId="76" fillId="0" borderId="22" xfId="188" applyNumberFormat="1" applyFont="1" applyFill="1" applyBorder="1" applyAlignment="1">
      <alignment horizontal="center" vertical="center"/>
    </xf>
    <xf numFmtId="174" fontId="94" fillId="0" borderId="1" xfId="188" applyNumberFormat="1" applyFont="1" applyFill="1" applyBorder="1" applyAlignment="1">
      <alignment horizontal="center" vertical="center"/>
    </xf>
    <xf numFmtId="164" fontId="94" fillId="0" borderId="1" xfId="315" applyNumberFormat="1" applyFont="1" applyBorder="1" applyAlignment="1">
      <alignment horizontal="center" vertical="center"/>
    </xf>
    <xf numFmtId="174" fontId="94" fillId="0" borderId="31" xfId="188" applyNumberFormat="1" applyFont="1" applyBorder="1" applyAlignment="1">
      <alignment horizontal="center" vertical="center"/>
    </xf>
    <xf numFmtId="174" fontId="76" fillId="0" borderId="27" xfId="188" applyNumberFormat="1" applyFont="1" applyBorder="1" applyAlignment="1">
      <alignment horizontal="center" vertical="center"/>
    </xf>
    <xf numFmtId="164" fontId="102" fillId="0" borderId="27" xfId="315" applyNumberFormat="1" applyFont="1" applyBorder="1" applyAlignment="1">
      <alignment horizontal="center" vertical="center"/>
    </xf>
    <xf numFmtId="174" fontId="102" fillId="0" borderId="28" xfId="188" applyNumberFormat="1" applyFont="1" applyBorder="1" applyAlignment="1">
      <alignment horizontal="center" vertical="center"/>
    </xf>
    <xf numFmtId="174" fontId="76" fillId="0" borderId="1" xfId="188" applyNumberFormat="1" applyFont="1" applyFill="1" applyBorder="1" applyAlignment="1">
      <alignment horizontal="center" vertical="center"/>
    </xf>
    <xf numFmtId="174" fontId="2" fillId="0" borderId="1" xfId="188" applyNumberFormat="1" applyFont="1" applyFill="1" applyBorder="1" applyAlignment="1">
      <alignment horizontal="center" vertical="center"/>
    </xf>
    <xf numFmtId="0" fontId="76" fillId="0" borderId="32" xfId="240" applyFill="1" applyBorder="1" applyAlignment="1">
      <alignment/>
      <protection/>
    </xf>
    <xf numFmtId="0" fontId="76" fillId="0" borderId="0" xfId="240" applyFill="1" applyBorder="1" applyAlignment="1">
      <alignment/>
      <protection/>
    </xf>
    <xf numFmtId="0" fontId="76" fillId="0" borderId="0" xfId="240" applyFill="1" applyAlignment="1">
      <alignment/>
      <protection/>
    </xf>
    <xf numFmtId="0" fontId="76" fillId="0" borderId="0" xfId="240" applyFill="1" applyBorder="1">
      <alignment/>
      <protection/>
    </xf>
    <xf numFmtId="174" fontId="76" fillId="0" borderId="0" xfId="188" applyNumberFormat="1" applyFont="1" applyBorder="1" applyAlignment="1">
      <alignment horizontal="center" vertical="center"/>
    </xf>
    <xf numFmtId="164" fontId="102" fillId="0" borderId="0" xfId="315" applyNumberFormat="1" applyFont="1" applyBorder="1" applyAlignment="1">
      <alignment horizontal="center" vertical="center"/>
    </xf>
    <xf numFmtId="174" fontId="102" fillId="0" borderId="0" xfId="188" applyNumberFormat="1" applyFont="1" applyBorder="1" applyAlignment="1">
      <alignment horizontal="center" vertical="center"/>
    </xf>
    <xf numFmtId="174" fontId="76" fillId="0" borderId="33" xfId="188" applyNumberFormat="1" applyFont="1" applyFill="1" applyBorder="1" applyAlignment="1">
      <alignment horizontal="center" vertical="center"/>
    </xf>
    <xf numFmtId="174" fontId="76" fillId="0" borderId="34" xfId="188" applyNumberFormat="1" applyFont="1" applyFill="1" applyBorder="1" applyAlignment="1">
      <alignment horizontal="center" vertical="center"/>
    </xf>
    <xf numFmtId="0" fontId="94" fillId="4" borderId="1" xfId="0" applyFont="1" applyFill="1" applyBorder="1" applyAlignment="1">
      <alignment horizontal="center" vertical="center" wrapText="1"/>
    </xf>
    <xf numFmtId="0" fontId="97" fillId="4" borderId="33" xfId="0" applyFont="1" applyFill="1" applyBorder="1" applyAlignment="1">
      <alignment horizontal="center" vertical="center" wrapText="1"/>
    </xf>
    <xf numFmtId="0" fontId="97" fillId="4" borderId="34" xfId="0" applyFont="1" applyFill="1" applyBorder="1" applyAlignment="1">
      <alignment horizontal="center" vertical="center" wrapText="1"/>
    </xf>
    <xf numFmtId="174" fontId="94" fillId="4" borderId="35" xfId="188" applyNumberFormat="1" applyFont="1" applyFill="1" applyBorder="1" applyAlignment="1">
      <alignment horizontal="center" vertical="center"/>
    </xf>
    <xf numFmtId="174" fontId="94" fillId="4" borderId="36" xfId="188" applyNumberFormat="1" applyFont="1" applyFill="1" applyBorder="1" applyAlignment="1">
      <alignment horizontal="center" vertical="center"/>
    </xf>
    <xf numFmtId="174" fontId="94" fillId="4" borderId="33" xfId="188" applyNumberFormat="1" applyFont="1" applyFill="1" applyBorder="1" applyAlignment="1">
      <alignment horizontal="center" vertical="center"/>
    </xf>
    <xf numFmtId="174" fontId="94" fillId="4" borderId="34" xfId="188" applyNumberFormat="1" applyFont="1" applyFill="1" applyBorder="1" applyAlignment="1">
      <alignment horizontal="center" vertical="center"/>
    </xf>
    <xf numFmtId="174" fontId="2" fillId="0" borderId="33" xfId="188" applyNumberFormat="1" applyFont="1" applyFill="1" applyBorder="1" applyAlignment="1">
      <alignment horizontal="center" vertical="center"/>
    </xf>
    <xf numFmtId="174" fontId="2" fillId="0" borderId="34" xfId="188" applyNumberFormat="1" applyFont="1" applyFill="1" applyBorder="1" applyAlignment="1">
      <alignment horizontal="center" vertical="center"/>
    </xf>
    <xf numFmtId="174" fontId="31" fillId="4" borderId="33" xfId="188" applyNumberFormat="1" applyFont="1" applyFill="1" applyBorder="1" applyAlignment="1">
      <alignment horizontal="center" vertical="center"/>
    </xf>
    <xf numFmtId="174" fontId="31" fillId="4" borderId="34" xfId="188" applyNumberFormat="1" applyFont="1" applyFill="1" applyBorder="1" applyAlignment="1">
      <alignment horizontal="center" vertical="center"/>
    </xf>
    <xf numFmtId="0" fontId="30" fillId="0" borderId="37" xfId="240" applyFont="1" applyFill="1" applyBorder="1" applyAlignment="1">
      <alignment horizontal="center" vertical="center" wrapText="1"/>
      <protection/>
    </xf>
    <xf numFmtId="0" fontId="94" fillId="0" borderId="0" xfId="240" applyFont="1" applyAlignment="1">
      <alignment horizontal="left" wrapText="1"/>
      <protection/>
    </xf>
    <xf numFmtId="0" fontId="94" fillId="0" borderId="0" xfId="240" applyFont="1" applyAlignment="1">
      <alignment horizontal="left"/>
      <protection/>
    </xf>
    <xf numFmtId="0" fontId="30" fillId="0" borderId="0" xfId="240" applyFont="1" applyFill="1" applyAlignment="1">
      <alignment horizontal="center" wrapText="1"/>
      <protection/>
    </xf>
  </cellXfs>
  <cellStyles count="39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2" xfId="79"/>
    <cellStyle name="Accent1 3" xfId="80"/>
    <cellStyle name="Accent1 4" xfId="81"/>
    <cellStyle name="Accent1 5" xfId="82"/>
    <cellStyle name="Accent1 6" xfId="83"/>
    <cellStyle name="Accent1 7" xfId="84"/>
    <cellStyle name="Accent1 8" xfId="85"/>
    <cellStyle name="Accent1 9" xfId="86"/>
    <cellStyle name="Accent2" xfId="87"/>
    <cellStyle name="Accent2 - 20%" xfId="88"/>
    <cellStyle name="Accent2 - 40%" xfId="89"/>
    <cellStyle name="Accent2 - 60%" xfId="90"/>
    <cellStyle name="Accent2 10" xfId="91"/>
    <cellStyle name="Accent2 11" xfId="92"/>
    <cellStyle name="Accent2 12" xfId="93"/>
    <cellStyle name="Accent2 13" xfId="94"/>
    <cellStyle name="Accent2 14" xfId="95"/>
    <cellStyle name="Accent2 15" xfId="96"/>
    <cellStyle name="Accent2 2" xfId="97"/>
    <cellStyle name="Accent2 3" xfId="98"/>
    <cellStyle name="Accent2 4" xfId="99"/>
    <cellStyle name="Accent2 5" xfId="100"/>
    <cellStyle name="Accent2 6" xfId="101"/>
    <cellStyle name="Accent2 7" xfId="102"/>
    <cellStyle name="Accent2 8" xfId="103"/>
    <cellStyle name="Accent2 9" xfId="104"/>
    <cellStyle name="Accent3" xfId="105"/>
    <cellStyle name="Accent3 - 20%" xfId="106"/>
    <cellStyle name="Accent3 - 40%" xfId="107"/>
    <cellStyle name="Accent3 - 60%" xfId="108"/>
    <cellStyle name="Accent3 10" xfId="109"/>
    <cellStyle name="Accent3 11" xfId="110"/>
    <cellStyle name="Accent3 12" xfId="111"/>
    <cellStyle name="Accent3 13" xfId="112"/>
    <cellStyle name="Accent3 14" xfId="113"/>
    <cellStyle name="Accent3 15" xfId="114"/>
    <cellStyle name="Accent3 2" xfId="115"/>
    <cellStyle name="Accent3 3" xfId="116"/>
    <cellStyle name="Accent3 4" xfId="117"/>
    <cellStyle name="Accent3 5" xfId="118"/>
    <cellStyle name="Accent3 6" xfId="119"/>
    <cellStyle name="Accent3 7" xfId="120"/>
    <cellStyle name="Accent3 8" xfId="121"/>
    <cellStyle name="Accent3 9" xfId="122"/>
    <cellStyle name="Accent4" xfId="123"/>
    <cellStyle name="Accent4 - 20%" xfId="124"/>
    <cellStyle name="Accent4 - 40%" xfId="125"/>
    <cellStyle name="Accent4 - 60%" xfId="126"/>
    <cellStyle name="Accent4 10" xfId="127"/>
    <cellStyle name="Accent4 11" xfId="128"/>
    <cellStyle name="Accent4 12" xfId="129"/>
    <cellStyle name="Accent4 13" xfId="130"/>
    <cellStyle name="Accent4 14" xfId="131"/>
    <cellStyle name="Accent4 15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4 8" xfId="139"/>
    <cellStyle name="Accent4 9" xfId="140"/>
    <cellStyle name="Accent5" xfId="141"/>
    <cellStyle name="Accent5 - 20%" xfId="142"/>
    <cellStyle name="Accent5 - 40%" xfId="143"/>
    <cellStyle name="Accent5 - 60%" xfId="144"/>
    <cellStyle name="Accent5 10" xfId="145"/>
    <cellStyle name="Accent5 11" xfId="146"/>
    <cellStyle name="Accent5 12" xfId="147"/>
    <cellStyle name="Accent5 13" xfId="148"/>
    <cellStyle name="Accent5 14" xfId="149"/>
    <cellStyle name="Accent5 15" xfId="150"/>
    <cellStyle name="Accent5 2" xfId="151"/>
    <cellStyle name="Accent5 3" xfId="152"/>
    <cellStyle name="Accent5 4" xfId="153"/>
    <cellStyle name="Accent5 5" xfId="154"/>
    <cellStyle name="Accent5 6" xfId="155"/>
    <cellStyle name="Accent5 7" xfId="156"/>
    <cellStyle name="Accent5 8" xfId="157"/>
    <cellStyle name="Accent5 9" xfId="158"/>
    <cellStyle name="Accent6" xfId="159"/>
    <cellStyle name="Accent6 - 20%" xfId="160"/>
    <cellStyle name="Accent6 - 40%" xfId="161"/>
    <cellStyle name="Accent6 - 60%" xfId="162"/>
    <cellStyle name="Accent6 10" xfId="163"/>
    <cellStyle name="Accent6 11" xfId="164"/>
    <cellStyle name="Accent6 12" xfId="165"/>
    <cellStyle name="Accent6 13" xfId="166"/>
    <cellStyle name="Accent6 14" xfId="167"/>
    <cellStyle name="Accent6 15" xfId="168"/>
    <cellStyle name="Accent6 2" xfId="169"/>
    <cellStyle name="Accent6 3" xfId="170"/>
    <cellStyle name="Accent6 4" xfId="171"/>
    <cellStyle name="Accent6 5" xfId="172"/>
    <cellStyle name="Accent6 6" xfId="173"/>
    <cellStyle name="Accent6 7" xfId="174"/>
    <cellStyle name="Accent6 8" xfId="175"/>
    <cellStyle name="Accent6 9" xfId="176"/>
    <cellStyle name="Aktivitāte" xfId="177"/>
    <cellStyle name="Aktivitāte 2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heck Cell" xfId="185"/>
    <cellStyle name="Check Cell 2" xfId="186"/>
    <cellStyle name="Check Cell 3" xfId="187"/>
    <cellStyle name="Comma" xfId="188"/>
    <cellStyle name="Comma [0]" xfId="189"/>
    <cellStyle name="Comma 2" xfId="190"/>
    <cellStyle name="Comma 3" xfId="191"/>
    <cellStyle name="Currency" xfId="192"/>
    <cellStyle name="Currency [0]" xfId="193"/>
    <cellStyle name="Emphasis 1" xfId="194"/>
    <cellStyle name="Emphasis 1 2" xfId="195"/>
    <cellStyle name="Emphasis 2" xfId="196"/>
    <cellStyle name="Emphasis 2 2" xfId="197"/>
    <cellStyle name="Emphasis 3" xfId="198"/>
    <cellStyle name="Emphasis 3 2" xfId="199"/>
    <cellStyle name="exo" xfId="200"/>
    <cellStyle name="Explanatory Text" xfId="201"/>
    <cellStyle name="Explanatory Text 2" xfId="202"/>
    <cellStyle name="Explanatory Text 3" xfId="203"/>
    <cellStyle name="Followed Hyperlink" xfId="204"/>
    <cellStyle name="Good" xfId="205"/>
    <cellStyle name="Good 2" xfId="206"/>
    <cellStyle name="Good 3" xfId="207"/>
    <cellStyle name="Heading 1" xfId="208"/>
    <cellStyle name="Heading 1 2" xfId="209"/>
    <cellStyle name="Heading 1 3" xfId="210"/>
    <cellStyle name="Heading 2" xfId="211"/>
    <cellStyle name="Heading 2 2" xfId="212"/>
    <cellStyle name="Heading 2 3" xfId="213"/>
    <cellStyle name="Heading 3" xfId="214"/>
    <cellStyle name="Heading 3 2" xfId="215"/>
    <cellStyle name="Heading 3 3" xfId="216"/>
    <cellStyle name="Heading 4" xfId="217"/>
    <cellStyle name="Heading 4 2" xfId="218"/>
    <cellStyle name="Heading 4 3" xfId="219"/>
    <cellStyle name="Hyperlink" xfId="220"/>
    <cellStyle name="Input" xfId="221"/>
    <cellStyle name="Input 2" xfId="222"/>
    <cellStyle name="Input 3" xfId="223"/>
    <cellStyle name="Koefic." xfId="224"/>
    <cellStyle name="Linked Cell" xfId="225"/>
    <cellStyle name="Linked Cell 2" xfId="226"/>
    <cellStyle name="Linked Cell 3" xfId="227"/>
    <cellStyle name="Neutral" xfId="228"/>
    <cellStyle name="Neutral 2" xfId="229"/>
    <cellStyle name="Neutral 3" xfId="230"/>
    <cellStyle name="Normal 10" xfId="231"/>
    <cellStyle name="Normal 11" xfId="232"/>
    <cellStyle name="Normal 12" xfId="233"/>
    <cellStyle name="Normal 13" xfId="234"/>
    <cellStyle name="Normal 14" xfId="235"/>
    <cellStyle name="Normal 15" xfId="236"/>
    <cellStyle name="Normal 16" xfId="237"/>
    <cellStyle name="Normal 17" xfId="238"/>
    <cellStyle name="Normal 18" xfId="239"/>
    <cellStyle name="Normal 2" xfId="240"/>
    <cellStyle name="Normal 2 10" xfId="241"/>
    <cellStyle name="Normal 2 11" xfId="242"/>
    <cellStyle name="Normal 2 12" xfId="243"/>
    <cellStyle name="Normal 2 13" xfId="244"/>
    <cellStyle name="Normal 2 14" xfId="245"/>
    <cellStyle name="Normal 2 15" xfId="246"/>
    <cellStyle name="Normal 2 16" xfId="247"/>
    <cellStyle name="Normal 2 17" xfId="248"/>
    <cellStyle name="Normal 2 18" xfId="249"/>
    <cellStyle name="Normal 2 19" xfId="250"/>
    <cellStyle name="Normal 2 2" xfId="251"/>
    <cellStyle name="Normal 2 2 17" xfId="252"/>
    <cellStyle name="Normal 2 2 2" xfId="253"/>
    <cellStyle name="Normal 2 2 3" xfId="254"/>
    <cellStyle name="Normal 2 2 4" xfId="255"/>
    <cellStyle name="Normal 2 2 5" xfId="256"/>
    <cellStyle name="Normal 2 2 6" xfId="257"/>
    <cellStyle name="Normal 2 2 7" xfId="258"/>
    <cellStyle name="Normal 2 20" xfId="259"/>
    <cellStyle name="Normal 2 21" xfId="260"/>
    <cellStyle name="Normal 2 22" xfId="261"/>
    <cellStyle name="Normal 2 23" xfId="262"/>
    <cellStyle name="Normal 2 24" xfId="263"/>
    <cellStyle name="Normal 2 25" xfId="264"/>
    <cellStyle name="Normal 2 26" xfId="265"/>
    <cellStyle name="Normal 2 27" xfId="266"/>
    <cellStyle name="Normal 2 28" xfId="267"/>
    <cellStyle name="Normal 2 29" xfId="268"/>
    <cellStyle name="Normal 2 3" xfId="269"/>
    <cellStyle name="Normal 2 3 2" xfId="270"/>
    <cellStyle name="Normal 2 30" xfId="271"/>
    <cellStyle name="Normal 2 31" xfId="272"/>
    <cellStyle name="Normal 2 32" xfId="273"/>
    <cellStyle name="Normal 2 4" xfId="274"/>
    <cellStyle name="Normal 2 5" xfId="275"/>
    <cellStyle name="Normal 2 6" xfId="276"/>
    <cellStyle name="Normal 2 7" xfId="277"/>
    <cellStyle name="Normal 2 8" xfId="278"/>
    <cellStyle name="Normal 2 9" xfId="279"/>
    <cellStyle name="Normal 3" xfId="280"/>
    <cellStyle name="Normal 3 2" xfId="281"/>
    <cellStyle name="Normal 3 3" xfId="282"/>
    <cellStyle name="Normal 3 4" xfId="283"/>
    <cellStyle name="Normal 3 5" xfId="284"/>
    <cellStyle name="Normal 4" xfId="285"/>
    <cellStyle name="Normal 4 2" xfId="286"/>
    <cellStyle name="Normal 4 3" xfId="287"/>
    <cellStyle name="Normal 5" xfId="288"/>
    <cellStyle name="Normal 5 2" xfId="289"/>
    <cellStyle name="Normal 6" xfId="290"/>
    <cellStyle name="Normal 7" xfId="291"/>
    <cellStyle name="Normal 8" xfId="292"/>
    <cellStyle name="Normal 9" xfId="293"/>
    <cellStyle name="Normal_2.12-2 Valsts ilgt. saistību limiti investīcijām - upgraded" xfId="294"/>
    <cellStyle name="Note" xfId="295"/>
    <cellStyle name="Note 2" xfId="296"/>
    <cellStyle name="Note 2 2" xfId="297"/>
    <cellStyle name="Note 3" xfId="298"/>
    <cellStyle name="Note 4" xfId="299"/>
    <cellStyle name="Output" xfId="300"/>
    <cellStyle name="Output 2" xfId="301"/>
    <cellStyle name="Output 3" xfId="302"/>
    <cellStyle name="Parastais 12" xfId="303"/>
    <cellStyle name="Parastais 13" xfId="304"/>
    <cellStyle name="Parastais 2" xfId="305"/>
    <cellStyle name="Parastais 2 2" xfId="306"/>
    <cellStyle name="Parastais 2 3" xfId="307"/>
    <cellStyle name="Parastais 2_FMRik_260209_marts_sad1II.variants" xfId="308"/>
    <cellStyle name="Parastais 3" xfId="309"/>
    <cellStyle name="Parastais 3 2" xfId="310"/>
    <cellStyle name="Parastais 4" xfId="311"/>
    <cellStyle name="Parastais 5" xfId="312"/>
    <cellStyle name="Parastais 6" xfId="313"/>
    <cellStyle name="Parastais_arvalstu_ienemumi_12_05_2005" xfId="314"/>
    <cellStyle name="Percent" xfId="315"/>
    <cellStyle name="Percent 2" xfId="316"/>
    <cellStyle name="Percent 2 2" xfId="317"/>
    <cellStyle name="Percent 3" xfId="318"/>
    <cellStyle name="Percent 3 2" xfId="319"/>
    <cellStyle name="Percent 4" xfId="320"/>
    <cellStyle name="Pie??m." xfId="321"/>
    <cellStyle name="SAPBEXaggData" xfId="322"/>
    <cellStyle name="SAPBEXaggData 2" xfId="323"/>
    <cellStyle name="SAPBEXaggData 3" xfId="324"/>
    <cellStyle name="SAPBEXaggDataEmph" xfId="325"/>
    <cellStyle name="SAPBEXaggDataEmph 2" xfId="326"/>
    <cellStyle name="SAPBEXaggItem" xfId="327"/>
    <cellStyle name="SAPBEXaggItem 2" xfId="328"/>
    <cellStyle name="SAPBEXaggItem 3" xfId="329"/>
    <cellStyle name="SAPBEXaggItemX" xfId="330"/>
    <cellStyle name="SAPBEXaggItemX 2" xfId="331"/>
    <cellStyle name="SAPBEXchaText" xfId="332"/>
    <cellStyle name="SAPBEXchaText 2" xfId="333"/>
    <cellStyle name="SAPBEXchaText 3" xfId="334"/>
    <cellStyle name="SAPBEXexcBad7" xfId="335"/>
    <cellStyle name="SAPBEXexcBad8" xfId="336"/>
    <cellStyle name="SAPBEXexcBad9" xfId="337"/>
    <cellStyle name="SAPBEXexcCritical4" xfId="338"/>
    <cellStyle name="SAPBEXexcCritical5" xfId="339"/>
    <cellStyle name="SAPBEXexcCritical6" xfId="340"/>
    <cellStyle name="SAPBEXexcGood1" xfId="341"/>
    <cellStyle name="SAPBEXexcGood2" xfId="342"/>
    <cellStyle name="SAPBEXexcGood3" xfId="343"/>
    <cellStyle name="SAPBEXfilterDrill" xfId="344"/>
    <cellStyle name="SAPBEXfilterItem" xfId="345"/>
    <cellStyle name="SAPBEXfilterItem 2" xfId="346"/>
    <cellStyle name="SAPBEXfilterText" xfId="347"/>
    <cellStyle name="SAPBEXfilterText 2" xfId="348"/>
    <cellStyle name="SAPBEXformats" xfId="349"/>
    <cellStyle name="SAPBEXheaderItem" xfId="350"/>
    <cellStyle name="SAPBEXheaderText" xfId="351"/>
    <cellStyle name="SAPBEXheaderText 2" xfId="352"/>
    <cellStyle name="SAPBEXHLevel0" xfId="353"/>
    <cellStyle name="SAPBEXHLevel0 2" xfId="354"/>
    <cellStyle name="SAPBEXHLevel0 3" xfId="355"/>
    <cellStyle name="SAPBEXHLevel0X" xfId="356"/>
    <cellStyle name="SAPBEXHLevel0X 2" xfId="357"/>
    <cellStyle name="SAPBEXHLevel1" xfId="358"/>
    <cellStyle name="SAPBEXHLevel1 2" xfId="359"/>
    <cellStyle name="SAPBEXHLevel1 3" xfId="360"/>
    <cellStyle name="SAPBEXHLevel1X" xfId="361"/>
    <cellStyle name="SAPBEXHLevel1X 2" xfId="362"/>
    <cellStyle name="SAPBEXHLevel2" xfId="363"/>
    <cellStyle name="SAPBEXHLevel2 2" xfId="364"/>
    <cellStyle name="SAPBEXHLevel2 3" xfId="365"/>
    <cellStyle name="SAPBEXHLevel2X" xfId="366"/>
    <cellStyle name="SAPBEXHLevel2X 2" xfId="367"/>
    <cellStyle name="SAPBEXHLevel3" xfId="368"/>
    <cellStyle name="SAPBEXHLevel3 2" xfId="369"/>
    <cellStyle name="SAPBEXHLevel3 3" xfId="370"/>
    <cellStyle name="SAPBEXHLevel3X" xfId="371"/>
    <cellStyle name="SAPBEXHLevel3X 2" xfId="372"/>
    <cellStyle name="SAPBEXinputData" xfId="373"/>
    <cellStyle name="SAPBEXinputData 2" xfId="374"/>
    <cellStyle name="SAPBEXItemHeader" xfId="375"/>
    <cellStyle name="SAPBEXresData" xfId="376"/>
    <cellStyle name="SAPBEXresData 2" xfId="377"/>
    <cellStyle name="SAPBEXresDataEmph" xfId="378"/>
    <cellStyle name="SAPBEXresDataEmph 2" xfId="379"/>
    <cellStyle name="SAPBEXresItem" xfId="380"/>
    <cellStyle name="SAPBEXresItem 2" xfId="381"/>
    <cellStyle name="SAPBEXresItemX" xfId="382"/>
    <cellStyle name="SAPBEXresItemX 2" xfId="383"/>
    <cellStyle name="SAPBEXstdData" xfId="384"/>
    <cellStyle name="SAPBEXstdData 2" xfId="385"/>
    <cellStyle name="SAPBEXstdData 3" xfId="386"/>
    <cellStyle name="SAPBEXstdData_2009 g _150609" xfId="387"/>
    <cellStyle name="SAPBEXstdDataEmph" xfId="388"/>
    <cellStyle name="SAPBEXstdItem" xfId="389"/>
    <cellStyle name="SAPBEXstdItem 2" xfId="390"/>
    <cellStyle name="SAPBEXstdItem 3" xfId="391"/>
    <cellStyle name="SAPBEXstdItem 4" xfId="392"/>
    <cellStyle name="SAPBEXstdItem_FMLikp03_081208_15_aprrez" xfId="393"/>
    <cellStyle name="SAPBEXstdItemX" xfId="394"/>
    <cellStyle name="SAPBEXstdItemX 2" xfId="395"/>
    <cellStyle name="SAPBEXtitle" xfId="396"/>
    <cellStyle name="SAPBEXunassignedItem" xfId="397"/>
    <cellStyle name="SAPBEXundefined" xfId="398"/>
    <cellStyle name="SAPBEXundefined 2" xfId="399"/>
    <cellStyle name="Sheet Title" xfId="400"/>
    <cellStyle name="Stils 1" xfId="401"/>
    <cellStyle name="Style 1" xfId="402"/>
    <cellStyle name="Title" xfId="403"/>
    <cellStyle name="Title 2" xfId="404"/>
    <cellStyle name="Title 3" xfId="405"/>
    <cellStyle name="Total" xfId="406"/>
    <cellStyle name="Total 2" xfId="407"/>
    <cellStyle name="Total 3" xfId="408"/>
    <cellStyle name="V?st." xfId="409"/>
    <cellStyle name="Warning Text" xfId="410"/>
    <cellStyle name="Warning Text 2" xfId="411"/>
    <cellStyle name="Warning Text 3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x\FUD\IEVIE&#352;ANAS%20UZRAUDZ&#298;BA\BUDGET\7_Budget%20izpildes%20dati\1_Dati%20par%20valsts%20bud&#382;eta%20iest&#257;&#382;u%20izdevumu%20pl&#257;niem\10.2010\Izs&#363;t&#299;ts%20un%20sa&#326;emts%20no%20Valsts%20kases\VB%20iestazu%20bud&#382;eta%20izpilde%20uz%2031.1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FM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O86"/>
  <sheetViews>
    <sheetView tabSelected="1" view="pageLayout" zoomScale="70" zoomScaleNormal="85" zoomScaleSheetLayoutView="85" zoomScalePageLayoutView="70" workbookViewId="0" topLeftCell="A73">
      <selection activeCell="B93" sqref="B93"/>
    </sheetView>
  </sheetViews>
  <sheetFormatPr defaultColWidth="9.140625" defaultRowHeight="15"/>
  <cols>
    <col min="1" max="1" width="35.7109375" style="1" customWidth="1"/>
    <col min="2" max="4" width="20.421875" style="1" customWidth="1"/>
    <col min="5" max="5" width="23.421875" style="1" customWidth="1"/>
    <col min="6" max="6" width="12.140625" style="1" customWidth="1"/>
    <col min="7" max="7" width="16.00390625" style="1" customWidth="1"/>
    <col min="34" max="16384" width="9.140625" style="1" customWidth="1"/>
  </cols>
  <sheetData>
    <row r="1" spans="4:7" ht="80.25" customHeight="1">
      <c r="D1" s="87" t="s">
        <v>80</v>
      </c>
      <c r="E1" s="88"/>
      <c r="F1" s="88"/>
      <c r="G1" s="88"/>
    </row>
    <row r="2" spans="4:7" ht="12" customHeight="1">
      <c r="D2" s="36"/>
      <c r="E2" s="37"/>
      <c r="F2" s="37"/>
      <c r="G2" s="37"/>
    </row>
    <row r="3" spans="1:7" ht="35.25" customHeight="1">
      <c r="A3" s="89" t="s">
        <v>81</v>
      </c>
      <c r="B3" s="89"/>
      <c r="C3" s="89"/>
      <c r="D3" s="89"/>
      <c r="E3" s="89"/>
      <c r="F3" s="89"/>
      <c r="G3" s="89"/>
    </row>
    <row r="4" ht="6" customHeight="1">
      <c r="A4" s="2"/>
    </row>
    <row r="5" spans="1:33" s="4" customFormat="1" ht="55.5" customHeight="1">
      <c r="A5" s="33" t="s">
        <v>14</v>
      </c>
      <c r="B5" s="3" t="s">
        <v>15</v>
      </c>
      <c r="C5" s="33" t="s">
        <v>74</v>
      </c>
      <c r="D5" s="33" t="s">
        <v>75</v>
      </c>
      <c r="E5" s="34" t="s">
        <v>70</v>
      </c>
      <c r="F5" s="75" t="s">
        <v>69</v>
      </c>
      <c r="G5" s="7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6" customFormat="1" ht="15">
      <c r="A6" s="5">
        <v>1</v>
      </c>
      <c r="B6" s="5">
        <v>2</v>
      </c>
      <c r="C6" s="5">
        <v>3</v>
      </c>
      <c r="D6" s="5">
        <v>4</v>
      </c>
      <c r="E6" s="7" t="s">
        <v>16</v>
      </c>
      <c r="F6" s="76" t="s">
        <v>17</v>
      </c>
      <c r="G6" s="7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31.5" customHeight="1">
      <c r="A7" s="8" t="s">
        <v>82</v>
      </c>
      <c r="B7" s="51">
        <v>10520201</v>
      </c>
      <c r="C7" s="51">
        <v>10520201</v>
      </c>
      <c r="D7" s="51">
        <v>3822343.53</v>
      </c>
      <c r="E7" s="9">
        <v>0.3633336631749086</v>
      </c>
      <c r="F7" s="78">
        <f aca="true" t="shared" si="0" ref="F7:F54">C7-D7</f>
        <v>6697857.470000001</v>
      </c>
      <c r="G7" s="7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7" ht="15.75">
      <c r="A8" s="11" t="s">
        <v>19</v>
      </c>
      <c r="B8" s="64">
        <v>10520201</v>
      </c>
      <c r="C8" s="64">
        <v>10520201</v>
      </c>
      <c r="D8" s="64">
        <v>3822343.52</v>
      </c>
      <c r="E8" s="12">
        <v>0.36333369676111704</v>
      </c>
      <c r="F8" s="73">
        <f t="shared" si="0"/>
        <v>6697857.48</v>
      </c>
      <c r="G8" s="74"/>
    </row>
    <row r="9" spans="1:7" ht="15.75">
      <c r="A9" s="11" t="s">
        <v>18</v>
      </c>
      <c r="B9" s="65">
        <v>0</v>
      </c>
      <c r="C9" s="65">
        <v>0</v>
      </c>
      <c r="D9" s="65">
        <v>0</v>
      </c>
      <c r="E9" s="12" t="s">
        <v>0</v>
      </c>
      <c r="F9" s="73">
        <f t="shared" si="0"/>
        <v>0</v>
      </c>
      <c r="G9" s="74"/>
    </row>
    <row r="10" spans="1:33" s="10" customFormat="1" ht="15.75">
      <c r="A10" s="11" t="s">
        <v>20</v>
      </c>
      <c r="B10" s="64">
        <v>0</v>
      </c>
      <c r="C10" s="64">
        <v>0</v>
      </c>
      <c r="D10" s="64">
        <v>0</v>
      </c>
      <c r="E10" s="12" t="s">
        <v>0</v>
      </c>
      <c r="F10" s="73">
        <f t="shared" si="0"/>
        <v>0</v>
      </c>
      <c r="G10" s="7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10" customFormat="1" ht="15.75">
      <c r="A11" s="13" t="s">
        <v>21</v>
      </c>
      <c r="B11" s="52">
        <v>153557250</v>
      </c>
      <c r="C11" s="52">
        <v>153557250</v>
      </c>
      <c r="D11" s="52">
        <v>141987573.76</v>
      </c>
      <c r="E11" s="14">
        <v>0.9246556171069747</v>
      </c>
      <c r="F11" s="80">
        <f t="shared" si="0"/>
        <v>11569676.24000001</v>
      </c>
      <c r="G11" s="8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10" customFormat="1" ht="15.75">
      <c r="A12" s="11" t="s">
        <v>22</v>
      </c>
      <c r="B12" s="64">
        <v>98678693</v>
      </c>
      <c r="C12" s="64">
        <v>98678693</v>
      </c>
      <c r="D12" s="64">
        <v>90583794.77</v>
      </c>
      <c r="E12" s="12">
        <v>0.9179671114006344</v>
      </c>
      <c r="F12" s="73">
        <f t="shared" si="0"/>
        <v>8094898.230000004</v>
      </c>
      <c r="G12" s="7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7" ht="18" customHeight="1">
      <c r="A13" s="11" t="s">
        <v>23</v>
      </c>
      <c r="B13" s="64">
        <v>43594420</v>
      </c>
      <c r="C13" s="64">
        <v>43594420</v>
      </c>
      <c r="D13" s="64">
        <v>41666627.28</v>
      </c>
      <c r="E13" s="12">
        <v>0.9557789111542258</v>
      </c>
      <c r="F13" s="73">
        <f t="shared" si="0"/>
        <v>1927792.7199999988</v>
      </c>
      <c r="G13" s="74"/>
    </row>
    <row r="14" spans="1:33" s="10" customFormat="1" ht="15.75" collapsed="1">
      <c r="A14" s="11" t="s">
        <v>24</v>
      </c>
      <c r="B14" s="64">
        <v>10148674</v>
      </c>
      <c r="C14" s="64">
        <v>10148674</v>
      </c>
      <c r="D14" s="64">
        <v>8951387.46</v>
      </c>
      <c r="E14" s="12">
        <v>0.8820253227170368</v>
      </c>
      <c r="F14" s="73">
        <f t="shared" si="0"/>
        <v>1197286.539999999</v>
      </c>
      <c r="G14" s="7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10" customFormat="1" ht="15.75">
      <c r="A15" s="11" t="s">
        <v>25</v>
      </c>
      <c r="B15" s="64">
        <v>1135463</v>
      </c>
      <c r="C15" s="64">
        <v>1135463</v>
      </c>
      <c r="D15" s="64">
        <v>785764.25</v>
      </c>
      <c r="E15" s="12">
        <v>0.6920210081702354</v>
      </c>
      <c r="F15" s="73">
        <f t="shared" si="0"/>
        <v>349698.75</v>
      </c>
      <c r="G15" s="7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0" customFormat="1" ht="33" customHeight="1">
      <c r="A16" s="13" t="s">
        <v>26</v>
      </c>
      <c r="B16" s="52">
        <v>258399644</v>
      </c>
      <c r="C16" s="52">
        <v>258399644</v>
      </c>
      <c r="D16" s="52">
        <v>234412818.95</v>
      </c>
      <c r="E16" s="14">
        <v>0.9071716017921448</v>
      </c>
      <c r="F16" s="80">
        <f t="shared" si="0"/>
        <v>23986825.050000012</v>
      </c>
      <c r="G16" s="8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7" ht="15.75">
      <c r="A17" s="15" t="s">
        <v>29</v>
      </c>
      <c r="B17" s="64">
        <v>41061370</v>
      </c>
      <c r="C17" s="64">
        <v>41061370</v>
      </c>
      <c r="D17" s="64">
        <v>33931834.16</v>
      </c>
      <c r="E17" s="12">
        <v>0.8263687782458304</v>
      </c>
      <c r="F17" s="82">
        <f aca="true" t="shared" si="1" ref="F17:F29">C17-D17</f>
        <v>7129535.840000004</v>
      </c>
      <c r="G17" s="83"/>
    </row>
    <row r="18" spans="1:7" ht="15.75" collapsed="1">
      <c r="A18" s="15" t="s">
        <v>32</v>
      </c>
      <c r="B18" s="64">
        <v>58801673</v>
      </c>
      <c r="C18" s="64">
        <v>58801673</v>
      </c>
      <c r="D18" s="64">
        <v>53530796.08</v>
      </c>
      <c r="E18" s="12">
        <v>0.9103617864750209</v>
      </c>
      <c r="F18" s="82">
        <f t="shared" si="1"/>
        <v>5270876.920000002</v>
      </c>
      <c r="G18" s="83"/>
    </row>
    <row r="19" spans="1:7" ht="15.75">
      <c r="A19" s="15" t="s">
        <v>34</v>
      </c>
      <c r="B19" s="64">
        <v>45145898</v>
      </c>
      <c r="C19" s="64">
        <v>45145898</v>
      </c>
      <c r="D19" s="64">
        <v>42393698.2</v>
      </c>
      <c r="E19" s="12">
        <v>0.9390376552040233</v>
      </c>
      <c r="F19" s="82">
        <f t="shared" si="1"/>
        <v>2752199.799999997</v>
      </c>
      <c r="G19" s="83"/>
    </row>
    <row r="20" spans="1:7" ht="15.75" collapsed="1">
      <c r="A20" s="15" t="s">
        <v>37</v>
      </c>
      <c r="B20" s="64">
        <v>39514624</v>
      </c>
      <c r="C20" s="64">
        <v>39514624</v>
      </c>
      <c r="D20" s="64">
        <v>37182799.010000005</v>
      </c>
      <c r="E20" s="12">
        <v>0.9409883037226928</v>
      </c>
      <c r="F20" s="82">
        <f t="shared" si="1"/>
        <v>2331824.9899999946</v>
      </c>
      <c r="G20" s="83"/>
    </row>
    <row r="21" spans="1:7" ht="18" customHeight="1" collapsed="1">
      <c r="A21" s="15" t="s">
        <v>38</v>
      </c>
      <c r="B21" s="64">
        <v>6049547</v>
      </c>
      <c r="C21" s="64">
        <v>6049547</v>
      </c>
      <c r="D21" s="64">
        <v>3706739.57</v>
      </c>
      <c r="E21" s="12">
        <v>0.6127301052458969</v>
      </c>
      <c r="F21" s="82">
        <f t="shared" si="1"/>
        <v>2342807.43</v>
      </c>
      <c r="G21" s="83"/>
    </row>
    <row r="22" spans="1:7" ht="18" customHeight="1">
      <c r="A22" s="15" t="s">
        <v>30</v>
      </c>
      <c r="B22" s="64">
        <v>50127048</v>
      </c>
      <c r="C22" s="64">
        <v>50127048</v>
      </c>
      <c r="D22" s="64">
        <v>48606293.19</v>
      </c>
      <c r="E22" s="12">
        <v>0.969661991466164</v>
      </c>
      <c r="F22" s="82">
        <f t="shared" si="1"/>
        <v>1520754.8100000024</v>
      </c>
      <c r="G22" s="83"/>
    </row>
    <row r="23" spans="1:7" ht="15.75" collapsed="1">
      <c r="A23" s="15" t="s">
        <v>35</v>
      </c>
      <c r="B23" s="64">
        <v>3520154</v>
      </c>
      <c r="C23" s="64">
        <v>3520154</v>
      </c>
      <c r="D23" s="64">
        <v>2306256.6</v>
      </c>
      <c r="E23" s="12">
        <v>0.6551578709340558</v>
      </c>
      <c r="F23" s="82">
        <f t="shared" si="1"/>
        <v>1213897.4</v>
      </c>
      <c r="G23" s="83"/>
    </row>
    <row r="24" spans="1:7" ht="15.75" collapsed="1">
      <c r="A24" s="15" t="s">
        <v>39</v>
      </c>
      <c r="B24" s="64">
        <v>7992897</v>
      </c>
      <c r="C24" s="64">
        <v>7992897</v>
      </c>
      <c r="D24" s="64">
        <v>7487313.43</v>
      </c>
      <c r="E24" s="12">
        <v>0.9367458920088674</v>
      </c>
      <c r="F24" s="82">
        <f t="shared" si="1"/>
        <v>505583.5700000003</v>
      </c>
      <c r="G24" s="83"/>
    </row>
    <row r="25" spans="1:7" ht="15.75" collapsed="1">
      <c r="A25" s="15" t="s">
        <v>31</v>
      </c>
      <c r="B25" s="64">
        <v>2665141</v>
      </c>
      <c r="C25" s="64">
        <v>2665141</v>
      </c>
      <c r="D25" s="64">
        <v>2226675.93</v>
      </c>
      <c r="E25" s="12">
        <v>0.8354814735880767</v>
      </c>
      <c r="F25" s="82">
        <f t="shared" si="1"/>
        <v>438465.06999999983</v>
      </c>
      <c r="G25" s="83"/>
    </row>
    <row r="26" spans="1:7" ht="15.75" collapsed="1">
      <c r="A26" s="15" t="s">
        <v>28</v>
      </c>
      <c r="B26" s="64">
        <v>380000</v>
      </c>
      <c r="C26" s="64">
        <v>380000</v>
      </c>
      <c r="D26" s="64">
        <v>152582.06</v>
      </c>
      <c r="E26" s="12">
        <v>0.40153173684210525</v>
      </c>
      <c r="F26" s="82">
        <f t="shared" si="1"/>
        <v>227417.94</v>
      </c>
      <c r="G26" s="83"/>
    </row>
    <row r="27" spans="1:7" ht="15.75" collapsed="1">
      <c r="A27" s="15" t="s">
        <v>36</v>
      </c>
      <c r="B27" s="64">
        <v>2309146</v>
      </c>
      <c r="C27" s="64">
        <v>2309146</v>
      </c>
      <c r="D27" s="64">
        <v>2149532.45</v>
      </c>
      <c r="E27" s="12">
        <v>0.9308776707925788</v>
      </c>
      <c r="F27" s="82">
        <f t="shared" si="1"/>
        <v>159613.5499999998</v>
      </c>
      <c r="G27" s="83"/>
    </row>
    <row r="28" spans="1:7" ht="15.75">
      <c r="A28" s="15" t="s">
        <v>33</v>
      </c>
      <c r="B28" s="64">
        <v>702326</v>
      </c>
      <c r="C28" s="64">
        <v>702326</v>
      </c>
      <c r="D28" s="64">
        <v>613879.1</v>
      </c>
      <c r="E28" s="12">
        <v>0.8740657472455811</v>
      </c>
      <c r="F28" s="82">
        <f t="shared" si="1"/>
        <v>88446.90000000002</v>
      </c>
      <c r="G28" s="83"/>
    </row>
    <row r="29" spans="1:7" ht="15.75" collapsed="1">
      <c r="A29" s="15" t="s">
        <v>27</v>
      </c>
      <c r="B29" s="64">
        <v>129820</v>
      </c>
      <c r="C29" s="64">
        <v>129820</v>
      </c>
      <c r="D29" s="64">
        <v>124421.42</v>
      </c>
      <c r="E29" s="12">
        <v>0.9584148821445078</v>
      </c>
      <c r="F29" s="82">
        <f t="shared" si="1"/>
        <v>5398.580000000002</v>
      </c>
      <c r="G29" s="83"/>
    </row>
    <row r="30" spans="1:33" s="4" customFormat="1" ht="15.75">
      <c r="A30" s="16" t="s">
        <v>40</v>
      </c>
      <c r="B30" s="52">
        <f>SUM(B31:B41)</f>
        <v>76772133</v>
      </c>
      <c r="C30" s="52">
        <f>SUM(C31:C41)</f>
        <v>76772133</v>
      </c>
      <c r="D30" s="52">
        <f>SUM(D31:D41)</f>
        <v>71247784.09</v>
      </c>
      <c r="E30" s="14">
        <f>D30/C30</f>
        <v>0.9280422635906183</v>
      </c>
      <c r="F30" s="84">
        <f>C30-D30</f>
        <v>5524348.909999996</v>
      </c>
      <c r="G30" s="85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7" ht="15.75" collapsed="1">
      <c r="A31" s="17" t="s">
        <v>85</v>
      </c>
      <c r="B31" s="64">
        <v>31454471</v>
      </c>
      <c r="C31" s="64">
        <v>31454471</v>
      </c>
      <c r="D31" s="64">
        <v>29320385.330000006</v>
      </c>
      <c r="E31" s="12">
        <v>0.932153185154505</v>
      </c>
      <c r="F31" s="82">
        <f>C31-D31</f>
        <v>2134085.6699999943</v>
      </c>
      <c r="G31" s="83"/>
    </row>
    <row r="32" spans="1:7" ht="15.75" collapsed="1">
      <c r="A32" s="17" t="s">
        <v>84</v>
      </c>
      <c r="B32" s="64">
        <v>32247002</v>
      </c>
      <c r="C32" s="64">
        <v>32247002</v>
      </c>
      <c r="D32" s="64">
        <v>31225863.110000003</v>
      </c>
      <c r="E32" s="12">
        <v>0.9683338348786658</v>
      </c>
      <c r="F32" s="82">
        <f t="shared" si="0"/>
        <v>1021138.8899999969</v>
      </c>
      <c r="G32" s="83"/>
    </row>
    <row r="33" spans="1:7" ht="15.75">
      <c r="A33" s="17" t="s">
        <v>42</v>
      </c>
      <c r="B33" s="64">
        <v>5446851</v>
      </c>
      <c r="C33" s="64">
        <v>5446851</v>
      </c>
      <c r="D33" s="64">
        <v>4466953.52</v>
      </c>
      <c r="E33" s="12">
        <v>0.8200983504046649</v>
      </c>
      <c r="F33" s="82">
        <f t="shared" si="0"/>
        <v>979897.4800000004</v>
      </c>
      <c r="G33" s="83"/>
    </row>
    <row r="34" spans="1:7" ht="15.75">
      <c r="A34" s="17" t="s">
        <v>41</v>
      </c>
      <c r="B34" s="65">
        <v>1030660</v>
      </c>
      <c r="C34" s="64">
        <v>1030660</v>
      </c>
      <c r="D34" s="64">
        <v>542917.18</v>
      </c>
      <c r="E34" s="12">
        <v>0.5267665185415171</v>
      </c>
      <c r="F34" s="82">
        <f t="shared" si="0"/>
        <v>487742.81999999995</v>
      </c>
      <c r="G34" s="83"/>
    </row>
    <row r="35" spans="1:7" ht="15.75" collapsed="1">
      <c r="A35" s="15" t="s">
        <v>83</v>
      </c>
      <c r="B35" s="64">
        <v>884765</v>
      </c>
      <c r="C35" s="64">
        <v>884765</v>
      </c>
      <c r="D35" s="64">
        <v>551533.27</v>
      </c>
      <c r="E35" s="12">
        <v>0.6233669618486265</v>
      </c>
      <c r="F35" s="82">
        <f t="shared" si="0"/>
        <v>333231.73</v>
      </c>
      <c r="G35" s="83"/>
    </row>
    <row r="36" spans="1:33" s="18" customFormat="1" ht="15.75" customHeight="1" collapsed="1">
      <c r="A36" s="17" t="s">
        <v>66</v>
      </c>
      <c r="B36" s="64">
        <v>2079856</v>
      </c>
      <c r="C36" s="64">
        <v>2079856</v>
      </c>
      <c r="D36" s="64">
        <v>1814313.5799999998</v>
      </c>
      <c r="E36" s="12">
        <v>0.8723265360678816</v>
      </c>
      <c r="F36" s="82">
        <f t="shared" si="0"/>
        <v>265542.42000000016</v>
      </c>
      <c r="G36" s="83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7" ht="15.75">
      <c r="A37" s="15" t="s">
        <v>8</v>
      </c>
      <c r="B37" s="64">
        <v>448789</v>
      </c>
      <c r="C37" s="64">
        <v>448789</v>
      </c>
      <c r="D37" s="64">
        <v>216651.19999999995</v>
      </c>
      <c r="E37" s="12">
        <v>0.4827462348676103</v>
      </c>
      <c r="F37" s="82">
        <f t="shared" si="0"/>
        <v>232137.80000000005</v>
      </c>
      <c r="G37" s="83"/>
    </row>
    <row r="38" spans="1:7" ht="15.75">
      <c r="A38" s="17" t="s">
        <v>44</v>
      </c>
      <c r="B38" s="64">
        <v>1279739</v>
      </c>
      <c r="C38" s="64">
        <v>1279739</v>
      </c>
      <c r="D38" s="64">
        <v>1219316.91</v>
      </c>
      <c r="E38" s="12">
        <v>0.9527856148792839</v>
      </c>
      <c r="F38" s="82">
        <f t="shared" si="0"/>
        <v>60422.090000000084</v>
      </c>
      <c r="G38" s="83"/>
    </row>
    <row r="39" spans="1:7" ht="15.75">
      <c r="A39" s="17" t="s">
        <v>46</v>
      </c>
      <c r="B39" s="64">
        <v>1900000</v>
      </c>
      <c r="C39" s="64">
        <v>1900000</v>
      </c>
      <c r="D39" s="64">
        <v>1889849.99</v>
      </c>
      <c r="E39" s="12">
        <v>0.9946578894736842</v>
      </c>
      <c r="F39" s="82">
        <f t="shared" si="0"/>
        <v>10150.01000000001</v>
      </c>
      <c r="G39" s="83"/>
    </row>
    <row r="40" spans="1:7" ht="17.25" customHeight="1" collapsed="1">
      <c r="A40" s="17" t="s">
        <v>43</v>
      </c>
      <c r="B40" s="64">
        <v>0</v>
      </c>
      <c r="C40" s="64">
        <v>0</v>
      </c>
      <c r="D40" s="64">
        <v>0</v>
      </c>
      <c r="E40" s="12" t="s">
        <v>0</v>
      </c>
      <c r="F40" s="82">
        <f t="shared" si="0"/>
        <v>0</v>
      </c>
      <c r="G40" s="83"/>
    </row>
    <row r="41" spans="1:7" ht="15.75">
      <c r="A41" s="15" t="s">
        <v>45</v>
      </c>
      <c r="B41" s="64">
        <v>0</v>
      </c>
      <c r="C41" s="64">
        <v>0</v>
      </c>
      <c r="D41" s="64">
        <v>0</v>
      </c>
      <c r="E41" s="12" t="s">
        <v>0</v>
      </c>
      <c r="F41" s="82">
        <f t="shared" si="0"/>
        <v>0</v>
      </c>
      <c r="G41" s="83"/>
    </row>
    <row r="42" spans="1:33" s="4" customFormat="1" ht="15.75">
      <c r="A42" s="19" t="s">
        <v>47</v>
      </c>
      <c r="B42" s="52">
        <v>12229581</v>
      </c>
      <c r="C42" s="52">
        <v>12229581</v>
      </c>
      <c r="D42" s="52">
        <v>10094032.589999998</v>
      </c>
      <c r="E42" s="14">
        <v>0.8253784483703897</v>
      </c>
      <c r="F42" s="84">
        <f t="shared" si="0"/>
        <v>2135548.410000002</v>
      </c>
      <c r="G42" s="8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7" ht="15.75">
      <c r="A43" s="20" t="s">
        <v>13</v>
      </c>
      <c r="B43" s="64">
        <v>3858614</v>
      </c>
      <c r="C43" s="64">
        <v>3858614</v>
      </c>
      <c r="D43" s="64">
        <v>3161094.58</v>
      </c>
      <c r="E43" s="12">
        <v>0.8192305786481882</v>
      </c>
      <c r="F43" s="82">
        <f t="shared" si="0"/>
        <v>697519.4199999999</v>
      </c>
      <c r="G43" s="83"/>
    </row>
    <row r="44" spans="1:7" ht="15.75">
      <c r="A44" s="20" t="s">
        <v>54</v>
      </c>
      <c r="B44" s="64">
        <v>2272434</v>
      </c>
      <c r="C44" s="64">
        <v>2272434</v>
      </c>
      <c r="D44" s="64">
        <v>1813121.16</v>
      </c>
      <c r="E44" s="12">
        <v>0.7978762683536683</v>
      </c>
      <c r="F44" s="82">
        <f t="shared" si="0"/>
        <v>459312.8400000001</v>
      </c>
      <c r="G44" s="83"/>
    </row>
    <row r="45" spans="1:7" ht="15.75">
      <c r="A45" s="20" t="s">
        <v>48</v>
      </c>
      <c r="B45" s="64">
        <v>1873706</v>
      </c>
      <c r="C45" s="64">
        <v>1873706</v>
      </c>
      <c r="D45" s="64">
        <v>1507766.77</v>
      </c>
      <c r="E45" s="12">
        <v>0.8046976259882821</v>
      </c>
      <c r="F45" s="82">
        <f t="shared" si="0"/>
        <v>365939.23</v>
      </c>
      <c r="G45" s="83"/>
    </row>
    <row r="46" spans="1:7" ht="15.75">
      <c r="A46" s="20" t="s">
        <v>51</v>
      </c>
      <c r="B46" s="64">
        <v>2087407</v>
      </c>
      <c r="C46" s="64">
        <v>2087407</v>
      </c>
      <c r="D46" s="64">
        <v>1803115.93</v>
      </c>
      <c r="E46" s="12">
        <v>0.863806593539257</v>
      </c>
      <c r="F46" s="82">
        <f t="shared" si="0"/>
        <v>284291.07000000007</v>
      </c>
      <c r="G46" s="83"/>
    </row>
    <row r="47" spans="1:7" ht="15.75">
      <c r="A47" s="20" t="s">
        <v>50</v>
      </c>
      <c r="B47" s="64">
        <v>379850</v>
      </c>
      <c r="C47" s="64">
        <v>379850</v>
      </c>
      <c r="D47" s="64">
        <v>229982.71</v>
      </c>
      <c r="E47" s="12">
        <v>0.6054566539423456</v>
      </c>
      <c r="F47" s="82">
        <f t="shared" si="0"/>
        <v>149867.29</v>
      </c>
      <c r="G47" s="83"/>
    </row>
    <row r="48" spans="1:7" ht="15.75">
      <c r="A48" s="20" t="s">
        <v>53</v>
      </c>
      <c r="B48" s="64">
        <v>288796</v>
      </c>
      <c r="C48" s="64">
        <v>288796</v>
      </c>
      <c r="D48" s="64">
        <v>217194.3</v>
      </c>
      <c r="E48" s="12">
        <v>0.7520682419424092</v>
      </c>
      <c r="F48" s="82">
        <f t="shared" si="0"/>
        <v>71601.70000000001</v>
      </c>
      <c r="G48" s="83"/>
    </row>
    <row r="49" spans="1:7" ht="15.75">
      <c r="A49" s="20" t="s">
        <v>49</v>
      </c>
      <c r="B49" s="64">
        <v>836210</v>
      </c>
      <c r="C49" s="64">
        <v>836210</v>
      </c>
      <c r="D49" s="64">
        <v>787268.38</v>
      </c>
      <c r="E49" s="12">
        <v>0.9414720943303716</v>
      </c>
      <c r="F49" s="82">
        <f t="shared" si="0"/>
        <v>48941.619999999995</v>
      </c>
      <c r="G49" s="83"/>
    </row>
    <row r="50" spans="1:7" ht="15.75">
      <c r="A50" s="20" t="s">
        <v>68</v>
      </c>
      <c r="B50" s="64">
        <v>347815</v>
      </c>
      <c r="C50" s="64">
        <v>347815</v>
      </c>
      <c r="D50" s="64">
        <v>316208.18</v>
      </c>
      <c r="E50" s="12">
        <v>0.909127495938933</v>
      </c>
      <c r="F50" s="82">
        <f t="shared" si="0"/>
        <v>31606.820000000007</v>
      </c>
      <c r="G50" s="83"/>
    </row>
    <row r="51" spans="1:7" ht="15.75">
      <c r="A51" s="20" t="s">
        <v>52</v>
      </c>
      <c r="B51" s="64">
        <v>85249</v>
      </c>
      <c r="C51" s="64">
        <v>85249</v>
      </c>
      <c r="D51" s="64">
        <v>60362.8</v>
      </c>
      <c r="E51" s="12">
        <v>0.7080763410714496</v>
      </c>
      <c r="F51" s="82">
        <f t="shared" si="0"/>
        <v>24886.199999999997</v>
      </c>
      <c r="G51" s="83"/>
    </row>
    <row r="52" spans="1:7" ht="15.75">
      <c r="A52" s="20" t="s">
        <v>55</v>
      </c>
      <c r="B52" s="64">
        <v>199500</v>
      </c>
      <c r="C52" s="64">
        <v>199500</v>
      </c>
      <c r="D52" s="64">
        <v>197917.78</v>
      </c>
      <c r="E52" s="12">
        <v>0.9920690726817043</v>
      </c>
      <c r="F52" s="82">
        <f t="shared" si="0"/>
        <v>1582.2200000000012</v>
      </c>
      <c r="G52" s="83"/>
    </row>
    <row r="53" spans="1:7" ht="31.5">
      <c r="A53" s="19" t="s">
        <v>56</v>
      </c>
      <c r="B53" s="52">
        <f>B11+B16+B30+B42</f>
        <v>500958608</v>
      </c>
      <c r="C53" s="52">
        <f>C11+C16+C30+C42</f>
        <v>500958608</v>
      </c>
      <c r="D53" s="52">
        <f>D11+D16+D30+D42</f>
        <v>457742209.3899999</v>
      </c>
      <c r="E53" s="14">
        <f>D53/C53</f>
        <v>0.913732596027175</v>
      </c>
      <c r="F53" s="84">
        <f>C53-D53</f>
        <v>43216398.610000074</v>
      </c>
      <c r="G53" s="85"/>
    </row>
    <row r="54" spans="1:7" ht="31.5">
      <c r="A54" s="19" t="s">
        <v>57</v>
      </c>
      <c r="B54" s="52">
        <f>B7+B11+B16+B30+B42</f>
        <v>511478809</v>
      </c>
      <c r="C54" s="52">
        <f>C7+C11+C16+C30+C42</f>
        <v>511478809</v>
      </c>
      <c r="D54" s="52">
        <f>D7+D11+D16+D30+D42</f>
        <v>461564552.92</v>
      </c>
      <c r="E54" s="14">
        <f>D54/C54</f>
        <v>0.902411878651262</v>
      </c>
      <c r="F54" s="84">
        <f t="shared" si="0"/>
        <v>49914256.07999998</v>
      </c>
      <c r="G54" s="85"/>
    </row>
    <row r="55" spans="2:33" s="18" customFormat="1" ht="10.5" customHeight="1">
      <c r="B55" s="66"/>
      <c r="C55" s="66"/>
      <c r="D55" s="66"/>
      <c r="E55" s="66"/>
      <c r="F55" s="66"/>
      <c r="G55" s="6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7" ht="13.5" customHeight="1">
      <c r="A56" s="67" t="s">
        <v>86</v>
      </c>
      <c r="B56" s="67"/>
      <c r="C56" s="67"/>
      <c r="D56" s="67"/>
      <c r="E56" s="67"/>
      <c r="F56" s="67"/>
      <c r="G56" s="67"/>
    </row>
    <row r="57" spans="1:33" s="18" customFormat="1" ht="13.5" customHeight="1">
      <c r="A57" s="67" t="s">
        <v>87</v>
      </c>
      <c r="B57" s="67"/>
      <c r="C57" s="67"/>
      <c r="D57" s="67"/>
      <c r="E57" s="67"/>
      <c r="F57" s="67"/>
      <c r="G57" s="6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7" ht="9" customHeight="1">
      <c r="A58" s="68"/>
      <c r="B58" s="68"/>
      <c r="C58" s="68"/>
      <c r="D58" s="68"/>
      <c r="E58" s="68"/>
      <c r="F58" s="68"/>
      <c r="G58" s="68"/>
    </row>
    <row r="59" spans="1:7" ht="45.75" customHeight="1" thickBot="1">
      <c r="A59" s="86" t="s">
        <v>88</v>
      </c>
      <c r="B59" s="86"/>
      <c r="C59" s="86"/>
      <c r="D59" s="86"/>
      <c r="E59" s="86"/>
      <c r="F59" s="86"/>
      <c r="G59" s="86"/>
    </row>
    <row r="60" spans="1:7" ht="130.5" customHeight="1" thickTop="1">
      <c r="A60" s="21" t="s">
        <v>58</v>
      </c>
      <c r="B60" s="22" t="s">
        <v>15</v>
      </c>
      <c r="C60" s="23" t="s">
        <v>74</v>
      </c>
      <c r="D60" s="23" t="s">
        <v>75</v>
      </c>
      <c r="E60" s="23" t="s">
        <v>71</v>
      </c>
      <c r="F60" s="23" t="s">
        <v>72</v>
      </c>
      <c r="G60" s="24" t="s">
        <v>73</v>
      </c>
    </row>
    <row r="61" spans="1:7" ht="16.5" thickBot="1">
      <c r="A61" s="25">
        <v>1</v>
      </c>
      <c r="B61" s="26">
        <v>2</v>
      </c>
      <c r="C61" s="27">
        <v>3</v>
      </c>
      <c r="D61" s="27">
        <v>4</v>
      </c>
      <c r="E61" s="27" t="s">
        <v>16</v>
      </c>
      <c r="F61" s="27" t="s">
        <v>59</v>
      </c>
      <c r="G61" s="28" t="s">
        <v>60</v>
      </c>
    </row>
    <row r="62" spans="1:7" ht="16.5" thickTop="1">
      <c r="A62" s="29" t="s">
        <v>6</v>
      </c>
      <c r="B62" s="53">
        <v>144204441</v>
      </c>
      <c r="C62" s="53">
        <v>144204441</v>
      </c>
      <c r="D62" s="53">
        <v>133207475.68</v>
      </c>
      <c r="E62" s="54">
        <v>0.923740453180634</v>
      </c>
      <c r="F62" s="54">
        <v>0.923740453180634</v>
      </c>
      <c r="G62" s="55">
        <v>10996965.319999993</v>
      </c>
    </row>
    <row r="63" spans="1:7" ht="15.75">
      <c r="A63" s="29" t="s">
        <v>2</v>
      </c>
      <c r="B63" s="53">
        <v>58530601</v>
      </c>
      <c r="C63" s="53">
        <v>58530601</v>
      </c>
      <c r="D63" s="53">
        <v>48857941.910000004</v>
      </c>
      <c r="E63" s="54">
        <v>0.8347418457227187</v>
      </c>
      <c r="F63" s="54">
        <v>0.8347418457227187</v>
      </c>
      <c r="G63" s="55">
        <v>9672659.089999996</v>
      </c>
    </row>
    <row r="64" spans="1:7" ht="15.75">
      <c r="A64" s="30" t="s">
        <v>1</v>
      </c>
      <c r="B64" s="56">
        <v>92528578</v>
      </c>
      <c r="C64" s="56">
        <v>92528578</v>
      </c>
      <c r="D64" s="56">
        <v>84664302.57</v>
      </c>
      <c r="E64" s="54">
        <f>D64/C64</f>
        <v>0.9150070648443337</v>
      </c>
      <c r="F64" s="54">
        <v>0.9150070648443337</v>
      </c>
      <c r="G64" s="55">
        <f>C64-D64</f>
        <v>7864275.430000007</v>
      </c>
    </row>
    <row r="65" spans="1:7" ht="15.75">
      <c r="A65" s="30" t="s">
        <v>11</v>
      </c>
      <c r="B65" s="56">
        <v>86476190</v>
      </c>
      <c r="C65" s="56">
        <v>86476190</v>
      </c>
      <c r="D65" s="56">
        <v>81871859.13</v>
      </c>
      <c r="E65" s="54">
        <v>0.9467560854612118</v>
      </c>
      <c r="F65" s="54">
        <v>0.9467560854612118</v>
      </c>
      <c r="G65" s="55">
        <v>4604330.870000005</v>
      </c>
    </row>
    <row r="66" spans="1:7" ht="15.75">
      <c r="A66" s="30" t="s">
        <v>5</v>
      </c>
      <c r="B66" s="56">
        <v>55569914</v>
      </c>
      <c r="C66" s="56">
        <v>55569914</v>
      </c>
      <c r="D66" s="56">
        <v>52769803.22</v>
      </c>
      <c r="E66" s="54">
        <v>0.9496110290903095</v>
      </c>
      <c r="F66" s="54">
        <v>0.9496110290903095</v>
      </c>
      <c r="G66" s="55">
        <v>2800110.780000001</v>
      </c>
    </row>
    <row r="67" spans="1:7" ht="15" customHeight="1">
      <c r="A67" s="29" t="s">
        <v>7</v>
      </c>
      <c r="B67" s="53">
        <v>7019561</v>
      </c>
      <c r="C67" s="53">
        <v>7019561</v>
      </c>
      <c r="D67" s="53">
        <v>4318635.64</v>
      </c>
      <c r="E67" s="54">
        <v>0.6152287358141058</v>
      </c>
      <c r="F67" s="54">
        <v>0.6152287358141058</v>
      </c>
      <c r="G67" s="55">
        <v>2700925.3600000003</v>
      </c>
    </row>
    <row r="68" spans="1:7" ht="15.75">
      <c r="A68" s="35" t="s">
        <v>3</v>
      </c>
      <c r="B68" s="57">
        <v>36603366</v>
      </c>
      <c r="C68" s="57">
        <v>36603366</v>
      </c>
      <c r="D68" s="57">
        <v>34319388.09</v>
      </c>
      <c r="E68" s="54">
        <v>0.9376019705400865</v>
      </c>
      <c r="F68" s="54">
        <v>0.9376019705400865</v>
      </c>
      <c r="G68" s="55">
        <v>2283977.9099999964</v>
      </c>
    </row>
    <row r="69" spans="1:7" ht="15.75">
      <c r="A69" s="30" t="s">
        <v>12</v>
      </c>
      <c r="B69" s="56">
        <v>1319456</v>
      </c>
      <c r="C69" s="56">
        <v>1319456</v>
      </c>
      <c r="D69" s="56">
        <v>760111.48</v>
      </c>
      <c r="E69" s="54">
        <v>0.576079444862125</v>
      </c>
      <c r="F69" s="54">
        <v>0.576079444862125</v>
      </c>
      <c r="G69" s="55">
        <v>559344.52</v>
      </c>
    </row>
    <row r="70" spans="1:7" ht="15.75">
      <c r="A70" s="29" t="s">
        <v>4</v>
      </c>
      <c r="B70" s="53">
        <v>10092397</v>
      </c>
      <c r="C70" s="53">
        <v>10092397</v>
      </c>
      <c r="D70" s="53">
        <v>9575081.2</v>
      </c>
      <c r="E70" s="54">
        <v>0.9487420282812893</v>
      </c>
      <c r="F70" s="54">
        <v>0.9487420282812893</v>
      </c>
      <c r="G70" s="55">
        <v>517315.80000000075</v>
      </c>
    </row>
    <row r="71" spans="1:7" ht="15.75">
      <c r="A71" s="30" t="s">
        <v>61</v>
      </c>
      <c r="B71" s="56">
        <v>2665141</v>
      </c>
      <c r="C71" s="56">
        <v>2665141</v>
      </c>
      <c r="D71" s="56">
        <v>2226675.93</v>
      </c>
      <c r="E71" s="54">
        <v>0.8354814735880767</v>
      </c>
      <c r="F71" s="54">
        <v>0.8354814735880767</v>
      </c>
      <c r="G71" s="55">
        <v>438465.06999999983</v>
      </c>
    </row>
    <row r="72" spans="1:7" ht="15.75">
      <c r="A72" s="30" t="s">
        <v>67</v>
      </c>
      <c r="B72" s="56">
        <v>2427671</v>
      </c>
      <c r="C72" s="56">
        <v>2427671</v>
      </c>
      <c r="D72" s="56">
        <v>2130521.76</v>
      </c>
      <c r="E72" s="54">
        <v>0.8775990486355029</v>
      </c>
      <c r="F72" s="54">
        <v>0.8775990486355029</v>
      </c>
      <c r="G72" s="55">
        <v>297149.2400000002</v>
      </c>
    </row>
    <row r="73" spans="1:7" ht="15.75">
      <c r="A73" s="30" t="s">
        <v>63</v>
      </c>
      <c r="B73" s="56">
        <v>380000</v>
      </c>
      <c r="C73" s="56">
        <v>380000</v>
      </c>
      <c r="D73" s="56">
        <v>152582.06</v>
      </c>
      <c r="E73" s="54">
        <v>0.40153173684210525</v>
      </c>
      <c r="F73" s="54">
        <v>0.40153173684210525</v>
      </c>
      <c r="G73" s="55">
        <v>227417.94</v>
      </c>
    </row>
    <row r="74" spans="1:7" ht="15.75">
      <c r="A74" s="30" t="s">
        <v>9</v>
      </c>
      <c r="B74" s="56">
        <v>2309146</v>
      </c>
      <c r="C74" s="56">
        <v>2309146</v>
      </c>
      <c r="D74" s="56">
        <v>2149532.45</v>
      </c>
      <c r="E74" s="54">
        <v>0.9308776707925788</v>
      </c>
      <c r="F74" s="54">
        <v>0.9308776707925788</v>
      </c>
      <c r="G74" s="55">
        <v>159613.5499999998</v>
      </c>
    </row>
    <row r="75" spans="1:7" ht="15.75">
      <c r="A75" s="30" t="s">
        <v>10</v>
      </c>
      <c r="B75" s="56">
        <v>702326</v>
      </c>
      <c r="C75" s="56">
        <v>702326</v>
      </c>
      <c r="D75" s="56">
        <v>613879.1</v>
      </c>
      <c r="E75" s="54">
        <v>0.8740657472455811</v>
      </c>
      <c r="F75" s="54">
        <v>0.8740657472455811</v>
      </c>
      <c r="G75" s="55">
        <v>88446.90000000002</v>
      </c>
    </row>
    <row r="76" spans="1:7" ht="15.75">
      <c r="A76" s="30" t="s">
        <v>62</v>
      </c>
      <c r="B76" s="56">
        <v>129820</v>
      </c>
      <c r="C76" s="56">
        <v>129820</v>
      </c>
      <c r="D76" s="56">
        <v>124421.42</v>
      </c>
      <c r="E76" s="54">
        <v>0.9584148821445078</v>
      </c>
      <c r="F76" s="54">
        <v>0.9584148821445078</v>
      </c>
      <c r="G76" s="55">
        <v>5398.580000000002</v>
      </c>
    </row>
    <row r="77" spans="1:7" ht="15.75">
      <c r="A77" s="31" t="s">
        <v>64</v>
      </c>
      <c r="B77" s="58">
        <f>SUM(B62:B76)</f>
        <v>500958608</v>
      </c>
      <c r="C77" s="58">
        <f>SUM(C62:C76)</f>
        <v>500958608</v>
      </c>
      <c r="D77" s="58">
        <f>SUM(D62:D76)</f>
        <v>457742211.64000005</v>
      </c>
      <c r="E77" s="59">
        <v>0.913732600518564</v>
      </c>
      <c r="F77" s="59">
        <v>0.9137326005185643</v>
      </c>
      <c r="G77" s="60">
        <f>SUM(G62:G76)</f>
        <v>43216396.35999999</v>
      </c>
    </row>
    <row r="78" spans="1:33" s="10" customFormat="1" ht="16.5" thickBot="1">
      <c r="A78" s="32" t="s">
        <v>65</v>
      </c>
      <c r="B78" s="61"/>
      <c r="C78" s="61"/>
      <c r="D78" s="61"/>
      <c r="E78" s="62">
        <v>0.8350319478030113</v>
      </c>
      <c r="F78" s="62">
        <v>0.8350319478030113</v>
      </c>
      <c r="G78" s="6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10" customFormat="1" ht="16.5" thickTop="1">
      <c r="A79" s="69"/>
      <c r="B79" s="70"/>
      <c r="C79" s="70"/>
      <c r="D79" s="70"/>
      <c r="E79" s="71"/>
      <c r="F79" s="71"/>
      <c r="G79" s="7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ht="15.75">
      <c r="A80" s="1" t="s">
        <v>86</v>
      </c>
    </row>
    <row r="81" spans="1:145" s="41" customFormat="1" ht="40.5" customHeight="1">
      <c r="A81" s="38"/>
      <c r="B81" s="39"/>
      <c r="C81" s="44" t="s">
        <v>76</v>
      </c>
      <c r="D81" s="47"/>
      <c r="E81" s="47"/>
      <c r="F81" s="48" t="s">
        <v>77</v>
      </c>
      <c r="G81" s="4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</row>
    <row r="82" spans="2:145" s="41" customFormat="1" ht="16.5" customHeight="1">
      <c r="B82" s="39"/>
      <c r="C82"/>
      <c r="D82"/>
      <c r="E82"/>
      <c r="F82"/>
      <c r="G82" s="4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</row>
    <row r="83" spans="2:145" s="41" customFormat="1" ht="16.5" customHeight="1">
      <c r="B83" s="39"/>
      <c r="C83"/>
      <c r="D83"/>
      <c r="E83"/>
      <c r="F83"/>
      <c r="G83" s="4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</row>
    <row r="84" spans="1:145" s="41" customFormat="1" ht="19.5" customHeight="1">
      <c r="A84" s="45" t="s">
        <v>89</v>
      </c>
      <c r="B84" s="46"/>
      <c r="C84" s="49"/>
      <c r="D84" s="49"/>
      <c r="E84" s="49"/>
      <c r="F84" s="49"/>
      <c r="G84" s="50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</row>
    <row r="85" spans="1:145" s="41" customFormat="1" ht="19.5" customHeight="1">
      <c r="A85" s="45" t="s">
        <v>78</v>
      </c>
      <c r="B85" s="4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</row>
    <row r="86" spans="1:145" s="41" customFormat="1" ht="19.5" customHeight="1">
      <c r="A86" s="45" t="s">
        <v>79</v>
      </c>
      <c r="B86" s="4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</row>
  </sheetData>
  <sheetProtection/>
  <mergeCells count="53">
    <mergeCell ref="D1:G1"/>
    <mergeCell ref="A3:G3"/>
    <mergeCell ref="F46:G46"/>
    <mergeCell ref="F53:G53"/>
    <mergeCell ref="F54:G54"/>
    <mergeCell ref="F45:G45"/>
    <mergeCell ref="F52:G52"/>
    <mergeCell ref="F39:G39"/>
    <mergeCell ref="F35:G35"/>
    <mergeCell ref="F41:G41"/>
    <mergeCell ref="A59:G59"/>
    <mergeCell ref="F47:G47"/>
    <mergeCell ref="F42:G42"/>
    <mergeCell ref="F48:G48"/>
    <mergeCell ref="F43:G43"/>
    <mergeCell ref="F49:G49"/>
    <mergeCell ref="F50:G50"/>
    <mergeCell ref="F51:G51"/>
    <mergeCell ref="F44:G44"/>
    <mergeCell ref="F40:G40"/>
    <mergeCell ref="F37:G37"/>
    <mergeCell ref="F38:G38"/>
    <mergeCell ref="F32:G32"/>
    <mergeCell ref="F33:G33"/>
    <mergeCell ref="F34:G34"/>
    <mergeCell ref="F27:G27"/>
    <mergeCell ref="F26:G26"/>
    <mergeCell ref="F21:G21"/>
    <mergeCell ref="F29:G29"/>
    <mergeCell ref="F30:G30"/>
    <mergeCell ref="F19:G19"/>
    <mergeCell ref="F22:G22"/>
    <mergeCell ref="F24:G24"/>
    <mergeCell ref="F12:G12"/>
    <mergeCell ref="F13:G13"/>
    <mergeCell ref="F23:G23"/>
    <mergeCell ref="F17:G17"/>
    <mergeCell ref="F31:G31"/>
    <mergeCell ref="F36:G36"/>
    <mergeCell ref="F28:G28"/>
    <mergeCell ref="F18:G18"/>
    <mergeCell ref="F25:G25"/>
    <mergeCell ref="F20:G20"/>
    <mergeCell ref="F9:G9"/>
    <mergeCell ref="F10:G10"/>
    <mergeCell ref="F5:G5"/>
    <mergeCell ref="F6:G6"/>
    <mergeCell ref="F7:G7"/>
    <mergeCell ref="F16:G16"/>
    <mergeCell ref="F8:G8"/>
    <mergeCell ref="F15:G15"/>
    <mergeCell ref="F14:G14"/>
    <mergeCell ref="F11:G11"/>
  </mergeCells>
  <printOptions horizontalCentered="1"/>
  <pageMargins left="0.31496062992125984" right="0.31496062992125984" top="0.31496062992125984" bottom="0.31496062992125984" header="0.11811023622047245" footer="0.11811023622047245"/>
  <pageSetup fitToHeight="0" fitToWidth="0" horizontalDpi="600" verticalDpi="600" orientation="portrait" paperSize="9" scale="65" r:id="rId1"/>
  <headerFooter>
    <oddHeader>&amp;C&amp;P</oddHeader>
    <oddFooter>&amp;L&amp;"Times New Roman,Regular"&amp;F; Valsts budžeta izdevumu plāna izpilde 2012.gadā 1.mērķa 2007.-2013.gada plānošanas perioda ES struktūrfondu un Kohēzijas fonda un Kohēzijas fonda 2004.-2006.gada plānošanas perioda ietvaros</oddFooter>
  </headerFooter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2.pielikums</dc:title>
  <dc:subject>Valsts budžeta izdevumu plāna izpilde 2012.gadā 1.mērķa 2007.-2013.gada plānošanas perioda ES struktūrfondu un Kohēzijas fonda un Kohēzijas fonda 2004.-2006.gada plānošanas perioda ietvaros (lati)</dc:subject>
  <dc:creator> Arvis Mucenieks</dc:creator>
  <cp:keywords/>
  <dc:description>Arvis Mucenieks
Finanšu ministrijas Eiropas Savienības fondu uzraudzības departamenta
Publiskās infrastruktūras uzraudzības nodaļas vecākais eksperts
Tālr. 67095470, fakss 67095697
E-pasts. Arvis.Mucenieks@fm.gov.lv</dc:description>
  <cp:lastModifiedBy>Sintija Laugale - Volbaka</cp:lastModifiedBy>
  <cp:lastPrinted>2013-02-26T10:24:45Z</cp:lastPrinted>
  <dcterms:created xsi:type="dcterms:W3CDTF">2009-07-09T05:56:57Z</dcterms:created>
  <dcterms:modified xsi:type="dcterms:W3CDTF">2013-02-27T13:41:44Z</dcterms:modified>
  <cp:category/>
  <cp:version/>
  <cp:contentType/>
  <cp:contentStatus/>
</cp:coreProperties>
</file>